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C37"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l="1"/>
  <c r="BE35" i="9" s="1"/>
  <c r="BE36" i="9" s="1"/>
  <c r="AM36" i="9"/>
  <c r="BW34" i="9"/>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<sst xmlns="http://schemas.openxmlformats.org/spreadsheetml/2006/main" count="935" uniqueCount="554">
  <si>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</si>
  <si>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</si>
  <si>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</si>
  <si>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</si>
  <si>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</si>
  <si>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</si>
  <si>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</si>
  <si>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</si>
  <si>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</si>
  <si>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</si>
  <si>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</si>
  <si>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</si>
  <si>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</si>
  <si>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</si>
  <si>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</si>
  <si>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</si>
  <si>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</si>
  <si>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</si>
  <si>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</si>
  <si>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</si>
  <si>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</si>
  <si>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</si>
  <si>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</si>
  <si>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</si>
  <si>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</si>
  <si>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</si>
  <si>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</si>
  <si>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</si>
  <si>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</si>
  <si>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</si>
  <si>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</si>
  <si>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</si>
  <si>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</si>
  <si>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</si>
  <si>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</si>
  <si>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</si>
  <si>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</si>
  <si>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</si>
  <si>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</si>
  <si>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</si>
  <si>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</si>
  <si>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</si>
  <si>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</si>
  <si>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</si>
  <si>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</si>
  <si>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</si>
  <si>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</si>
  <si>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</si>
  <si>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</si>
  <si>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</si>
  <si>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</si>
  <si>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</si>
  <si>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</si>
  <si>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</si>
  <si>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</si>
  <si>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</si>
  <si>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</si>
  <si>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</si>
  <si>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</si>
  <si>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</si>
  <si>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</si>
  <si>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</si>
  <si>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</si>
  <si>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</si>
  <si>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</si>
  <si>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</si>
  <si>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</si>
  <si>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</si>
  <si>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</si>
  <si>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</si>
  <si>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</si>
  <si>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</si>
  <si>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</si>
  <si>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</si>
  <si>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</si>
  <si>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</si>
  <si>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</si>
  <si>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</si>
  <si>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</si>
  <si>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</si>
  <si>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</si>
  <si>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</si>
  <si>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</si>
  <si>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</si>
  <si>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</si>
  <si>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</si>
  <si>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</si>
  <si>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</si>
  <si>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</si>
  <si>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</si>
  <si>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</si>
  <si>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</si>
  <si>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</si>
  <si>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</si>
  <si>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</si>
  <si>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</si>
  <si>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</si>
  <si>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</si>
  <si>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</si>
  <si>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</si>
  <si>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</si>
  <si>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</si>
  <si>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</si>
  <si>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</si>
  <si>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</si>
  <si>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</si>
  <si>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</si>
  <si>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</si>
  <si>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</si>
  <si>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</si>
  <si>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</si>
  <si>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</si>
  <si>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</si>
  <si>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</si>
  <si>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</si>
  <si>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</si>
  <si>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</si>
  <si>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</si>
  <si>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</si>
  <si>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</si>
  <si>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</si>
  <si>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</si>
  <si>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</si>
  <si>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</si>
  <si>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</si>
  <si>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</si>
  <si>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</si>
  <si>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</si>
  <si>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</si>
  <si>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</si>
  <si>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</si>
  <si>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</si>
  <si>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</si>
  <si>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</si>
  <si>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</si>
  <si>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</si>
  <si>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</si>
  <si>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</si>
  <si>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</si>
  <si>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</si>
  <si>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</si>
  <si>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</si>
  <si>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</si>
  <si>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</si>
  <si>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</si>
  <si>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</si>
  <si>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</si>
  <si>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</si>
  <si>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</si>
  <si>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</si>
  <si>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</si>
  <si>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</si>
  <si>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</si>
  <si>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</si>
  <si>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</si>
  <si>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</si>
  <si>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</si>
  <si>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</si>
  <si>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</si>
  <si>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</si>
  <si>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</si>
  <si>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</si>
  <si>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</si>
  <si>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</si>
  <si>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</si>
  <si>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</si>
  <si>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</si>
  <si>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</si>
  <si>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</si>
  <si>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</si>
  <si>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</si>
  <si>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</si>
  <si>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</si>
  <si>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</si>
  <si>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</si>
  <si>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</si>
  <si>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</si>
  <si>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</si>
  <si>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</si>
  <si>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</si>
  <si>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</si>
  <si>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</si>
  <si>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</si>
  <si>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</si>
  <si>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</si>
  <si>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</si>
  <si>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</si>
  <si>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</si>
  <si>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</si>
  <si>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</si>
  <si>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</si>
  <si>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</si>
  <si>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</si>
  <si>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</si>
  <si>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滋賀県長浜市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</si>
  <si>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</si>
  <si>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</si>
  <si>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</si>
  <si>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</si>
  <si>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</si>
  <si>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</si>
  <si>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</si>
  <si>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</si>
  <si>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</si>
  <si>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</si>
  <si>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</si>
  <si>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</si>
  <si>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</si>
  <si>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</si>
  <si>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</si>
  <si>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</si>
  <si>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</si>
  <si>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</si>
  <si>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</si>
  <si>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</si>
  <si>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</si>
  <si>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</si>
  <si>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</si>
  <si>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</si>
  <si>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</si>
  <si>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</si>
  <si>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</si>
  <si>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</si>
  <si>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</si>
  <si>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</si>
  <si>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</si>
  <si>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</si>
  <si>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</si>
  <si>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</si>
  <si>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</si>
  <si>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</si>
  <si>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</si>
  <si>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</si>
  <si>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</si>
  <si>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</si>
  <si>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</si>
  <si>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</si>
  <si>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</si>
  <si>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</si>
  <si>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</si>
  <si>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</si>
  <si>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</si>
  <si>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</si>
  <si>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</si>
  <si>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</si>
  <si>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</si>
  <si>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</si>
  <si>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</si>
  <si>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</si>
  <si>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</si>
  <si>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</si>
  <si>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</si>
  <si>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</si>
  <si>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</si>
  <si>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</si>
  <si>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</si>
  <si>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</si>
  <si>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</si>
  <si>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</si>
  <si>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</si>
  <si>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</si>
  <si>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</si>
  <si>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</si>
  <si>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</si>
  <si>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</si>
  <si>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</si>
  <si>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</si>
  <si>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</si>
  <si>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</si>
  <si>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</si>
  <si>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</si>
  <si>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</si>
  <si>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</si>
  <si>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</si>
  <si>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</si>
  <si>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</si>
  <si>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</si>
  <si>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</si>
  <si>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</si>
  <si>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</si>
  <si>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</si>
  <si>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</si>
  <si>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</si>
  <si>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</si>
  <si>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</si>
  <si>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</si>
  <si>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</si>
  <si>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</si>
  <si>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</si>
  <si>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</si>
  <si>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</si>
  <si>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</si>
  <si>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</si>
  <si>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</si>
  <si>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</si>
  <si>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</si>
  <si>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</si>
  <si>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</si>
  <si>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</si>
  <si>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</si>
  <si>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</si>
  <si>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</si>
  <si>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</si>
  <si>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</si>
  <si>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</si>
  <si>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</si>
  <si>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</si>
  <si>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</si>
  <si>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</si>
  <si>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</si>
  <si>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</si>
  <si>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</si>
  <si>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</si>
  <si>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</si>
  <si>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</si>
  <si>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</si>
  <si>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</si>
  <si>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</si>
  <si>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</si>
  <si>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</si>
  <si>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</si>
  <si>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</si>
  <si>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</si>
  <si>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</si>
  <si>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</si>
  <si>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</si>
  <si>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</si>
  <si>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</si>
  <si>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</si>
  <si>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</si>
  <si>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</si>
  <si>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</si>
  <si>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</si>
  <si>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</si>
  <si>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</si>
  <si>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</si>
  <si>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</si>
  <si>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</si>
  <si>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</si>
  <si>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</si>
  <si>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</si>
  <si>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</si>
  <si>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</si>
  <si>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</si>
  <si>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滋賀県長浜市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</si>
  <si>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</si>
  <si>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</si>
  <si>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</si>
  <si>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</si>
  <si>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</si>
  <si>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</si>
  <si>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</si>
  <si>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</si>
  <si>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</si>
  <si>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</si>
  <si>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</si>
  <si>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</si>
  <si>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</si>
  <si>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</si>
  <si>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</si>
  <si>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</si>
  <si>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</si>
  <si>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</si>
  <si>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</si>
  <si>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</si>
  <si>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</si>
  <si>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</si>
  <si>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</si>
  <si>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</si>
  <si>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</si>
  <si>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</si>
  <si>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</si>
  <si>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</si>
  <si>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</si>
  <si>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</si>
  <si>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</si>
  <si>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</si>
  <si>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</si>
  <si>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</si>
  <si>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</si>
  <si>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</si>
  <si>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後期高齢者医療保険特別会計</t>
    <phoneticPr fontId="5"/>
  </si>
  <si>
    <t>介護保険特別会計</t>
    <phoneticPr fontId="5"/>
  </si>
  <si>
    <t>長浜市水道事業会計</t>
    <phoneticPr fontId="5"/>
  </si>
  <si>
    <t>法適用企業</t>
    <phoneticPr fontId="5"/>
  </si>
  <si>
    <t>長浜市病院事業会計</t>
    <phoneticPr fontId="5"/>
  </si>
  <si>
    <t>長浜市老人保健施設事業会計</t>
    <phoneticPr fontId="5"/>
  </si>
  <si>
    <t>長浜市簡易水道事業特別会計</t>
    <phoneticPr fontId="5"/>
  </si>
  <si>
    <t>法非適用企業</t>
    <phoneticPr fontId="5"/>
  </si>
  <si>
    <t>長浜市公共下水道事業特別会計</t>
    <phoneticPr fontId="5"/>
  </si>
  <si>
    <t>長浜市農業集落排水事業特別会計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</si>
  <si>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</si>
  <si>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</si>
  <si>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</si>
  <si>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</si>
  <si>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</si>
  <si>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</si>
  <si>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</si>
  <si>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</si>
  <si>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</si>
  <si>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</si>
  <si>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</si>
  <si>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</si>
  <si>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</si>
  <si>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</si>
  <si>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</si>
  <si>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</si>
  <si>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</si>
  <si>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</si>
  <si>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</si>
  <si>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</si>
  <si>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</si>
  <si>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</si>
  <si>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</si>
  <si>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</si>
  <si>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</si>
  <si>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</si>
  <si>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</si>
  <si>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</si>
  <si>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</si>
  <si>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</si>
  <si>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</si>
  <si>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</si>
  <si>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</si>
  <si>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</si>
  <si>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</si>
  <si>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</si>
  <si>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</si>
  <si>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</si>
  <si>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</si>
  <si>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</si>
  <si>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</si>
  <si>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</si>
  <si>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</si>
  <si>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</si>
  <si>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</si>
  <si>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</si>
  <si>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</si>
  <si>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</si>
  <si>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</si>
  <si>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</si>
  <si>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</si>
  <si>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</si>
  <si>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</si>
  <si>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</si>
  <si>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</si>
  <si>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</si>
  <si>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</si>
  <si>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</si>
  <si>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</si>
  <si>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</si>
  <si>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</si>
  <si>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</si>
  <si>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</si>
  <si>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</si>
  <si>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</si>
  <si>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</si>
  <si>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</si>
  <si>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</si>
  <si>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</si>
  <si>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</si>
  <si>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</si>
  <si>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</si>
  <si>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</si>
  <si>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</si>
  <si>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</si>
  <si>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</si>
  <si>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</si>
  <si>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</si>
  <si>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</si>
  <si>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</si>
  <si>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</si>
  <si>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</si>
  <si>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</si>
  <si>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</si>
  <si>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</si>
  <si>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</si>
  <si>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</si>
  <si>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</si>
  <si>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</si>
  <si>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</si>
  <si>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</si>
  <si>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</si>
  <si>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</si>
  <si>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</si>
  <si>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</si>
  <si>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</si>
  <si>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</si>
  <si>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</si>
  <si>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</si>
  <si>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</si>
  <si>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</si>
  <si>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</si>
  <si>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</si>
  <si>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</si>
  <si>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</si>
  <si>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</si>
  <si>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</si>
  <si>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</si>
  <si>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</si>
  <si>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</si>
  <si>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</si>
  <si>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</si>
  <si>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</si>
  <si>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</si>
  <si>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</si>
  <si>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</si>
  <si>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</si>
  <si>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</si>
  <si>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</si>
  <si>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</si>
  <si>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</si>
  <si>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</si>
  <si>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</si>
  <si>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</si>
  <si>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</si>
  <si>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</si>
  <si>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</si>
  <si>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</si>
  <si>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</si>
  <si>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</si>
  <si>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</si>
  <si>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</si>
  <si>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1.94</t>
  </si>
  <si>
    <t>長浜市病院事業会計</t>
  </si>
  <si>
    <t>一般会計</t>
  </si>
  <si>
    <t>長浜市水道事業会計</t>
  </si>
  <si>
    <t>長浜市老人保健施設事業会計</t>
  </si>
  <si>
    <t>国民健康保険特別会計</t>
  </si>
  <si>
    <t>介護保険特別会計</t>
  </si>
  <si>
    <t>長浜市公共下水道事業特別会計</t>
  </si>
  <si>
    <t>長浜市簡易水道事業特別会計</t>
  </si>
  <si>
    <t>その他会計（赤字）</t>
  </si>
  <si>
    <t>その他会計（黒字）</t>
  </si>
  <si>
    <t>湖北広域行政事務センター</t>
    <rPh sb="0" eb="2">
      <t>コホク</t>
    </rPh>
    <rPh sb="2" eb="4">
      <t>コウイキ</t>
    </rPh>
    <rPh sb="4" eb="6">
      <t>ギョウセイ</t>
    </rPh>
    <rPh sb="6" eb="8">
      <t>ジム</t>
    </rPh>
    <phoneticPr fontId="22"/>
  </si>
  <si>
    <t>長浜水道企業団</t>
    <rPh sb="0" eb="2">
      <t>ナガハマ</t>
    </rPh>
    <rPh sb="2" eb="4">
      <t>スイドウ</t>
    </rPh>
    <rPh sb="4" eb="6">
      <t>キギョウ</t>
    </rPh>
    <rPh sb="6" eb="7">
      <t>ダン</t>
    </rPh>
    <phoneticPr fontId="22"/>
  </si>
  <si>
    <t>湖北地域消防組合</t>
    <rPh sb="0" eb="2">
      <t>コホク</t>
    </rPh>
    <rPh sb="2" eb="4">
      <t>チイキ</t>
    </rPh>
    <rPh sb="4" eb="6">
      <t>ショウボウ</t>
    </rPh>
    <rPh sb="6" eb="8">
      <t>クミアイ</t>
    </rPh>
    <phoneticPr fontId="2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</si>
  <si>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2"/>
  </si>
  <si>
    <t>滋賀県市町村職員研修センター</t>
    <rPh sb="0" eb="3">
      <t>シガケン</t>
    </rPh>
    <rPh sb="3" eb="6">
      <t>シチョウソン</t>
    </rPh>
    <rPh sb="6" eb="8">
      <t>ショクイン</t>
    </rPh>
    <rPh sb="8" eb="10">
      <t>ケンシュウ</t>
    </rPh>
    <phoneticPr fontId="22"/>
  </si>
  <si>
    <t>長浜市土地開発公社</t>
    <rPh sb="0" eb="3">
      <t>ナガハマシ</t>
    </rPh>
    <rPh sb="3" eb="5">
      <t>トチ</t>
    </rPh>
    <rPh sb="5" eb="7">
      <t>カイハツ</t>
    </rPh>
    <rPh sb="7" eb="9">
      <t>コウシャ</t>
    </rPh>
    <phoneticPr fontId="22"/>
  </si>
  <si>
    <t>長浜文化スポーツ振興事業団</t>
    <rPh sb="0" eb="2">
      <t>ナガハマ</t>
    </rPh>
    <rPh sb="2" eb="4">
      <t>ブンカ</t>
    </rPh>
    <rPh sb="8" eb="10">
      <t>シンコウ</t>
    </rPh>
    <rPh sb="10" eb="13">
      <t>ジギョウダン</t>
    </rPh>
    <phoneticPr fontId="22"/>
  </si>
  <si>
    <t>長浜地方卸売市場</t>
    <rPh sb="0" eb="2">
      <t>ナガハマ</t>
    </rPh>
    <rPh sb="2" eb="4">
      <t>チホウ</t>
    </rPh>
    <rPh sb="4" eb="6">
      <t>オロシウリ</t>
    </rPh>
    <rPh sb="6" eb="8">
      <t>イチバ</t>
    </rPh>
    <phoneticPr fontId="22"/>
  </si>
  <si>
    <t>黒壁</t>
    <rPh sb="0" eb="2">
      <t>クロカベ</t>
    </rPh>
    <phoneticPr fontId="22"/>
  </si>
  <si>
    <t>長浜曳山文化協会</t>
    <rPh sb="0" eb="2">
      <t>ナガハマ</t>
    </rPh>
    <rPh sb="2" eb="4">
      <t>ヒキヤマ</t>
    </rPh>
    <rPh sb="4" eb="6">
      <t>ブンカ</t>
    </rPh>
    <rPh sb="6" eb="8">
      <t>キョウカイ</t>
    </rPh>
    <phoneticPr fontId="22"/>
  </si>
  <si>
    <t>長浜まちづくり</t>
    <rPh sb="0" eb="2">
      <t>ナガハマ</t>
    </rPh>
    <phoneticPr fontId="22"/>
  </si>
  <si>
    <t>まちづくり虎姫</t>
    <rPh sb="5" eb="7">
      <t>トラヒメ</t>
    </rPh>
    <phoneticPr fontId="22"/>
  </si>
  <si>
    <t>湖北水鳥ステーション</t>
    <rPh sb="0" eb="2">
      <t>コホク</t>
    </rPh>
    <rPh sb="2" eb="3">
      <t>ミズ</t>
    </rPh>
    <rPh sb="3" eb="4">
      <t>ドリ</t>
    </rPh>
    <phoneticPr fontId="22"/>
  </si>
  <si>
    <t>ふるさと夢公社きのもと</t>
    <rPh sb="4" eb="5">
      <t>ユメ</t>
    </rPh>
    <rPh sb="5" eb="7">
      <t>コウシャ</t>
    </rPh>
    <phoneticPr fontId="22"/>
  </si>
  <si>
    <t>西浅井総合サービス</t>
    <rPh sb="0" eb="3">
      <t>ニシアザイ</t>
    </rPh>
    <rPh sb="3" eb="5">
      <t>ソウゴウ</t>
    </rPh>
    <phoneticPr fontId="22"/>
  </si>
  <si>
    <t>えきまち長浜</t>
    <rPh sb="4" eb="6">
      <t>ナガハマ</t>
    </rPh>
    <phoneticPr fontId="2"/>
  </si>
  <si>
    <t>湖北水源の郷づくり</t>
    <rPh sb="0" eb="2">
      <t>コホク</t>
    </rPh>
    <rPh sb="2" eb="4">
      <t>スイゲン</t>
    </rPh>
    <rPh sb="5" eb="6">
      <t>サト</t>
    </rPh>
    <phoneticPr fontId="22"/>
  </si>
  <si>
    <t>法適用</t>
    <rPh sb="0" eb="1">
      <t>ホウ</t>
    </rPh>
    <rPh sb="1" eb="3">
      <t>テキヨウ</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</si>
  <si>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</si>
  <si>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滋賀県市町村交通災害共済組合</t>
    <rPh sb="0" eb="3">
      <t>シガケン</t>
    </rPh>
    <rPh sb="3" eb="6">
      <t>シチョウソン</t>
    </rPh>
    <rPh sb="6" eb="8">
      <t>コウツウ</t>
    </rPh>
    <rPh sb="8" eb="10">
      <t>サイガイ</t>
    </rPh>
    <rPh sb="10" eb="12">
      <t>キョウサイ</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</si>
</sst>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70177</c:v>
                </c:pt>
                <c:pt idx="1">
                  <c:v>33884</c:v>
                </c:pt>
                <c:pt idx="2">
                  <c:v>71642</c:v>
                </c:pt>
                <c:pt idx="3">
                  <c:v>86791</c:v>
                </c:pt>
                <c:pt idx="4">
                  <c:v>70263</c:v>
                </c:pt>
              </c:numCache>
            </c:numRef>
          </c:val>
          <c:smooth val="0"/>
        </c:ser>
        <c:dLbls>
          <c:showLegendKey val="0"/>
          <c:showVal val="0"/>
          <c:showCatName val="0"/>
          <c:showSerName val="0"/>
          <c:showPercent val="0"/>
          <c:showBubbleSize val="0"/>
        </c:dLbls>
        <c:marker val="1"/>
        <c:smooth val="0"/>
        <c:axId val="92780416"/>
        <c:axId val="92782592"/>
      </c:lineChart>
      <c:catAx>
        <c:axId val="9278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82592"/>
        <c:crosses val="autoZero"/>
        <c:auto val="1"/>
        <c:lblAlgn val="ctr"/>
        <c:lblOffset val="100"/>
        <c:tickLblSkip val="1"/>
        <c:tickMarkSkip val="1"/>
        <c:noMultiLvlLbl val="0"/>
      </c:catAx>
      <c:valAx>
        <c:axId val="927825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8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1.44</c:v>
                </c:pt>
                <c:pt idx="1">
                  <c:v>1.46</c:v>
                </c:pt>
                <c:pt idx="2">
                  <c:v>0.94</c:v>
                </c:pt>
                <c:pt idx="3">
                  <c:v>1.24</c:v>
                </c:pt>
                <c:pt idx="4">
                  <c:v>3.83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16.11</c:v>
                </c:pt>
                <c:pt idx="1">
                  <c:v>15.77</c:v>
                </c:pt>
                <c:pt idx="2">
                  <c:v>15.98</c:v>
                </c:pt>
                <c:pt idx="3">
                  <c:v>15.99</c:v>
                </c:pt>
                <c:pt idx="4">
                  <c:v>16.23</c:v>
                </c:pt>
              </c:numCache>
            </c:numRef>
          </c:val>
        </c:ser>
        <c:dLbls>
          <c:showLegendKey val="0"/>
          <c:showVal val="0"/>
          <c:showCatName val="0"/>
          <c:showSerName val="0"/>
          <c:showPercent val="0"/>
          <c:showBubbleSize val="0"/>
        </c:dLbls>
        <c:gapWidth val="250"/>
        <c:overlap val="100"/>
        <c:axId val="80692736"/>
        <c:axId val="8069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-1.94</c:v>
                </c:pt>
                <c:pt idx="1">
                  <c:v>7.0000000000000007E-2</c:v>
                </c:pt>
                <c:pt idx="2">
                  <c:v>8.75</c:v>
                </c:pt>
                <c:pt idx="3">
                  <c:v>7.78</c:v>
                </c:pt>
                <c:pt idx="4">
                  <c:v>7.67</c:v>
                </c:pt>
              </c:numCache>
            </c:numRef>
          </c:val>
          <c:smooth val="0"/>
        </c:ser>
        <c:dLbls>
          <c:showLegendKey val="0"/>
          <c:showVal val="0"/>
          <c:showCatName val="0"/>
          <c:showSerName val="0"/>
          <c:showPercent val="0"/>
          <c:showBubbleSize val="0"/>
        </c:dLbls>
        <c:marker val="1"/>
        <c:smooth val="0"/>
        <c:axId val="80692736"/>
        <c:axId val="80694656"/>
      </c:lineChart>
      <c:catAx>
        <c:axId val="806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694656"/>
        <c:crosses val="autoZero"/>
        <c:auto val="1"/>
        <c:lblAlgn val="ctr"/>
        <c:lblOffset val="100"/>
        <c:tickLblSkip val="1"/>
        <c:tickMarkSkip val="1"/>
        <c:noMultiLvlLbl val="0"/>
      </c:catAx>
      <c:valAx>
        <c:axId val="806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c:v>
                </c:pt>
                <c:pt idx="2">
                  <c:v>#N/A</c:v>
                </c:pt>
                <c:pt idx="3">
                  <c:v>0.61</c:v>
                </c:pt>
                <c:pt idx="4">
                  <c:v>#N/A</c:v>
                </c:pt>
                <c:pt idx="5">
                  <c:v>1.55</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長浜市簡易水道事業特別会計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0.08</c:v>
                </c:pt>
                <c:pt idx="6">
                  <c:v>#N/A</c:v>
                </c:pt>
                <c:pt idx="7">
                  <c:v>0.09</c:v>
                </c:pt>
                <c:pt idx="8">
                  <c:v>#N/A</c:v>
                </c:pt>
                <c:pt idx="9">
                  <c:v>0.08</c:v>
                </c:pt>
              </c:numCache>
            </c:numRef>
          </c:val>
        </c:ser>
        <c:ser>
          <c:idx val="3"/>
          <c:order val="3"/>
          <c:tx>
            <c:strRef>
              <c:f>データシート!$A$30</c:f>
              <c:strCache>
                <c:ptCount val="1"/>
                <c:pt idx="0">
                  <c:v>長浜市公共下水道事業特別会計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0.03</c:v>
                </c:pt>
                <c:pt idx="4">
                  <c:v>#N/A</c:v>
                </c:pt>
                <c:pt idx="5">
                  <c:v>0.05</c:v>
                </c:pt>
                <c:pt idx="6">
                  <c:v>#N/A</c:v>
                </c:pt>
                <c:pt idx="7">
                  <c:v>0.28999999999999998</c:v>
                </c:pt>
                <c:pt idx="8">
                  <c:v>#N/A</c:v>
                </c:pt>
                <c:pt idx="9">
                  <c:v>0.23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0.4</c:v>
                </c:pt>
                <c:pt idx="4">
                  <c:v>#N/A</c:v>
                </c:pt>
                <c:pt idx="5">
                  <c:v>0.59</c:v>
                </c:pt>
                <c:pt idx="6">
                  <c:v>#N/A</c:v>
                </c:pt>
                <c:pt idx="7">
                  <c:v>0.31</c:v>
                </c:pt>
                <c:pt idx="8">
                  <c:v>#N/A</c:v>
                </c:pt>
                <c:pt idx="9">
                  <c:v>0.42</c:v>
                </c:pt>
              </c:numCache>
            </c:numRef>
          </c:val>
        </c:ser>
        <c:ser>
          <c:idx val="6"/>
          <c:order val="6"/>
          <c:tx>
            <c:strRef>
              <c:f>データシート!$A$33</c:f>
              <c:strCache>
                <c:ptCount val="1"/>
                <c:pt idx="0">
                  <c:v>長浜市老人保健施設事業会計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0.56999999999999995</c:v>
                </c:pt>
                <c:pt idx="2">
                  <c:v>#N/A</c:v>
                </c:pt>
                <c:pt idx="3">
                  <c:v>0.56000000000000005</c:v>
                </c:pt>
                <c:pt idx="4">
                  <c:v>#N/A</c:v>
                </c:pt>
                <c:pt idx="5">
                  <c:v>0.65</c:v>
                </c:pt>
                <c:pt idx="6">
                  <c:v>#N/A</c:v>
                </c:pt>
                <c:pt idx="7">
                  <c:v>0.64</c:v>
                </c:pt>
                <c:pt idx="8">
                  <c:v>#N/A</c:v>
                </c:pt>
                <c:pt idx="9">
                  <c:v>0.62</c:v>
                </c:pt>
              </c:numCache>
            </c:numRef>
          </c:val>
        </c:ser>
        <c:ser>
          <c:idx val="7"/>
          <c:order val="7"/>
          <c:tx>
            <c:strRef>
              <c:f>データシート!$A$34</c:f>
              <c:strCache>
                <c:ptCount val="1"/>
                <c:pt idx="0">
                  <c:v>長浜市水道事業会計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2.27</c:v>
                </c:pt>
                <c:pt idx="2">
                  <c:v>#N/A</c:v>
                </c:pt>
                <c:pt idx="3">
                  <c:v>2.16</c:v>
                </c:pt>
                <c:pt idx="4">
                  <c:v>#N/A</c:v>
                </c:pt>
                <c:pt idx="5">
                  <c:v>2.15</c:v>
                </c:pt>
                <c:pt idx="6">
                  <c:v>#N/A</c:v>
                </c:pt>
                <c:pt idx="7">
                  <c:v>2.0499999999999998</c:v>
                </c:pt>
                <c:pt idx="8">
                  <c:v>#N/A</c:v>
                </c:pt>
                <c:pt idx="9">
                  <c:v>1.73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1.42</c:v>
                </c:pt>
                <c:pt idx="2">
                  <c:v>#N/A</c:v>
                </c:pt>
                <c:pt idx="3">
                  <c:v>1.45</c:v>
                </c:pt>
                <c:pt idx="4">
                  <c:v>#N/A</c:v>
                </c:pt>
                <c:pt idx="5">
                  <c:v>0.94</c:v>
                </c:pt>
                <c:pt idx="6">
                  <c:v>#N/A</c:v>
                </c:pt>
                <c:pt idx="7">
                  <c:v>1.24</c:v>
                </c:pt>
                <c:pt idx="8">
                  <c:v>#N/A</c:v>
                </c:pt>
                <c:pt idx="9">
                  <c:v>3.82</c:v>
                </c:pt>
              </c:numCache>
            </c:numRef>
          </c:val>
        </c:ser>
        <c:ser>
          <c:idx val="9"/>
          <c:order val="9"/>
          <c:tx>
            <c:strRef>
              <c:f>データシート!$A$36</c:f>
              <c:strCache>
                <c:ptCount val="1"/>
                <c:pt idx="0">
                  <c:v>長浜市病院事業会計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23.62</c:v>
                </c:pt>
                <c:pt idx="2">
                  <c:v>#N/A</c:v>
                </c:pt>
                <c:pt idx="3">
                  <c:v>24.72</c:v>
                </c:pt>
                <c:pt idx="4">
                  <c:v>#N/A</c:v>
                </c:pt>
                <c:pt idx="5">
                  <c:v>25.57</c:v>
                </c:pt>
                <c:pt idx="6">
                  <c:v>#N/A</c:v>
                </c:pt>
                <c:pt idx="7">
                  <c:v>25.69</c:v>
                </c:pt>
                <c:pt idx="8">
                  <c:v>#N/A</c:v>
                </c:pt>
                <c:pt idx="9">
                  <c:v>26.97</c:v>
                </c:pt>
              </c:numCache>
            </c:numRef>
          </c:val>
        </c:ser>
        <c:dLbls>
          <c:showLegendKey val="0"/>
          <c:showVal val="0"/>
          <c:showCatName val="0"/>
          <c:showSerName val="0"/>
          <c:showPercent val="0"/>
          <c:showBubbleSize val="0"/>
        </c:dLbls>
        <c:gapWidth val="150"/>
        <c:overlap val="100"/>
        <c:axId val="96230784"/>
        <c:axId val="96248960"/>
      </c:barChart>
      <c:catAx>
        <c:axId val="962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48960"/>
        <c:crosses val="autoZero"/>
        <c:auto val="1"/>
        <c:lblAlgn val="ctr"/>
        <c:lblOffset val="100"/>
        <c:tickLblSkip val="1"/>
        <c:tickMarkSkip val="1"/>
        <c:noMultiLvlLbl val="0"/>
      </c:catAx>
      <c:valAx>
        <c:axId val="9624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3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6474</c:v>
                </c:pt>
                <c:pt idx="5">
                  <c:v>6700</c:v>
                </c:pt>
                <c:pt idx="8">
                  <c:v>6705</c:v>
                </c:pt>
                <c:pt idx="11">
                  <c:v>6653</c:v>
                </c:pt>
                <c:pt idx="14">
                  <c:v>6404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299</c:v>
                </c:pt>
                <c:pt idx="3">
                  <c:v>214</c:v>
                </c:pt>
                <c:pt idx="6">
                  <c:v>452</c:v>
                </c:pt>
                <c:pt idx="9">
                  <c:v>696</c:v>
                </c:pt>
                <c:pt idx="12">
                  <c:v>108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609</c:v>
                </c:pt>
                <c:pt idx="3">
                  <c:v>554</c:v>
                </c:pt>
                <c:pt idx="6">
                  <c:v>372</c:v>
                </c:pt>
                <c:pt idx="9">
                  <c:v>432</c:v>
                </c:pt>
                <c:pt idx="12">
                  <c:v>578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2348</c:v>
                </c:pt>
                <c:pt idx="3">
                  <c:v>2823</c:v>
                </c:pt>
                <c:pt idx="6">
                  <c:v>2783</c:v>
                </c:pt>
                <c:pt idx="9">
                  <c:v>2774</c:v>
                </c:pt>
                <c:pt idx="12">
                  <c:v>2759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30</c:v>
                </c:pt>
                <c:pt idx="3">
                  <c:v>30</c:v>
                </c:pt>
                <c:pt idx="6">
                  <c:v>62</c:v>
                </c:pt>
                <c:pt idx="9">
                  <c:v>48</c:v>
                </c:pt>
                <c:pt idx="12">
                  <c:v>48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7029</c:v>
                </c:pt>
                <c:pt idx="3">
                  <c:v>6780</c:v>
                </c:pt>
                <c:pt idx="6">
                  <c:v>6296</c:v>
                </c:pt>
                <c:pt idx="9">
                  <c:v>6021</c:v>
                </c:pt>
                <c:pt idx="12">
                  <c:v>5458</c:v>
                </c:pt>
              </c:numCache>
            </c:numRef>
          </c:val>
        </c:ser>
        <c:dLbls>
          <c:showLegendKey val="0"/>
          <c:showVal val="0"/>
          <c:showCatName val="0"/>
          <c:showSerName val="0"/>
          <c:showPercent val="0"/>
          <c:showBubbleSize val="0"/>
        </c:dLbls>
        <c:gapWidth val="100"/>
        <c:overlap val="100"/>
        <c:axId val="95984256"/>
        <c:axId val="9599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3846</c:v>
                </c:pt>
                <c:pt idx="2">
                  <c:v>#N/A</c:v>
                </c:pt>
                <c:pt idx="3">
                  <c:v>#N/A</c:v>
                </c:pt>
                <c:pt idx="4">
                  <c:v>3701</c:v>
                </c:pt>
                <c:pt idx="5">
                  <c:v>#N/A</c:v>
                </c:pt>
                <c:pt idx="6">
                  <c:v>#N/A</c:v>
                </c:pt>
                <c:pt idx="7">
                  <c:v>3260</c:v>
                </c:pt>
                <c:pt idx="8">
                  <c:v>#N/A</c:v>
                </c:pt>
                <c:pt idx="9">
                  <c:v>#N/A</c:v>
                </c:pt>
                <c:pt idx="10">
                  <c:v>3318</c:v>
                </c:pt>
                <c:pt idx="11">
                  <c:v>#N/A</c:v>
                </c:pt>
                <c:pt idx="12">
                  <c:v>#N/A</c:v>
                </c:pt>
                <c:pt idx="13">
                  <c:v>2547</c:v>
                </c:pt>
                <c:pt idx="14">
                  <c:v>#N/A</c:v>
                </c:pt>
              </c:numCache>
            </c:numRef>
          </c:val>
          <c:smooth val="0"/>
        </c:ser>
        <c:dLbls>
          <c:showLegendKey val="0"/>
          <c:showVal val="0"/>
          <c:showCatName val="0"/>
          <c:showSerName val="0"/>
          <c:showPercent val="0"/>
          <c:showBubbleSize val="0"/>
        </c:dLbls>
        <c:marker val="1"/>
        <c:smooth val="0"/>
        <c:axId val="95984256"/>
        <c:axId val="95998720"/>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8720"/>
        <c:crosses val="autoZero"/>
        <c:auto val="1"/>
        <c:lblAlgn val="ctr"/>
        <c:lblOffset val="100"/>
        <c:tickLblSkip val="1"/>
        <c:tickMarkSkip val="1"/>
        <c:noMultiLvlLbl val="0"/>
      </c:catAx>
      <c:valAx>
        <c:axId val="9599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73125</c:v>
                </c:pt>
                <c:pt idx="5">
                  <c:v>73818</c:v>
                </c:pt>
                <c:pt idx="8">
                  <c:v>74761</c:v>
                </c:pt>
                <c:pt idx="11">
                  <c:v>78404</c:v>
                </c:pt>
                <c:pt idx="14">
                  <c:v>76404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5954</c:v>
                </c:pt>
                <c:pt idx="5">
                  <c:v>7960</c:v>
                </c:pt>
                <c:pt idx="8">
                  <c:v>7913</c:v>
                </c:pt>
                <c:pt idx="11">
                  <c:v>7618</c:v>
                </c:pt>
                <c:pt idx="14">
                  <c:v>10299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20652</c:v>
                </c:pt>
                <c:pt idx="5">
                  <c:v>25727</c:v>
                </c:pt>
                <c:pt idx="8">
                  <c:v>25996</c:v>
                </c:pt>
                <c:pt idx="11">
                  <c:v>27655</c:v>
                </c:pt>
                <c:pt idx="14">
                  <c:v>28771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25</c:v>
                </c:pt>
                <c:pt idx="3">
                  <c:v>19</c:v>
                </c:pt>
                <c:pt idx="6">
                  <c:v>18</c:v>
                </c:pt>
                <c:pt idx="9">
                  <c:v>13</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8671</c:v>
                </c:pt>
                <c:pt idx="3">
                  <c:v>8604</c:v>
                </c:pt>
                <c:pt idx="6">
                  <c:v>8171</c:v>
                </c:pt>
                <c:pt idx="9">
                  <c:v>7503</c:v>
                </c:pt>
                <c:pt idx="12">
                  <c:v>6874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1432</c:v>
                </c:pt>
                <c:pt idx="3">
                  <c:v>894</c:v>
                </c:pt>
                <c:pt idx="6">
                  <c:v>668</c:v>
                </c:pt>
                <c:pt idx="9">
                  <c:v>1828</c:v>
                </c:pt>
                <c:pt idx="12">
                  <c:v>1820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38456</c:v>
                </c:pt>
                <c:pt idx="3">
                  <c:v>33216</c:v>
                </c:pt>
                <c:pt idx="6">
                  <c:v>36261</c:v>
                </c:pt>
                <c:pt idx="9">
                  <c:v>34181</c:v>
                </c:pt>
                <c:pt idx="12">
                  <c:v>34183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1318</c:v>
                </c:pt>
                <c:pt idx="3">
                  <c:v>880</c:v>
                </c:pt>
                <c:pt idx="6">
                  <c:v>718</c:v>
                </c:pt>
                <c:pt idx="9">
                  <c:v>578</c:v>
                </c:pt>
                <c:pt idx="12">
                  <c:v>472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57647</c:v>
                </c:pt>
                <c:pt idx="3">
                  <c:v>55081</c:v>
                </c:pt>
                <c:pt idx="6">
                  <c:v>52247</c:v>
                </c:pt>
                <c:pt idx="9">
                  <c:v>51578</c:v>
                </c:pt>
                <c:pt idx="12">
                  <c:v>50572</c:v>
                </c:pt>
              </c:numCache>
            </c:numRef>
          </c:val>
        </c:ser>
        <c:dLbls>
          <c:showLegendKey val="0"/>
          <c:showVal val="0"/>
          <c:showCatName val="0"/>
          <c:showSerName val="0"/>
          <c:showPercent val="0"/>
          <c:showBubbleSize val="0"/>
        </c:dLbls>
        <c:gapWidth val="100"/>
        <c:overlap val="100"/>
        <c:axId val="95901184"/>
        <c:axId val="9590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7818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901184"/>
        <c:axId val="95903104"/>
      </c:lineChart>
      <c:catAx>
        <c:axId val="959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903104"/>
        <c:crosses val="autoZero"/>
        <c:auto val="1"/>
        <c:lblAlgn val="ctr"/>
        <c:lblOffset val="100"/>
        <c:tickLblSkip val="1"/>
        <c:tickMarkSkip val="1"/>
        <c:noMultiLvlLbl val="0"/>
      </c:catAx>
      <c:valAx>
        <c:axId val="9590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121,818
118,917
681.02
58,727,808
56,951,144
1,375,464
35,957,892
50,571,688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企業業績の好転により、前年より法人税割収入が若干増加したが、個人市民税が前年より減少したため、市税全体としては横ばいであったが、基準財政需要額が伸びたため、財政力指数は前年度から</a:t>
          </a:r>
          <a:r>
            <a:rPr kumimoji="1" lang="en-US" altLang="ja-JP" sz="1100">
              <a:latin typeface="ＭＳ Ｐゴシック"/>
            </a:rPr>
            <a:t>0.1</a:t>
          </a:r>
          <a:r>
            <a:rPr kumimoji="1" lang="ja-JP" altLang="en-US" sz="1100">
              <a:latin typeface="ＭＳ Ｐゴシック"/>
            </a:rPr>
            <a:t>ポイント減少し、類似団体平均や県内平均を下回る結果となった。</a:t>
          </a:r>
        </a:p>
        <a:p>
          <a:r>
            <a:rPr kumimoji="1" lang="ja-JP" altLang="en-US" sz="1100">
              <a:latin typeface="ＭＳ Ｐゴシック"/>
            </a:rPr>
            <a:t>　普通交付税の算定の特例（合併算定替）による措置は平成</a:t>
          </a:r>
          <a:r>
            <a:rPr kumimoji="1" lang="en-US" altLang="ja-JP" sz="1100">
              <a:latin typeface="ＭＳ Ｐゴシック"/>
            </a:rPr>
            <a:t>27</a:t>
          </a:r>
          <a:r>
            <a:rPr kumimoji="1" lang="ja-JP" altLang="en-US" sz="1100">
              <a:latin typeface="ＭＳ Ｐゴシック"/>
            </a:rPr>
            <a:t>年度から段階的に縮減が始まることから、これに対応する歳出規模を縮小し、交付税に依存した財政運営から早期に脱却するため、平成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8</a:t>
          </a:r>
          <a:r>
            <a:rPr kumimoji="1" lang="ja-JP" altLang="en-US" sz="1100">
              <a:latin typeface="ＭＳ Ｐゴシック"/>
            </a:rPr>
            <a:t>月に策定した財政計画等に基づき、普通建設事業費の抑制、市債残高の削減、職員数の適正化、公共施設の再編・長寿命化等に取り組み、持続可能で安定した財政構造を確立していく。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7" name="直線コネクタ 66"/>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102252</xdr:rowOff>
    </xdr:from>
    <xdr:ext cx="762000" cy="259045"/>
    <xdr:sp macro="" textlink="">
      <xdr:nvSpPr>
        <xdr:cNvPr id="68"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0" name="直線コネクタ 69"/>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72" name="テキスト ボックス 71"/>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3" name="直線コネクタ 72"/>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34925</xdr:rowOff>
    </xdr:to>
    <xdr:cxnSp macro="">
      <xdr:nvCxnSpPr>
        <xdr:cNvPr id="76" name="直線コネクタ 75"/>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78" name="テキスト ボックス 77"/>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9" name="フローチャート : 判断 78"/>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0" name="テキスト ボックス 79"/>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6" name="円/楕円 85"/>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7"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0" name="円/楕円 89"/>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1" name="テキスト ボックス 90"/>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2" name="円/楕円 91"/>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3" name="テキスト ボックス 92"/>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4" name="円/楕円 93"/>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5" name="テキスト ボックス 94"/>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歳出面では、人件費、物件費等の増加により経常経費が増加したことにより、経常収支比率は前年度から</a:t>
          </a:r>
          <a:r>
            <a:rPr kumimoji="1" lang="en-US" altLang="ja-JP" sz="1100">
              <a:latin typeface="ＭＳ Ｐゴシック"/>
            </a:rPr>
            <a:t>0.3</a:t>
          </a:r>
          <a:r>
            <a:rPr kumimoji="1" lang="ja-JP" altLang="en-US" sz="1100">
              <a:latin typeface="ＭＳ Ｐゴシック"/>
            </a:rPr>
            <a:t>ポイント悪化したが、類似団体平均、全国平均、県平均を下回る比率が維持できた。</a:t>
          </a:r>
        </a:p>
        <a:p>
          <a:r>
            <a:rPr kumimoji="1" lang="ja-JP" altLang="en-US" sz="1100">
              <a:latin typeface="ＭＳ Ｐゴシック"/>
            </a:rPr>
            <a:t>　しかし、今後も経済情勢は先行き不透明であり、税収の増加は期待できず、交付税等も中長期的には縮減が見込まれるなど、一般財源は確実に減少する一方、扶助費等の増加が見込まれるため、引き続き、定員適正化計画に基づく職員数の適正管理や、公共施設等総合管理計画による施設見直しによる物件費等の削減、繰上償還による公債費負担の軽減により経常経費の抑制に取り組んで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7" name="直線コネクタ 126"/>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8"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9" name="直線コネクタ 128"/>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30"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31" name="直線コネクタ 130"/>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35016</xdr:rowOff>
    </xdr:from>
    <xdr:to>
      <xdr:col>7</xdr:col>
      <xdr:colOff>152400</xdr:colOff>
      <xdr:row>63</xdr:row>
      <xdr:rowOff>55699</xdr:rowOff>
    </xdr:to>
    <xdr:cxnSp macro="">
      <xdr:nvCxnSpPr>
        <xdr:cNvPr id="132" name="直線コネクタ 131"/>
        <xdr:cNvCxnSpPr/>
      </xdr:nvCxnSpPr>
      <xdr:spPr>
        <a:xfrm>
          <a:off x="4114800" y="108363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135544</xdr:rowOff>
    </xdr:from>
    <xdr:ext cx="762000" cy="259045"/>
    <xdr:sp macro="" textlink="">
      <xdr:nvSpPr>
        <xdr:cNvPr id="133" name="財政構造の弾力性平均値テキスト"/>
        <xdr:cNvSpPr txBox="1"/>
      </xdr:nvSpPr>
      <xdr:spPr>
        <a:xfrm>
          <a:off x="5041900" y="1093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4" name="フローチャート : 判断 133"/>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35016</xdr:rowOff>
    </xdr:from>
    <xdr:to>
      <xdr:col>6</xdr:col>
      <xdr:colOff>0</xdr:colOff>
      <xdr:row>63</xdr:row>
      <xdr:rowOff>152219</xdr:rowOff>
    </xdr:to>
    <xdr:cxnSp macro="">
      <xdr:nvCxnSpPr>
        <xdr:cNvPr id="135" name="直線コネクタ 134"/>
        <xdr:cNvCxnSpPr/>
      </xdr:nvCxnSpPr>
      <xdr:spPr>
        <a:xfrm flipV="1">
          <a:off x="3225800" y="1083636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6" name="フローチャート :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37" name="テキスト ボックス 136"/>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7438</xdr:rowOff>
    </xdr:from>
    <xdr:to>
      <xdr:col>4</xdr:col>
      <xdr:colOff>482600</xdr:colOff>
      <xdr:row>63</xdr:row>
      <xdr:rowOff>152219</xdr:rowOff>
    </xdr:to>
    <xdr:cxnSp macro="">
      <xdr:nvCxnSpPr>
        <xdr:cNvPr id="138" name="直線コネクタ 137"/>
        <xdr:cNvCxnSpPr/>
      </xdr:nvCxnSpPr>
      <xdr:spPr>
        <a:xfrm>
          <a:off x="2336800" y="1080878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9" name="フローチャート : 判断 138"/>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126654</xdr:rowOff>
    </xdr:from>
    <xdr:ext cx="762000" cy="259045"/>
    <xdr:sp macro="" textlink="">
      <xdr:nvSpPr>
        <xdr:cNvPr id="140" name="テキスト ボックス 139"/>
        <xdr:cNvSpPr txBox="1"/>
      </xdr:nvSpPr>
      <xdr:spPr>
        <a:xfrm>
          <a:off x="2844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89263</xdr:rowOff>
    </xdr:from>
    <xdr:to>
      <xdr:col>3</xdr:col>
      <xdr:colOff>279400</xdr:colOff>
      <xdr:row>63</xdr:row>
      <xdr:rowOff>7438</xdr:rowOff>
    </xdr:to>
    <xdr:cxnSp macro="">
      <xdr:nvCxnSpPr>
        <xdr:cNvPr id="141" name="直線コネクタ 140"/>
        <xdr:cNvCxnSpPr/>
      </xdr:nvCxnSpPr>
      <xdr:spPr>
        <a:xfrm>
          <a:off x="1447800" y="1071916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2" name="フローチャート : 判断 141"/>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3" name="テキスト ボックス 142"/>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88537</xdr:rowOff>
    </xdr:from>
    <xdr:to>
      <xdr:col>2</xdr:col>
      <xdr:colOff>127000</xdr:colOff>
      <xdr:row>65</xdr:row>
      <xdr:rowOff>18687</xdr:rowOff>
    </xdr:to>
    <xdr:sp macro="" textlink="">
      <xdr:nvSpPr>
        <xdr:cNvPr id="144" name="フローチャート : 判断 143"/>
        <xdr:cNvSpPr/>
      </xdr:nvSpPr>
      <xdr:spPr>
        <a:xfrm>
          <a:off x="1397000" y="1106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3464</xdr:rowOff>
    </xdr:from>
    <xdr:ext cx="762000" cy="259045"/>
    <xdr:sp macro="" textlink="">
      <xdr:nvSpPr>
        <xdr:cNvPr id="145" name="テキスト ボックス 144"/>
        <xdr:cNvSpPr txBox="1"/>
      </xdr:nvSpPr>
      <xdr:spPr>
        <a:xfrm>
          <a:off x="1066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4899</xdr:rowOff>
    </xdr:from>
    <xdr:to>
      <xdr:col>7</xdr:col>
      <xdr:colOff>203200</xdr:colOff>
      <xdr:row>63</xdr:row>
      <xdr:rowOff>106499</xdr:rowOff>
    </xdr:to>
    <xdr:sp macro="" textlink="">
      <xdr:nvSpPr>
        <xdr:cNvPr id="151" name="円/楕円 150"/>
        <xdr:cNvSpPr/>
      </xdr:nvSpPr>
      <xdr:spPr>
        <a:xfrm>
          <a:off x="4902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21426</xdr:rowOff>
    </xdr:from>
    <xdr:ext cx="762000" cy="259045"/>
    <xdr:sp macro="" textlink="">
      <xdr:nvSpPr>
        <xdr:cNvPr id="152" name="財政構造の弾力性該当値テキスト"/>
        <xdr:cNvSpPr txBox="1"/>
      </xdr:nvSpPr>
      <xdr:spPr>
        <a:xfrm>
          <a:off x="50419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155666</xdr:rowOff>
    </xdr:from>
    <xdr:to>
      <xdr:col>6</xdr:col>
      <xdr:colOff>50800</xdr:colOff>
      <xdr:row>63</xdr:row>
      <xdr:rowOff>85816</xdr:rowOff>
    </xdr:to>
    <xdr:sp macro="" textlink="">
      <xdr:nvSpPr>
        <xdr:cNvPr id="153" name="円/楕円 152"/>
        <xdr:cNvSpPr/>
      </xdr:nvSpPr>
      <xdr:spPr>
        <a:xfrm>
          <a:off x="4064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95993</xdr:rowOff>
    </xdr:from>
    <xdr:ext cx="736600" cy="259045"/>
    <xdr:sp macro="" textlink="">
      <xdr:nvSpPr>
        <xdr:cNvPr id="154" name="テキスト ボックス 153"/>
        <xdr:cNvSpPr txBox="1"/>
      </xdr:nvSpPr>
      <xdr:spPr>
        <a:xfrm>
          <a:off x="3733800" y="1055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101419</xdr:rowOff>
    </xdr:from>
    <xdr:to>
      <xdr:col>4</xdr:col>
      <xdr:colOff>533400</xdr:colOff>
      <xdr:row>64</xdr:row>
      <xdr:rowOff>31569</xdr:rowOff>
    </xdr:to>
    <xdr:sp macro="" textlink="">
      <xdr:nvSpPr>
        <xdr:cNvPr id="155" name="円/楕円 154"/>
        <xdr:cNvSpPr/>
      </xdr:nvSpPr>
      <xdr:spPr>
        <a:xfrm>
          <a:off x="3175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41746</xdr:rowOff>
    </xdr:from>
    <xdr:ext cx="762000" cy="259045"/>
    <xdr:sp macro="" textlink="">
      <xdr:nvSpPr>
        <xdr:cNvPr id="156" name="テキスト ボックス 155"/>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128088</xdr:rowOff>
    </xdr:from>
    <xdr:to>
      <xdr:col>3</xdr:col>
      <xdr:colOff>330200</xdr:colOff>
      <xdr:row>63</xdr:row>
      <xdr:rowOff>58238</xdr:rowOff>
    </xdr:to>
    <xdr:sp macro="" textlink="">
      <xdr:nvSpPr>
        <xdr:cNvPr id="157" name="円/楕円 156"/>
        <xdr:cNvSpPr/>
      </xdr:nvSpPr>
      <xdr:spPr>
        <a:xfrm>
          <a:off x="2286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68415</xdr:rowOff>
    </xdr:from>
    <xdr:ext cx="762000" cy="259045"/>
    <xdr:sp macro="" textlink="">
      <xdr:nvSpPr>
        <xdr:cNvPr id="158" name="テキスト ボックス 157"/>
        <xdr:cNvSpPr txBox="1"/>
      </xdr:nvSpPr>
      <xdr:spPr>
        <a:xfrm>
          <a:off x="1955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38463</xdr:rowOff>
    </xdr:from>
    <xdr:to>
      <xdr:col>2</xdr:col>
      <xdr:colOff>127000</xdr:colOff>
      <xdr:row>62</xdr:row>
      <xdr:rowOff>140063</xdr:rowOff>
    </xdr:to>
    <xdr:sp macro="" textlink="">
      <xdr:nvSpPr>
        <xdr:cNvPr id="159" name="円/楕円 158"/>
        <xdr:cNvSpPr/>
      </xdr:nvSpPr>
      <xdr:spPr>
        <a:xfrm>
          <a:off x="1397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150240</xdr:rowOff>
    </xdr:from>
    <xdr:ext cx="762000" cy="259045"/>
    <xdr:sp macro="" textlink="">
      <xdr:nvSpPr>
        <xdr:cNvPr id="160" name="テキスト ボックス 159"/>
        <xdr:cNvSpPr txBox="1"/>
      </xdr:nvSpPr>
      <xdr:spPr>
        <a:xfrm>
          <a:off x="1066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までは、合併後の職員数の適正化の取組により減少してきたが、平成２６年度決算からは定員の適正化も限界にきていることから、増加に転じた。また冬季の雪寒対策費、庁舎建設に伴う庁舎維持管理経費の増加による物件費が増加したため、人口</a:t>
          </a:r>
          <a:r>
            <a:rPr kumimoji="1" lang="en-US" altLang="ja-JP" sz="1300">
              <a:latin typeface="ＭＳ Ｐゴシック"/>
            </a:rPr>
            <a:t>1</a:t>
          </a:r>
          <a:r>
            <a:rPr kumimoji="1" lang="ja-JP" altLang="en-US" sz="1300">
              <a:latin typeface="ＭＳ Ｐゴシック"/>
            </a:rPr>
            <a:t>人当たりの決算額が増加した。</a:t>
          </a:r>
        </a:p>
        <a:p>
          <a:r>
            <a:rPr kumimoji="1" lang="ja-JP" altLang="en-US" sz="1300">
              <a:latin typeface="ＭＳ Ｐゴシック"/>
            </a:rPr>
            <a:t>　今後は、人件費の抑制が厳しくなることから、合併後の事務事業の整理・合理化や、公共施設の計画的な見直し等によって、コストの削減に努めていく。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90" name="直線コネクタ 189"/>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91"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92" name="直線コネクタ 191"/>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93"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4" name="直線コネクタ 193"/>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29907</xdr:rowOff>
    </xdr:from>
    <xdr:to>
      <xdr:col>7</xdr:col>
      <xdr:colOff>152400</xdr:colOff>
      <xdr:row>84</xdr:row>
      <xdr:rowOff>128879</xdr:rowOff>
    </xdr:to>
    <xdr:cxnSp macro="">
      <xdr:nvCxnSpPr>
        <xdr:cNvPr id="195" name="直線コネクタ 194"/>
        <xdr:cNvCxnSpPr/>
      </xdr:nvCxnSpPr>
      <xdr:spPr>
        <a:xfrm>
          <a:off x="4114800" y="14431707"/>
          <a:ext cx="838200" cy="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49182</xdr:rowOff>
    </xdr:from>
    <xdr:ext cx="762000" cy="259045"/>
    <xdr:sp macro="" textlink="">
      <xdr:nvSpPr>
        <xdr:cNvPr id="196" name="人件費・物件費等の状況平均値テキスト"/>
        <xdr:cNvSpPr txBox="1"/>
      </xdr:nvSpPr>
      <xdr:spPr>
        <a:xfrm>
          <a:off x="5041900" y="1427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7" name="フローチャート : 判断 196"/>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168359</xdr:rowOff>
    </xdr:from>
    <xdr:to>
      <xdr:col>6</xdr:col>
      <xdr:colOff>0</xdr:colOff>
      <xdr:row>84</xdr:row>
      <xdr:rowOff>29907</xdr:rowOff>
    </xdr:to>
    <xdr:cxnSp macro="">
      <xdr:nvCxnSpPr>
        <xdr:cNvPr id="198" name="直線コネクタ 197"/>
        <xdr:cNvCxnSpPr/>
      </xdr:nvCxnSpPr>
      <xdr:spPr>
        <a:xfrm>
          <a:off x="3225800" y="14398709"/>
          <a:ext cx="8890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9" name="フローチャート : 判断 198"/>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79201</xdr:rowOff>
    </xdr:from>
    <xdr:ext cx="736600" cy="259045"/>
    <xdr:sp macro="" textlink="">
      <xdr:nvSpPr>
        <xdr:cNvPr id="200" name="テキスト ボックス 199"/>
        <xdr:cNvSpPr txBox="1"/>
      </xdr:nvSpPr>
      <xdr:spPr>
        <a:xfrm>
          <a:off x="3733800" y="1413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168359</xdr:rowOff>
    </xdr:from>
    <xdr:to>
      <xdr:col>4</xdr:col>
      <xdr:colOff>482600</xdr:colOff>
      <xdr:row>84</xdr:row>
      <xdr:rowOff>159424</xdr:rowOff>
    </xdr:to>
    <xdr:cxnSp macro="">
      <xdr:nvCxnSpPr>
        <xdr:cNvPr id="201" name="直線コネクタ 200"/>
        <xdr:cNvCxnSpPr/>
      </xdr:nvCxnSpPr>
      <xdr:spPr>
        <a:xfrm flipV="1">
          <a:off x="2336800" y="14398709"/>
          <a:ext cx="889000" cy="1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202" name="フローチャート : 判断 201"/>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77790</xdr:rowOff>
    </xdr:from>
    <xdr:ext cx="762000" cy="259045"/>
    <xdr:sp macro="" textlink="">
      <xdr:nvSpPr>
        <xdr:cNvPr id="203" name="テキスト ボックス 202"/>
        <xdr:cNvSpPr txBox="1"/>
      </xdr:nvSpPr>
      <xdr:spPr>
        <a:xfrm>
          <a:off x="2844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66283</xdr:rowOff>
    </xdr:from>
    <xdr:to>
      <xdr:col>3</xdr:col>
      <xdr:colOff>279400</xdr:colOff>
      <xdr:row>84</xdr:row>
      <xdr:rowOff>159424</xdr:rowOff>
    </xdr:to>
    <xdr:cxnSp macro="">
      <xdr:nvCxnSpPr>
        <xdr:cNvPr id="204" name="直線コネクタ 203"/>
        <xdr:cNvCxnSpPr/>
      </xdr:nvCxnSpPr>
      <xdr:spPr>
        <a:xfrm>
          <a:off x="1447800" y="14468083"/>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5" name="フローチャート : 判断 204"/>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157201</xdr:rowOff>
    </xdr:from>
    <xdr:ext cx="762000" cy="259045"/>
    <xdr:sp macro="" textlink="">
      <xdr:nvSpPr>
        <xdr:cNvPr id="206" name="テキスト ボックス 205"/>
        <xdr:cNvSpPr txBox="1"/>
      </xdr:nvSpPr>
      <xdr:spPr>
        <a:xfrm>
          <a:off x="1955800" y="142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132097</xdr:rowOff>
    </xdr:from>
    <xdr:to>
      <xdr:col>2</xdr:col>
      <xdr:colOff>127000</xdr:colOff>
      <xdr:row>84</xdr:row>
      <xdr:rowOff>62247</xdr:rowOff>
    </xdr:to>
    <xdr:sp macro="" textlink="">
      <xdr:nvSpPr>
        <xdr:cNvPr id="207" name="フローチャート : 判断 206"/>
        <xdr:cNvSpPr/>
      </xdr:nvSpPr>
      <xdr:spPr>
        <a:xfrm>
          <a:off x="1397000" y="143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72424</xdr:rowOff>
    </xdr:from>
    <xdr:ext cx="762000" cy="259045"/>
    <xdr:sp macro="" textlink="">
      <xdr:nvSpPr>
        <xdr:cNvPr id="208" name="テキスト ボックス 207"/>
        <xdr:cNvSpPr txBox="1"/>
      </xdr:nvSpPr>
      <xdr:spPr>
        <a:xfrm>
          <a:off x="1066800" y="141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78079</xdr:rowOff>
    </xdr:from>
    <xdr:to>
      <xdr:col>7</xdr:col>
      <xdr:colOff>203200</xdr:colOff>
      <xdr:row>85</xdr:row>
      <xdr:rowOff>8229</xdr:rowOff>
    </xdr:to>
    <xdr:sp macro="" textlink="">
      <xdr:nvSpPr>
        <xdr:cNvPr id="214" name="円/楕円 213"/>
        <xdr:cNvSpPr/>
      </xdr:nvSpPr>
      <xdr:spPr>
        <a:xfrm>
          <a:off x="4902200" y="144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50156</xdr:rowOff>
    </xdr:from>
    <xdr:ext cx="762000" cy="259045"/>
    <xdr:sp macro="" textlink="">
      <xdr:nvSpPr>
        <xdr:cNvPr id="215" name="人件費・物件費等の状況該当値テキスト"/>
        <xdr:cNvSpPr txBox="1"/>
      </xdr:nvSpPr>
      <xdr:spPr>
        <a:xfrm>
          <a:off x="5041900" y="1445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150557</xdr:rowOff>
    </xdr:from>
    <xdr:to>
      <xdr:col>6</xdr:col>
      <xdr:colOff>50800</xdr:colOff>
      <xdr:row>84</xdr:row>
      <xdr:rowOff>80707</xdr:rowOff>
    </xdr:to>
    <xdr:sp macro="" textlink="">
      <xdr:nvSpPr>
        <xdr:cNvPr id="216" name="円/楕円 215"/>
        <xdr:cNvSpPr/>
      </xdr:nvSpPr>
      <xdr:spPr>
        <a:xfrm>
          <a:off x="4064000" y="143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65484</xdr:rowOff>
    </xdr:from>
    <xdr:ext cx="736600" cy="259045"/>
    <xdr:sp macro="" textlink="">
      <xdr:nvSpPr>
        <xdr:cNvPr id="217" name="テキスト ボックス 216"/>
        <xdr:cNvSpPr txBox="1"/>
      </xdr:nvSpPr>
      <xdr:spPr>
        <a:xfrm>
          <a:off x="3733800" y="14467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117559</xdr:rowOff>
    </xdr:from>
    <xdr:to>
      <xdr:col>4</xdr:col>
      <xdr:colOff>533400</xdr:colOff>
      <xdr:row>84</xdr:row>
      <xdr:rowOff>47709</xdr:rowOff>
    </xdr:to>
    <xdr:sp macro="" textlink="">
      <xdr:nvSpPr>
        <xdr:cNvPr id="218" name="円/楕円 217"/>
        <xdr:cNvSpPr/>
      </xdr:nvSpPr>
      <xdr:spPr>
        <a:xfrm>
          <a:off x="3175000" y="14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57886</xdr:rowOff>
    </xdr:from>
    <xdr:ext cx="762000" cy="259045"/>
    <xdr:sp macro="" textlink="">
      <xdr:nvSpPr>
        <xdr:cNvPr id="219" name="テキスト ボックス 218"/>
        <xdr:cNvSpPr txBox="1"/>
      </xdr:nvSpPr>
      <xdr:spPr>
        <a:xfrm>
          <a:off x="2844800" y="141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108624</xdr:rowOff>
    </xdr:from>
    <xdr:to>
      <xdr:col>3</xdr:col>
      <xdr:colOff>330200</xdr:colOff>
      <xdr:row>85</xdr:row>
      <xdr:rowOff>38774</xdr:rowOff>
    </xdr:to>
    <xdr:sp macro="" textlink="">
      <xdr:nvSpPr>
        <xdr:cNvPr id="220" name="円/楕円 219"/>
        <xdr:cNvSpPr/>
      </xdr:nvSpPr>
      <xdr:spPr>
        <a:xfrm>
          <a:off x="2286000" y="145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23551</xdr:rowOff>
    </xdr:from>
    <xdr:ext cx="762000" cy="259045"/>
    <xdr:sp macro="" textlink="">
      <xdr:nvSpPr>
        <xdr:cNvPr id="221" name="テキスト ボックス 220"/>
        <xdr:cNvSpPr txBox="1"/>
      </xdr:nvSpPr>
      <xdr:spPr>
        <a:xfrm>
          <a:off x="1955800" y="145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117,823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15483</xdr:rowOff>
    </xdr:from>
    <xdr:to>
      <xdr:col>2</xdr:col>
      <xdr:colOff>127000</xdr:colOff>
      <xdr:row>84</xdr:row>
      <xdr:rowOff>117083</xdr:rowOff>
    </xdr:to>
    <xdr:sp macro="" textlink="">
      <xdr:nvSpPr>
        <xdr:cNvPr id="222" name="円/楕円 221"/>
        <xdr:cNvSpPr/>
      </xdr:nvSpPr>
      <xdr:spPr>
        <a:xfrm>
          <a:off x="1397000" y="144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101860</xdr:rowOff>
    </xdr:from>
    <xdr:ext cx="762000" cy="259045"/>
    <xdr:sp macro="" textlink="">
      <xdr:nvSpPr>
        <xdr:cNvPr id="223" name="テキスト ボックス 222"/>
        <xdr:cNvSpPr txBox="1"/>
      </xdr:nvSpPr>
      <xdr:spPr>
        <a:xfrm>
          <a:off x="1066800" y="1450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指数は</a:t>
          </a:r>
          <a:r>
            <a:rPr kumimoji="1" lang="en-US" altLang="ja-JP" sz="1300">
              <a:latin typeface="ＭＳ Ｐゴシック"/>
            </a:rPr>
            <a:t>96.5</a:t>
          </a:r>
          <a:r>
            <a:rPr kumimoji="1" lang="ja-JP" altLang="en-US" sz="1300">
              <a:latin typeface="ＭＳ Ｐゴシック"/>
            </a:rPr>
            <a:t>と前年と同じであり、全国市平均（</a:t>
          </a:r>
          <a:r>
            <a:rPr kumimoji="1" lang="en-US" altLang="ja-JP" sz="1300">
              <a:latin typeface="ＭＳ Ｐゴシック"/>
            </a:rPr>
            <a:t>98.7</a:t>
          </a:r>
          <a:r>
            <a:rPr kumimoji="1" lang="ja-JP" altLang="en-US" sz="1300">
              <a:latin typeface="ＭＳ Ｐゴシック"/>
            </a:rPr>
            <a:t>）や類似団体平均（</a:t>
          </a:r>
          <a:r>
            <a:rPr kumimoji="1" lang="en-US" altLang="ja-JP" sz="1300">
              <a:latin typeface="ＭＳ Ｐゴシック"/>
            </a:rPr>
            <a:t>97.8</a:t>
          </a:r>
          <a:r>
            <a:rPr kumimoji="1" lang="ja-JP" altLang="en-US" sz="1300">
              <a:latin typeface="ＭＳ Ｐゴシック"/>
            </a:rPr>
            <a:t>）と比較しても低い水準にある。今後も引き続き一層の給与水準の適正化に維持していく。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86</xdr:row>
      <xdr:rowOff>155222</xdr:rowOff>
    </xdr:to>
    <xdr:cxnSp macro="">
      <xdr:nvCxnSpPr>
        <xdr:cNvPr id="252" name="直線コネクタ 251"/>
        <xdr:cNvCxnSpPr/>
      </xdr:nvCxnSpPr>
      <xdr:spPr>
        <a:xfrm flipV="1">
          <a:off x="17018000" y="13907911"/>
          <a:ext cx="0" cy="992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53"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4" name="直線コネクタ 253"/>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55"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56" name="直線コネクタ 255"/>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39511</xdr:rowOff>
    </xdr:to>
    <xdr:cxnSp macro="">
      <xdr:nvCxnSpPr>
        <xdr:cNvPr id="257" name="直線コネクタ 256"/>
        <xdr:cNvCxnSpPr/>
      </xdr:nvCxnSpPr>
      <xdr:spPr>
        <a:xfrm>
          <a:off x="16179800" y="1426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8"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9" name="フローチャート : 判断 258"/>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89</xdr:row>
      <xdr:rowOff>123472</xdr:rowOff>
    </xdr:to>
    <xdr:cxnSp macro="">
      <xdr:nvCxnSpPr>
        <xdr:cNvPr id="260" name="直線コネクタ 259"/>
        <xdr:cNvCxnSpPr/>
      </xdr:nvCxnSpPr>
      <xdr:spPr>
        <a:xfrm flipV="1">
          <a:off x="15290800" y="14269861"/>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1" name="フローチャート : 判断 260"/>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2" name="テキスト ボックス 261"/>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123472</xdr:rowOff>
    </xdr:from>
    <xdr:to>
      <xdr:col>22</xdr:col>
      <xdr:colOff>203200</xdr:colOff>
      <xdr:row>89</xdr:row>
      <xdr:rowOff>123472</xdr:rowOff>
    </xdr:to>
    <xdr:cxnSp macro="">
      <xdr:nvCxnSpPr>
        <xdr:cNvPr id="263" name="直線コネクタ 262"/>
        <xdr:cNvCxnSpPr/>
      </xdr:nvCxnSpPr>
      <xdr:spPr>
        <a:xfrm>
          <a:off x="14401800" y="1538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4" name="フローチャート : 判断 263"/>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5" name="テキスト ボックス 264"/>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79728</xdr:rowOff>
    </xdr:from>
    <xdr:to>
      <xdr:col>21</xdr:col>
      <xdr:colOff>0</xdr:colOff>
      <xdr:row>89</xdr:row>
      <xdr:rowOff>123472</xdr:rowOff>
    </xdr:to>
    <xdr:cxnSp macro="">
      <xdr:nvCxnSpPr>
        <xdr:cNvPr id="266" name="直線コネクタ 265"/>
        <xdr:cNvCxnSpPr/>
      </xdr:nvCxnSpPr>
      <xdr:spPr>
        <a:xfrm>
          <a:off x="13512800" y="14310078"/>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7" name="フローチャート : 判断 266"/>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8" name="テキスト ボックス 267"/>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69" name="フローチャート : 判断 268"/>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0" name="テキスト ボックス 269"/>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6" name="円/楕円 275"/>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7"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8" name="円/楕円 277"/>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9" name="テキスト ボックス 278"/>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72672</xdr:rowOff>
    </xdr:from>
    <xdr:to>
      <xdr:col>22</xdr:col>
      <xdr:colOff>254000</xdr:colOff>
      <xdr:row>90</xdr:row>
      <xdr:rowOff>2822</xdr:rowOff>
    </xdr:to>
    <xdr:sp macro="" textlink="">
      <xdr:nvSpPr>
        <xdr:cNvPr id="280" name="円/楕円 279"/>
        <xdr:cNvSpPr/>
      </xdr:nvSpPr>
      <xdr:spPr>
        <a:xfrm>
          <a:off x="15240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12999</xdr:rowOff>
    </xdr:from>
    <xdr:ext cx="762000" cy="259045"/>
    <xdr:sp macro="" textlink="">
      <xdr:nvSpPr>
        <xdr:cNvPr id="281" name="テキスト ボックス 280"/>
        <xdr:cNvSpPr txBox="1"/>
      </xdr:nvSpPr>
      <xdr:spPr>
        <a:xfrm>
          <a:off x="14909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82" name="円/楕円 281"/>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83" name="テキスト ボックス 282"/>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28928</xdr:rowOff>
    </xdr:from>
    <xdr:to>
      <xdr:col>19</xdr:col>
      <xdr:colOff>533400</xdr:colOff>
      <xdr:row>83</xdr:row>
      <xdr:rowOff>130528</xdr:rowOff>
    </xdr:to>
    <xdr:sp macro="" textlink="">
      <xdr:nvSpPr>
        <xdr:cNvPr id="284" name="円/楕円 283"/>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140705</xdr:rowOff>
    </xdr:from>
    <xdr:ext cx="762000" cy="259045"/>
    <xdr:sp macro="" textlink="">
      <xdr:nvSpPr>
        <xdr:cNvPr id="285" name="テキスト ボックス 284"/>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合併後の職員数の適正化の取組が一定目処がついたため、人口千人当たりの職員数は、前年度の</a:t>
          </a:r>
          <a:r>
            <a:rPr kumimoji="1" lang="en-US" altLang="ja-JP" sz="1300">
              <a:latin typeface="ＭＳ Ｐゴシック"/>
            </a:rPr>
            <a:t>7.66</a:t>
          </a:r>
          <a:r>
            <a:rPr kumimoji="1" lang="ja-JP" altLang="en-US" sz="1300">
              <a:latin typeface="ＭＳ Ｐゴシック"/>
            </a:rPr>
            <a:t>人から</a:t>
          </a:r>
          <a:r>
            <a:rPr kumimoji="1" lang="en-US" altLang="ja-JP" sz="1300">
              <a:latin typeface="ＭＳ Ｐゴシック"/>
            </a:rPr>
            <a:t>0.01</a:t>
          </a:r>
          <a:r>
            <a:rPr kumimoji="1" lang="ja-JP" altLang="en-US" sz="1300">
              <a:latin typeface="ＭＳ Ｐゴシック"/>
            </a:rPr>
            <a:t>人減って</a:t>
          </a:r>
          <a:r>
            <a:rPr kumimoji="1" lang="en-US" altLang="ja-JP" sz="1300">
              <a:latin typeface="ＭＳ Ｐゴシック"/>
            </a:rPr>
            <a:t>7.65</a:t>
          </a:r>
          <a:r>
            <a:rPr kumimoji="1" lang="ja-JP" altLang="en-US" sz="1300">
              <a:latin typeface="ＭＳ Ｐゴシック"/>
            </a:rPr>
            <a:t>人となっていますが、類似団体平均、全国平均、県平均を上回っている状況です。</a:t>
          </a:r>
        </a:p>
        <a:p>
          <a:r>
            <a:rPr kumimoji="1" lang="ja-JP" altLang="en-US" sz="1300">
              <a:latin typeface="ＭＳ Ｐゴシック"/>
            </a:rPr>
            <a:t>　今後も、定員適正化計画による職員数の適正管理を進め、人件費の総額抑制に取り組んでいく。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7" name="直線コネクタ 316"/>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18"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19" name="直線コネクタ 318"/>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20"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21" name="直線コネクタ 320"/>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45357</xdr:rowOff>
    </xdr:from>
    <xdr:to>
      <xdr:col>24</xdr:col>
      <xdr:colOff>558800</xdr:colOff>
      <xdr:row>63</xdr:row>
      <xdr:rowOff>48804</xdr:rowOff>
    </xdr:to>
    <xdr:cxnSp macro="">
      <xdr:nvCxnSpPr>
        <xdr:cNvPr id="322" name="直線コネクタ 321"/>
        <xdr:cNvCxnSpPr/>
      </xdr:nvCxnSpPr>
      <xdr:spPr>
        <a:xfrm flipV="1">
          <a:off x="16179800" y="1084670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4" name="フローチャート :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48804</xdr:rowOff>
    </xdr:from>
    <xdr:to>
      <xdr:col>23</xdr:col>
      <xdr:colOff>406400</xdr:colOff>
      <xdr:row>63</xdr:row>
      <xdr:rowOff>69487</xdr:rowOff>
    </xdr:to>
    <xdr:cxnSp macro="">
      <xdr:nvCxnSpPr>
        <xdr:cNvPr id="325" name="直線コネクタ 324"/>
        <xdr:cNvCxnSpPr/>
      </xdr:nvCxnSpPr>
      <xdr:spPr>
        <a:xfrm flipV="1">
          <a:off x="15290800" y="108501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6" name="フローチャート : 判断 325"/>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27" name="テキスト ボックス 326"/>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69487</xdr:rowOff>
    </xdr:from>
    <xdr:to>
      <xdr:col>22</xdr:col>
      <xdr:colOff>203200</xdr:colOff>
      <xdr:row>63</xdr:row>
      <xdr:rowOff>169454</xdr:rowOff>
    </xdr:to>
    <xdr:cxnSp macro="">
      <xdr:nvCxnSpPr>
        <xdr:cNvPr id="328" name="直線コネクタ 327"/>
        <xdr:cNvCxnSpPr/>
      </xdr:nvCxnSpPr>
      <xdr:spPr>
        <a:xfrm flipV="1">
          <a:off x="14401800" y="1087083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29" name="フローチャート : 判断 328"/>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30" name="テキスト ボックス 329"/>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169454</xdr:rowOff>
    </xdr:from>
    <xdr:to>
      <xdr:col>21</xdr:col>
      <xdr:colOff>0</xdr:colOff>
      <xdr:row>64</xdr:row>
      <xdr:rowOff>11793</xdr:rowOff>
    </xdr:to>
    <xdr:cxnSp macro="">
      <xdr:nvCxnSpPr>
        <xdr:cNvPr id="331" name="直線コネクタ 330"/>
        <xdr:cNvCxnSpPr/>
      </xdr:nvCxnSpPr>
      <xdr:spPr>
        <a:xfrm flipV="1">
          <a:off x="13512800" y="109708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2" name="フローチャート :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17780</xdr:rowOff>
    </xdr:from>
    <xdr:to>
      <xdr:col>19</xdr:col>
      <xdr:colOff>533400</xdr:colOff>
      <xdr:row>62</xdr:row>
      <xdr:rowOff>119380</xdr:rowOff>
    </xdr:to>
    <xdr:sp macro="" textlink="">
      <xdr:nvSpPr>
        <xdr:cNvPr id="334" name="フローチャート : 判断 333"/>
        <xdr:cNvSpPr/>
      </xdr:nvSpPr>
      <xdr:spPr>
        <a:xfrm>
          <a:off x="13462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129557</xdr:rowOff>
    </xdr:from>
    <xdr:ext cx="762000" cy="259045"/>
    <xdr:sp macro="" textlink="">
      <xdr:nvSpPr>
        <xdr:cNvPr id="335" name="テキスト ボックス 334"/>
        <xdr:cNvSpPr txBox="1"/>
      </xdr:nvSpPr>
      <xdr:spPr>
        <a:xfrm>
          <a:off x="13131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166007</xdr:rowOff>
    </xdr:from>
    <xdr:to>
      <xdr:col>24</xdr:col>
      <xdr:colOff>609600</xdr:colOff>
      <xdr:row>63</xdr:row>
      <xdr:rowOff>96157</xdr:rowOff>
    </xdr:to>
    <xdr:sp macro="" textlink="">
      <xdr:nvSpPr>
        <xdr:cNvPr id="341" name="円/楕円 340"/>
        <xdr:cNvSpPr/>
      </xdr:nvSpPr>
      <xdr:spPr>
        <a:xfrm>
          <a:off x="169672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138084</xdr:rowOff>
    </xdr:from>
    <xdr:ext cx="762000" cy="259045"/>
    <xdr:sp macro="" textlink="">
      <xdr:nvSpPr>
        <xdr:cNvPr id="342" name="定員管理の状況該当値テキスト"/>
        <xdr:cNvSpPr txBox="1"/>
      </xdr:nvSpPr>
      <xdr:spPr>
        <a:xfrm>
          <a:off x="17106900" y="107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169454</xdr:rowOff>
    </xdr:from>
    <xdr:to>
      <xdr:col>23</xdr:col>
      <xdr:colOff>457200</xdr:colOff>
      <xdr:row>63</xdr:row>
      <xdr:rowOff>99604</xdr:rowOff>
    </xdr:to>
    <xdr:sp macro="" textlink="">
      <xdr:nvSpPr>
        <xdr:cNvPr id="343" name="円/楕円 342"/>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84381</xdr:rowOff>
    </xdr:from>
    <xdr:ext cx="736600" cy="259045"/>
    <xdr:sp macro="" textlink="">
      <xdr:nvSpPr>
        <xdr:cNvPr id="344" name="テキスト ボックス 343"/>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18687</xdr:rowOff>
    </xdr:from>
    <xdr:to>
      <xdr:col>22</xdr:col>
      <xdr:colOff>254000</xdr:colOff>
      <xdr:row>63</xdr:row>
      <xdr:rowOff>120287</xdr:rowOff>
    </xdr:to>
    <xdr:sp macro="" textlink="">
      <xdr:nvSpPr>
        <xdr:cNvPr id="345" name="円/楕円 344"/>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105064</xdr:rowOff>
    </xdr:from>
    <xdr:ext cx="762000" cy="259045"/>
    <xdr:sp macro="" textlink="">
      <xdr:nvSpPr>
        <xdr:cNvPr id="346" name="テキスト ボックス 345"/>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118654</xdr:rowOff>
    </xdr:from>
    <xdr:to>
      <xdr:col>21</xdr:col>
      <xdr:colOff>50800</xdr:colOff>
      <xdr:row>64</xdr:row>
      <xdr:rowOff>48804</xdr:rowOff>
    </xdr:to>
    <xdr:sp macro="" textlink="">
      <xdr:nvSpPr>
        <xdr:cNvPr id="347" name="円/楕円 346"/>
        <xdr:cNvSpPr/>
      </xdr:nvSpPr>
      <xdr:spPr>
        <a:xfrm>
          <a:off x="14351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33581</xdr:rowOff>
    </xdr:from>
    <xdr:ext cx="762000" cy="259045"/>
    <xdr:sp macro="" textlink="">
      <xdr:nvSpPr>
        <xdr:cNvPr id="348" name="テキスト ボックス 347"/>
        <xdr:cNvSpPr txBox="1"/>
      </xdr:nvSpPr>
      <xdr:spPr>
        <a:xfrm>
          <a:off x="14020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132443</xdr:rowOff>
    </xdr:from>
    <xdr:to>
      <xdr:col>19</xdr:col>
      <xdr:colOff>533400</xdr:colOff>
      <xdr:row>64</xdr:row>
      <xdr:rowOff>62593</xdr:rowOff>
    </xdr:to>
    <xdr:sp macro="" textlink="">
      <xdr:nvSpPr>
        <xdr:cNvPr id="349" name="円/楕円 348"/>
        <xdr:cNvSpPr/>
      </xdr:nvSpPr>
      <xdr:spPr>
        <a:xfrm>
          <a:off x="13462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47370</xdr:rowOff>
    </xdr:from>
    <xdr:ext cx="762000" cy="259045"/>
    <xdr:sp macro="" textlink="">
      <xdr:nvSpPr>
        <xdr:cNvPr id="350" name="テキスト ボックス 349"/>
        <xdr:cNvSpPr txBox="1"/>
      </xdr:nvSpPr>
      <xdr:spPr>
        <a:xfrm>
          <a:off x="13131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一部事務組合への負担金は増加したものの、元利償還金や債務負担行為に基づく支出額が大きく減少したため、前年度の</a:t>
          </a:r>
          <a:r>
            <a:rPr kumimoji="1" lang="en-US" altLang="ja-JP" sz="1300">
              <a:latin typeface="ＭＳ Ｐゴシック"/>
            </a:rPr>
            <a:t>11.1</a:t>
          </a:r>
          <a:r>
            <a:rPr kumimoji="1" lang="ja-JP" altLang="en-US" sz="1300">
              <a:latin typeface="ＭＳ Ｐゴシック"/>
            </a:rPr>
            <a:t>％から</a:t>
          </a:r>
          <a:r>
            <a:rPr kumimoji="1" lang="en-US" altLang="ja-JP" sz="1300">
              <a:latin typeface="ＭＳ Ｐゴシック"/>
            </a:rPr>
            <a:t>1.1</a:t>
          </a:r>
          <a:r>
            <a:rPr kumimoji="1" lang="ja-JP" altLang="en-US" sz="1300">
              <a:latin typeface="ＭＳ Ｐゴシック"/>
            </a:rPr>
            <a:t>ポイント改善しているが、類似団体平均、全国平均、県平均と比較すると、これらを上回る結果となっている。</a:t>
          </a:r>
        </a:p>
        <a:p>
          <a:r>
            <a:rPr kumimoji="1" lang="ja-JP" altLang="en-US" sz="1300">
              <a:latin typeface="ＭＳ Ｐゴシック"/>
            </a:rPr>
            <a:t>　また、普通交付税の合併算定替による割増額が標準財政規模に上乗せされている状況を考慮すると、比率は決して低い水準ではない。</a:t>
          </a:r>
        </a:p>
        <a:p>
          <a:r>
            <a:rPr kumimoji="1" lang="ja-JP" altLang="en-US" sz="1300">
              <a:latin typeface="ＭＳ Ｐゴシック"/>
            </a:rPr>
            <a:t>　今後も、繰上償還による公債費負担の軽減や投資的経費の平準化による計画的な起債によって、比率の抑制に努めていく。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79" name="直線コネクタ 378"/>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80"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81" name="直線コネクタ 380"/>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2"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3" name="直線コネクタ 382"/>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44027</xdr:rowOff>
    </xdr:to>
    <xdr:cxnSp macro="">
      <xdr:nvCxnSpPr>
        <xdr:cNvPr id="384" name="直線コネクタ 383"/>
        <xdr:cNvCxnSpPr/>
      </xdr:nvCxnSpPr>
      <xdr:spPr>
        <a:xfrm flipV="1">
          <a:off x="16179800" y="69850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5"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6" name="フローチャート : 判断 385"/>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100330</xdr:rowOff>
    </xdr:to>
    <xdr:cxnSp macro="">
      <xdr:nvCxnSpPr>
        <xdr:cNvPr id="387" name="直線コネクタ 386"/>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8" name="フローチャート : 判断 387"/>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9" name="テキスト ボックス 388"/>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17356</xdr:rowOff>
    </xdr:to>
    <xdr:cxnSp macro="">
      <xdr:nvCxnSpPr>
        <xdr:cNvPr id="390" name="直線コネクタ 389"/>
        <xdr:cNvCxnSpPr/>
      </xdr:nvCxnSpPr>
      <xdr:spPr>
        <a:xfrm flipV="1">
          <a:off x="14401800" y="712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91" name="フローチャート : 判断 390"/>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92" name="テキスト ボックス 391"/>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129963</xdr:rowOff>
    </xdr:to>
    <xdr:cxnSp macro="">
      <xdr:nvCxnSpPr>
        <xdr:cNvPr id="393" name="直線コネクタ 392"/>
        <xdr:cNvCxnSpPr/>
      </xdr:nvCxnSpPr>
      <xdr:spPr>
        <a:xfrm flipV="1">
          <a:off x="13512800" y="721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4" name="フローチャート : 判断 393"/>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5" name="テキスト ボックス 394"/>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6" name="フローチャート : 判断 395"/>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397" name="テキスト ボックス 396"/>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3" name="円/楕円 402"/>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4"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5" name="円/楕円 404"/>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406" name="テキスト ボックス 405"/>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7" name="円/楕円 40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8" name="テキスト ボックス 40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09" name="円/楕円 408"/>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52933</xdr:rowOff>
    </xdr:from>
    <xdr:ext cx="762000" cy="259045"/>
    <xdr:sp macro="" textlink="">
      <xdr:nvSpPr>
        <xdr:cNvPr id="410" name="テキスト ボックス 409"/>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11" name="円/楕円 410"/>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165540</xdr:rowOff>
    </xdr:from>
    <xdr:ext cx="762000" cy="259045"/>
    <xdr:sp macro="" textlink="">
      <xdr:nvSpPr>
        <xdr:cNvPr id="412" name="テキスト ボックス 411"/>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公営企業債等繰入見込額が若干増加したものの、一般会計等の市債残高、公債費に準ずる債務負担行為、公営企業への公債費充当繰出、退職手当、債務保証のいずれもが減少していることなどから、前年度と同様に比率の算定なしという結果となり、類似団体平均、全国平均、県平均と比較して大きく下回った。</a:t>
          </a:r>
        </a:p>
        <a:p>
          <a:r>
            <a:rPr kumimoji="1" lang="ja-JP" altLang="en-US" sz="1100">
              <a:latin typeface="ＭＳ Ｐゴシック"/>
            </a:rPr>
            <a:t>　しかし、市債残高、公営企業や一部事務組合への公債費財源負担、職員の退職手当等は未だ多額であるため、引き続き、繰上償還による公債費負担の軽減や、投資的経費の平準化による計画的な起債、債務負担行為の解消等により、持続可能な財政構造への転換を図っ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43" name="直線コネクタ 442"/>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4"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5" name="直線コネクタ 444"/>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45374</xdr:rowOff>
    </xdr:from>
    <xdr:ext cx="762000" cy="259045"/>
    <xdr:sp macro="" textlink="">
      <xdr:nvSpPr>
        <xdr:cNvPr id="448" name="将来負担の状況平均値テキスト"/>
        <xdr:cNvSpPr txBox="1"/>
      </xdr:nvSpPr>
      <xdr:spPr>
        <a:xfrm>
          <a:off x="17106900" y="2617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49" name="フローチャート : 判断 448"/>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50" name="フローチャート : 判断 449"/>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115889</xdr:rowOff>
    </xdr:from>
    <xdr:ext cx="736600" cy="259045"/>
    <xdr:sp macro="" textlink="">
      <xdr:nvSpPr>
        <xdr:cNvPr id="451" name="テキスト ボックス 450"/>
        <xdr:cNvSpPr txBox="1"/>
      </xdr:nvSpPr>
      <xdr:spPr>
        <a:xfrm>
          <a:off x="15798800" y="25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155787</xdr:rowOff>
    </xdr:from>
    <xdr:to>
      <xdr:col>22</xdr:col>
      <xdr:colOff>254000</xdr:colOff>
      <xdr:row>17</xdr:row>
      <xdr:rowOff>85937</xdr:rowOff>
    </xdr:to>
    <xdr:sp macro="" textlink="">
      <xdr:nvSpPr>
        <xdr:cNvPr id="452" name="フローチャート : 判断 451"/>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3" name="テキスト ボックス 452"/>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42938</xdr:rowOff>
    </xdr:from>
    <xdr:to>
      <xdr:col>21</xdr:col>
      <xdr:colOff>50800</xdr:colOff>
      <xdr:row>17</xdr:row>
      <xdr:rowOff>144538</xdr:rowOff>
    </xdr:to>
    <xdr:sp macro="" textlink="">
      <xdr:nvSpPr>
        <xdr:cNvPr id="454" name="フローチャート : 判断 453"/>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154715</xdr:rowOff>
    </xdr:from>
    <xdr:ext cx="762000" cy="259045"/>
    <xdr:sp macro="" textlink="">
      <xdr:nvSpPr>
        <xdr:cNvPr id="455" name="テキスト ボックス 454"/>
        <xdr:cNvSpPr txBox="1"/>
      </xdr:nvSpPr>
      <xdr:spPr>
        <a:xfrm>
          <a:off x="14020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20622</xdr:rowOff>
    </xdr:from>
    <xdr:to>
      <xdr:col>19</xdr:col>
      <xdr:colOff>533400</xdr:colOff>
      <xdr:row>19</xdr:row>
      <xdr:rowOff>122222</xdr:rowOff>
    </xdr:to>
    <xdr:sp macro="" textlink="">
      <xdr:nvSpPr>
        <xdr:cNvPr id="456" name="フローチャート : 判断 455"/>
        <xdr:cNvSpPr/>
      </xdr:nvSpPr>
      <xdr:spPr>
        <a:xfrm>
          <a:off x="13462000" y="327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106999</xdr:rowOff>
    </xdr:from>
    <xdr:ext cx="762000" cy="259045"/>
    <xdr:sp macro="" textlink="">
      <xdr:nvSpPr>
        <xdr:cNvPr id="457" name="テキスト ボックス 456"/>
        <xdr:cNvSpPr txBox="1"/>
      </xdr:nvSpPr>
      <xdr:spPr>
        <a:xfrm>
          <a:off x="13131800" y="33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159718</xdr:rowOff>
    </xdr:from>
    <xdr:to>
      <xdr:col>19</xdr:col>
      <xdr:colOff>533400</xdr:colOff>
      <xdr:row>15</xdr:row>
      <xdr:rowOff>89868</xdr:rowOff>
    </xdr:to>
    <xdr:sp macro="" textlink="">
      <xdr:nvSpPr>
        <xdr:cNvPr id="463" name="円/楕円 462"/>
        <xdr:cNvSpPr/>
      </xdr:nvSpPr>
      <xdr:spPr>
        <a:xfrm>
          <a:off x="13462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100045</xdr:rowOff>
    </xdr:from>
    <xdr:ext cx="762000" cy="259045"/>
    <xdr:sp macro="" textlink="">
      <xdr:nvSpPr>
        <xdr:cNvPr id="464" name="テキスト ボックス 463"/>
        <xdr:cNvSpPr txBox="1"/>
      </xdr:nvSpPr>
      <xdr:spPr>
        <a:xfrm>
          <a:off x="13131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121,818
118,917
681.02
58,727,808
56,951,144
1,375,464
35,957,892
50,571,688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今年度は人事院勧告により職員給与、期末勤勉手当が増加したため、前年度から</a:t>
          </a:r>
          <a:r>
            <a:rPr kumimoji="1" lang="en-US" altLang="ja-JP" sz="1300">
              <a:latin typeface="ＭＳ Ｐゴシック"/>
            </a:rPr>
            <a:t>0.4</a:t>
          </a:r>
          <a:r>
            <a:rPr kumimoji="1" lang="ja-JP" altLang="en-US" sz="1300">
              <a:latin typeface="ＭＳ Ｐゴシック"/>
            </a:rPr>
            <a:t>ポイント上昇した。しかし、合併後の職員数適正化の取組により職員給与は減少を図ってきたため、類似団体平均、全国平均、県平均を下回っている。</a:t>
          </a:r>
        </a:p>
        <a:p>
          <a:r>
            <a:rPr kumimoji="1" lang="ja-JP" altLang="en-US" sz="1300">
              <a:latin typeface="ＭＳ Ｐゴシック"/>
            </a:rPr>
            <a:t>　今後も、定員適正化計画による職員数の適正管理を進め、人件費の総額抑制に取り組んでいく。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42</xdr:row>
      <xdr:rowOff>61685</xdr:rowOff>
    </xdr:to>
    <xdr:cxnSp macro="">
      <xdr:nvCxnSpPr>
        <xdr:cNvPr id="61" name="直線コネクタ 60"/>
        <xdr:cNvCxnSpPr/>
      </xdr:nvCxnSpPr>
      <xdr:spPr>
        <a:xfrm flipV="1">
          <a:off x="4826000" y="5809343"/>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2"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3" name="直線コネクタ 62"/>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4"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5" name="直線コネクタ 64"/>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118836</xdr:rowOff>
    </xdr:from>
    <xdr:to>
      <xdr:col>7</xdr:col>
      <xdr:colOff>15875</xdr:colOff>
      <xdr:row>34</xdr:row>
      <xdr:rowOff>12700</xdr:rowOff>
    </xdr:to>
    <xdr:cxnSp macro="">
      <xdr:nvCxnSpPr>
        <xdr:cNvPr id="66" name="直線コネクタ 65"/>
        <xdr:cNvCxnSpPr/>
      </xdr:nvCxnSpPr>
      <xdr:spPr>
        <a:xfrm>
          <a:off x="3987800" y="57766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7"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118836</xdr:rowOff>
    </xdr:from>
    <xdr:to>
      <xdr:col>5</xdr:col>
      <xdr:colOff>549275</xdr:colOff>
      <xdr:row>34</xdr:row>
      <xdr:rowOff>94343</xdr:rowOff>
    </xdr:to>
    <xdr:cxnSp macro="">
      <xdr:nvCxnSpPr>
        <xdr:cNvPr id="69" name="直線コネクタ 68"/>
        <xdr:cNvCxnSpPr/>
      </xdr:nvCxnSpPr>
      <xdr:spPr>
        <a:xfrm flipV="1">
          <a:off x="3098800" y="57766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78014</xdr:rowOff>
    </xdr:from>
    <xdr:to>
      <xdr:col>4</xdr:col>
      <xdr:colOff>346075</xdr:colOff>
      <xdr:row>34</xdr:row>
      <xdr:rowOff>94343</xdr:rowOff>
    </xdr:to>
    <xdr:cxnSp macro="">
      <xdr:nvCxnSpPr>
        <xdr:cNvPr id="72" name="直線コネクタ 71"/>
        <xdr:cNvCxnSpPr/>
      </xdr:nvCxnSpPr>
      <xdr:spPr>
        <a:xfrm>
          <a:off x="2209800" y="5907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3" name="フローチャート : 判断 72"/>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74" name="テキスト ボックス 73"/>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118836</xdr:rowOff>
    </xdr:from>
    <xdr:to>
      <xdr:col>3</xdr:col>
      <xdr:colOff>142875</xdr:colOff>
      <xdr:row>34</xdr:row>
      <xdr:rowOff>78014</xdr:rowOff>
    </xdr:to>
    <xdr:cxnSp macro="">
      <xdr:nvCxnSpPr>
        <xdr:cNvPr id="75" name="直線コネクタ 74"/>
        <xdr:cNvCxnSpPr/>
      </xdr:nvCxnSpPr>
      <xdr:spPr>
        <a:xfrm>
          <a:off x="1320800" y="57766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6" name="フローチャート : 判断 75"/>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77" name="テキスト ボックス 76"/>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78" name="フローチャート : 判断 77"/>
        <xdr:cNvSpPr/>
      </xdr:nvSpPr>
      <xdr:spPr>
        <a:xfrm>
          <a:off x="1270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79" name="テキスト ボックス 78"/>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5" name="円/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68036</xdr:rowOff>
    </xdr:from>
    <xdr:to>
      <xdr:col>5</xdr:col>
      <xdr:colOff>600075</xdr:colOff>
      <xdr:row>33</xdr:row>
      <xdr:rowOff>169636</xdr:rowOff>
    </xdr:to>
    <xdr:sp macro="" textlink="">
      <xdr:nvSpPr>
        <xdr:cNvPr id="87" name="円/楕円 86"/>
        <xdr:cNvSpPr/>
      </xdr:nvSpPr>
      <xdr:spPr>
        <a:xfrm>
          <a:off x="3937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8363</xdr:rowOff>
    </xdr:from>
    <xdr:ext cx="736600" cy="259045"/>
    <xdr:sp macro="" textlink="">
      <xdr:nvSpPr>
        <xdr:cNvPr id="88" name="テキスト ボックス 87"/>
        <xdr:cNvSpPr txBox="1"/>
      </xdr:nvSpPr>
      <xdr:spPr>
        <a:xfrm>
          <a:off x="3606800" y="54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89" name="円/楕円 88"/>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0" name="テキスト ボックス 89"/>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27214</xdr:rowOff>
    </xdr:from>
    <xdr:to>
      <xdr:col>3</xdr:col>
      <xdr:colOff>193675</xdr:colOff>
      <xdr:row>34</xdr:row>
      <xdr:rowOff>128814</xdr:rowOff>
    </xdr:to>
    <xdr:sp macro="" textlink="">
      <xdr:nvSpPr>
        <xdr:cNvPr id="91" name="円/楕円 90"/>
        <xdr:cNvSpPr/>
      </xdr:nvSpPr>
      <xdr:spPr>
        <a:xfrm>
          <a:off x="2159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138991</xdr:rowOff>
    </xdr:from>
    <xdr:ext cx="762000" cy="259045"/>
    <xdr:sp macro="" textlink="">
      <xdr:nvSpPr>
        <xdr:cNvPr id="92" name="テキスト ボックス 91"/>
        <xdr:cNvSpPr txBox="1"/>
      </xdr:nvSpPr>
      <xdr:spPr>
        <a:xfrm>
          <a:off x="1828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68036</xdr:rowOff>
    </xdr:from>
    <xdr:to>
      <xdr:col>1</xdr:col>
      <xdr:colOff>676275</xdr:colOff>
      <xdr:row>33</xdr:row>
      <xdr:rowOff>169636</xdr:rowOff>
    </xdr:to>
    <xdr:sp macro="" textlink="">
      <xdr:nvSpPr>
        <xdr:cNvPr id="93" name="円/楕円 92"/>
        <xdr:cNvSpPr/>
      </xdr:nvSpPr>
      <xdr:spPr>
        <a:xfrm>
          <a:off x="1270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8363</xdr:rowOff>
    </xdr:from>
    <xdr:ext cx="762000" cy="259045"/>
    <xdr:sp macro="" textlink="">
      <xdr:nvSpPr>
        <xdr:cNvPr id="94" name="テキスト ボックス 93"/>
        <xdr:cNvSpPr txBox="1"/>
      </xdr:nvSpPr>
      <xdr:spPr>
        <a:xfrm>
          <a:off x="939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冬季の雪寒対策費、庁舎建設に伴う庁舎維持管理経費等が前年度より増加したため、前年度から</a:t>
          </a:r>
          <a:r>
            <a:rPr kumimoji="1" lang="en-US" altLang="ja-JP" sz="1300">
              <a:latin typeface="ＭＳ Ｐゴシック"/>
            </a:rPr>
            <a:t>0.8</a:t>
          </a:r>
          <a:r>
            <a:rPr kumimoji="1" lang="ja-JP" altLang="en-US" sz="1300">
              <a:latin typeface="ＭＳ Ｐゴシック"/>
            </a:rPr>
            <a:t>ポイント増加したが、類似団体平均、全国平均、県平均は下回っている状況である。</a:t>
          </a:r>
        </a:p>
        <a:p>
          <a:r>
            <a:rPr kumimoji="1" lang="ja-JP" altLang="en-US" sz="1300">
              <a:latin typeface="ＭＳ Ｐゴシック"/>
            </a:rPr>
            <a:t>　年々増加傾向にあるため、合併のスケールメリットを活かし、事務事業の整理・合理化や、公共施設の計画的な見直し等を進め、コストの削減に努めていく。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22</xdr:row>
      <xdr:rowOff>5080</xdr:rowOff>
    </xdr:to>
    <xdr:cxnSp macro="">
      <xdr:nvCxnSpPr>
        <xdr:cNvPr id="120" name="直線コネクタ 119"/>
        <xdr:cNvCxnSpPr/>
      </xdr:nvCxnSpPr>
      <xdr:spPr>
        <a:xfrm flipV="1">
          <a:off x="16510000" y="2161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5080</xdr:rowOff>
    </xdr:from>
    <xdr:to>
      <xdr:col>24</xdr:col>
      <xdr:colOff>120650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3"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4" name="直線コネクタ 123"/>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20320</xdr:rowOff>
    </xdr:from>
    <xdr:to>
      <xdr:col>24</xdr:col>
      <xdr:colOff>31750</xdr:colOff>
      <xdr:row>14</xdr:row>
      <xdr:rowOff>142240</xdr:rowOff>
    </xdr:to>
    <xdr:cxnSp macro="">
      <xdr:nvCxnSpPr>
        <xdr:cNvPr id="125" name="直線コネクタ 124"/>
        <xdr:cNvCxnSpPr/>
      </xdr:nvCxnSpPr>
      <xdr:spPr>
        <a:xfrm>
          <a:off x="15671800" y="2420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13987</xdr:rowOff>
    </xdr:from>
    <xdr:ext cx="762000" cy="259045"/>
    <xdr:sp macro="" textlink="">
      <xdr:nvSpPr>
        <xdr:cNvPr id="126" name="物件費平均値テキスト"/>
        <xdr:cNvSpPr txBox="1"/>
      </xdr:nvSpPr>
      <xdr:spPr>
        <a:xfrm>
          <a:off x="16598900" y="258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27" name="フローチャート : 判断 126"/>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104140</xdr:rowOff>
    </xdr:from>
    <xdr:to>
      <xdr:col>22</xdr:col>
      <xdr:colOff>565150</xdr:colOff>
      <xdr:row>14</xdr:row>
      <xdr:rowOff>20320</xdr:rowOff>
    </xdr:to>
    <xdr:cxnSp macro="">
      <xdr:nvCxnSpPr>
        <xdr:cNvPr id="128" name="直線コネクタ 127"/>
        <xdr:cNvCxnSpPr/>
      </xdr:nvCxnSpPr>
      <xdr:spPr>
        <a:xfrm>
          <a:off x="14782800" y="21615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11430</xdr:rowOff>
    </xdr:from>
    <xdr:to>
      <xdr:col>22</xdr:col>
      <xdr:colOff>615950</xdr:colOff>
      <xdr:row>15</xdr:row>
      <xdr:rowOff>113030</xdr:rowOff>
    </xdr:to>
    <xdr:sp macro="" textlink="">
      <xdr:nvSpPr>
        <xdr:cNvPr id="129" name="フローチャート : 判断 128"/>
        <xdr:cNvSpPr/>
      </xdr:nvSpPr>
      <xdr:spPr>
        <a:xfrm>
          <a:off x="15621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97807</xdr:rowOff>
    </xdr:from>
    <xdr:ext cx="736600" cy="259045"/>
    <xdr:sp macro="" textlink="">
      <xdr:nvSpPr>
        <xdr:cNvPr id="130" name="テキスト ボックス 129"/>
        <xdr:cNvSpPr txBox="1"/>
      </xdr:nvSpPr>
      <xdr:spPr>
        <a:xfrm>
          <a:off x="15290800" y="266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104140</xdr:rowOff>
    </xdr:from>
    <xdr:to>
      <xdr:col>21</xdr:col>
      <xdr:colOff>361950</xdr:colOff>
      <xdr:row>12</xdr:row>
      <xdr:rowOff>165100</xdr:rowOff>
    </xdr:to>
    <xdr:cxnSp macro="">
      <xdr:nvCxnSpPr>
        <xdr:cNvPr id="131" name="直線コネクタ 130"/>
        <xdr:cNvCxnSpPr/>
      </xdr:nvCxnSpPr>
      <xdr:spPr>
        <a:xfrm flipV="1">
          <a:off x="13893800" y="216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91440</xdr:rowOff>
    </xdr:from>
    <xdr:to>
      <xdr:col>21</xdr:col>
      <xdr:colOff>412750</xdr:colOff>
      <xdr:row>15</xdr:row>
      <xdr:rowOff>21590</xdr:rowOff>
    </xdr:to>
    <xdr:sp macro="" textlink="">
      <xdr:nvSpPr>
        <xdr:cNvPr id="132" name="フローチャート : 判断 131"/>
        <xdr:cNvSpPr/>
      </xdr:nvSpPr>
      <xdr:spPr>
        <a:xfrm>
          <a:off x="14732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6367</xdr:rowOff>
    </xdr:from>
    <xdr:ext cx="762000" cy="259045"/>
    <xdr:sp macro="" textlink="">
      <xdr:nvSpPr>
        <xdr:cNvPr id="133" name="テキスト ボックス 132"/>
        <xdr:cNvSpPr txBox="1"/>
      </xdr:nvSpPr>
      <xdr:spPr>
        <a:xfrm>
          <a:off x="14401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149860</xdr:rowOff>
    </xdr:from>
    <xdr:to>
      <xdr:col>20</xdr:col>
      <xdr:colOff>158750</xdr:colOff>
      <xdr:row>12</xdr:row>
      <xdr:rowOff>165100</xdr:rowOff>
    </xdr:to>
    <xdr:cxnSp macro="">
      <xdr:nvCxnSpPr>
        <xdr:cNvPr id="134" name="直線コネクタ 133"/>
        <xdr:cNvCxnSpPr/>
      </xdr:nvCxnSpPr>
      <xdr:spPr>
        <a:xfrm>
          <a:off x="13004800" y="220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5" name="フローチャート : 判断 134"/>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101617</xdr:rowOff>
    </xdr:from>
    <xdr:ext cx="762000" cy="259045"/>
    <xdr:sp macro="" textlink="">
      <xdr:nvSpPr>
        <xdr:cNvPr id="136" name="テキスト ボックス 135"/>
        <xdr:cNvSpPr txBox="1"/>
      </xdr:nvSpPr>
      <xdr:spPr>
        <a:xfrm>
          <a:off x="13512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37" name="フローチャート : 判断 136"/>
        <xdr:cNvSpPr/>
      </xdr:nvSpPr>
      <xdr:spPr>
        <a:xfrm>
          <a:off x="12954000" y="227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135907</xdr:rowOff>
    </xdr:from>
    <xdr:ext cx="762000" cy="259045"/>
    <xdr:sp macro="" textlink="">
      <xdr:nvSpPr>
        <xdr:cNvPr id="138" name="テキスト ボックス 137"/>
        <xdr:cNvSpPr txBox="1"/>
      </xdr:nvSpPr>
      <xdr:spPr>
        <a:xfrm>
          <a:off x="12623800" y="236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4" name="円/楕円 143"/>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5"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140970</xdr:rowOff>
    </xdr:from>
    <xdr:to>
      <xdr:col>22</xdr:col>
      <xdr:colOff>615950</xdr:colOff>
      <xdr:row>14</xdr:row>
      <xdr:rowOff>71120</xdr:rowOff>
    </xdr:to>
    <xdr:sp macro="" textlink="">
      <xdr:nvSpPr>
        <xdr:cNvPr id="146" name="円/楕円 145"/>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81297</xdr:rowOff>
    </xdr:from>
    <xdr:ext cx="736600" cy="259045"/>
    <xdr:sp macro="" textlink="">
      <xdr:nvSpPr>
        <xdr:cNvPr id="147" name="テキスト ボックス 146"/>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53340</xdr:rowOff>
    </xdr:from>
    <xdr:to>
      <xdr:col>21</xdr:col>
      <xdr:colOff>412750</xdr:colOff>
      <xdr:row>12</xdr:row>
      <xdr:rowOff>154940</xdr:rowOff>
    </xdr:to>
    <xdr:sp macro="" textlink="">
      <xdr:nvSpPr>
        <xdr:cNvPr id="148" name="円/楕円 147"/>
        <xdr:cNvSpPr/>
      </xdr:nvSpPr>
      <xdr:spPr>
        <a:xfrm>
          <a:off x="14732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165117</xdr:rowOff>
    </xdr:from>
    <xdr:ext cx="762000" cy="259045"/>
    <xdr:sp macro="" textlink="">
      <xdr:nvSpPr>
        <xdr:cNvPr id="149" name="テキスト ボックス 148"/>
        <xdr:cNvSpPr txBox="1"/>
      </xdr:nvSpPr>
      <xdr:spPr>
        <a:xfrm>
          <a:off x="14401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114300</xdr:rowOff>
    </xdr:from>
    <xdr:to>
      <xdr:col>20</xdr:col>
      <xdr:colOff>209550</xdr:colOff>
      <xdr:row>13</xdr:row>
      <xdr:rowOff>44450</xdr:rowOff>
    </xdr:to>
    <xdr:sp macro="" textlink="">
      <xdr:nvSpPr>
        <xdr:cNvPr id="150" name="円/楕円 149"/>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54627</xdr:rowOff>
    </xdr:from>
    <xdr:ext cx="762000" cy="259045"/>
    <xdr:sp macro="" textlink="">
      <xdr:nvSpPr>
        <xdr:cNvPr id="151" name="テキスト ボックス 150"/>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99060</xdr:rowOff>
    </xdr:from>
    <xdr:to>
      <xdr:col>19</xdr:col>
      <xdr:colOff>6350</xdr:colOff>
      <xdr:row>13</xdr:row>
      <xdr:rowOff>29210</xdr:rowOff>
    </xdr:to>
    <xdr:sp macro="" textlink="">
      <xdr:nvSpPr>
        <xdr:cNvPr id="152" name="円/楕円 151"/>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39387</xdr:rowOff>
    </xdr:from>
    <xdr:ext cx="762000" cy="259045"/>
    <xdr:sp macro="" textlink="">
      <xdr:nvSpPr>
        <xdr:cNvPr id="153" name="テキスト ボックス 152"/>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前年度と比較して、前年度から</a:t>
          </a:r>
          <a:r>
            <a:rPr kumimoji="1" lang="en-US" altLang="ja-JP" sz="1300">
              <a:latin typeface="ＭＳ Ｐゴシック"/>
            </a:rPr>
            <a:t>0.1</a:t>
          </a:r>
          <a:r>
            <a:rPr kumimoji="1" lang="ja-JP" altLang="en-US" sz="1300">
              <a:latin typeface="ＭＳ Ｐゴシック"/>
            </a:rPr>
            <a:t>ポイント減少した。全国平均、県平均と比較してもこれらを下回っている。</a:t>
          </a:r>
        </a:p>
        <a:p>
          <a:r>
            <a:rPr kumimoji="1" lang="ja-JP" altLang="en-US" sz="1300">
              <a:latin typeface="ＭＳ Ｐゴシック"/>
            </a:rPr>
            <a:t>　今後も扶助費は増加していくものと見込まれることから、これに対応する必要な財源を確保していくため、財政計画に基づき財政規模の縮小を図り、持続可能な財政構造への転換に取り組んでいく。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24130</xdr:rowOff>
    </xdr:to>
    <xdr:cxnSp macro="">
      <xdr:nvCxnSpPr>
        <xdr:cNvPr id="179" name="直線コネクタ 178"/>
        <xdr:cNvCxnSpPr/>
      </xdr:nvCxnSpPr>
      <xdr:spPr>
        <a:xfrm flipV="1">
          <a:off x="4826000" y="9293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167657</xdr:rowOff>
    </xdr:from>
    <xdr:ext cx="762000" cy="259045"/>
    <xdr:sp macro="" textlink="">
      <xdr:nvSpPr>
        <xdr:cNvPr id="180"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24130</xdr:rowOff>
    </xdr:from>
    <xdr:to>
      <xdr:col>7</xdr:col>
      <xdr:colOff>104775</xdr:colOff>
      <xdr:row>61</xdr:row>
      <xdr:rowOff>24130</xdr:rowOff>
    </xdr:to>
    <xdr:cxnSp macro="">
      <xdr:nvCxnSpPr>
        <xdr:cNvPr id="181" name="直線コネクタ 180"/>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57</xdr:row>
      <xdr:rowOff>161290</xdr:rowOff>
    </xdr:to>
    <xdr:cxnSp macro="">
      <xdr:nvCxnSpPr>
        <xdr:cNvPr id="184" name="直線コネクタ 183"/>
        <xdr:cNvCxnSpPr/>
      </xdr:nvCxnSpPr>
      <xdr:spPr>
        <a:xfrm flipV="1">
          <a:off x="3987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57</xdr:row>
      <xdr:rowOff>161290</xdr:rowOff>
    </xdr:to>
    <xdr:cxnSp macro="">
      <xdr:nvCxnSpPr>
        <xdr:cNvPr id="187" name="直線コネクタ 186"/>
        <xdr:cNvCxnSpPr/>
      </xdr:nvCxnSpPr>
      <xdr:spPr>
        <a:xfrm>
          <a:off x="3098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8" name="フローチャート :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9" name="テキスト ボックス 188"/>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115570</xdr:rowOff>
    </xdr:to>
    <xdr:cxnSp macro="">
      <xdr:nvCxnSpPr>
        <xdr:cNvPr id="190" name="直線コネクタ 189"/>
        <xdr:cNvCxnSpPr/>
      </xdr:nvCxnSpPr>
      <xdr:spPr>
        <a:xfrm>
          <a:off x="2209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64770</xdr:rowOff>
    </xdr:from>
    <xdr:to>
      <xdr:col>4</xdr:col>
      <xdr:colOff>396875</xdr:colOff>
      <xdr:row>57</xdr:row>
      <xdr:rowOff>166370</xdr:rowOff>
    </xdr:to>
    <xdr:sp macro="" textlink="">
      <xdr:nvSpPr>
        <xdr:cNvPr id="191" name="フローチャート :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5097</xdr:rowOff>
    </xdr:from>
    <xdr:ext cx="762000" cy="259045"/>
    <xdr:sp macro="" textlink="">
      <xdr:nvSpPr>
        <xdr:cNvPr id="192" name="テキスト ボックス 191"/>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149860</xdr:rowOff>
    </xdr:to>
    <xdr:cxnSp macro="">
      <xdr:nvCxnSpPr>
        <xdr:cNvPr id="193" name="直線コネクタ 192"/>
        <xdr:cNvCxnSpPr/>
      </xdr:nvCxnSpPr>
      <xdr:spPr>
        <a:xfrm>
          <a:off x="1320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167640</xdr:rowOff>
    </xdr:from>
    <xdr:to>
      <xdr:col>3</xdr:col>
      <xdr:colOff>193675</xdr:colOff>
      <xdr:row>55</xdr:row>
      <xdr:rowOff>97790</xdr:rowOff>
    </xdr:to>
    <xdr:sp macro="" textlink="">
      <xdr:nvSpPr>
        <xdr:cNvPr id="194" name="フローチャート : 判断 193"/>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195" name="テキスト ボックス 194"/>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121920</xdr:rowOff>
    </xdr:from>
    <xdr:to>
      <xdr:col>1</xdr:col>
      <xdr:colOff>676275</xdr:colOff>
      <xdr:row>59</xdr:row>
      <xdr:rowOff>52070</xdr:rowOff>
    </xdr:to>
    <xdr:sp macro="" textlink="">
      <xdr:nvSpPr>
        <xdr:cNvPr id="196" name="フローチャート : 判断 195"/>
        <xdr:cNvSpPr/>
      </xdr:nvSpPr>
      <xdr:spPr>
        <a:xfrm>
          <a:off x="1270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36847</xdr:rowOff>
    </xdr:from>
    <xdr:ext cx="762000" cy="259045"/>
    <xdr:sp macro="" textlink="">
      <xdr:nvSpPr>
        <xdr:cNvPr id="197" name="テキスト ボックス 196"/>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203" name="円/楕円 202"/>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36847</xdr:rowOff>
    </xdr:from>
    <xdr:ext cx="762000" cy="259045"/>
    <xdr:sp macro="" textlink="">
      <xdr:nvSpPr>
        <xdr:cNvPr id="204"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110490</xdr:rowOff>
    </xdr:from>
    <xdr:to>
      <xdr:col>5</xdr:col>
      <xdr:colOff>600075</xdr:colOff>
      <xdr:row>58</xdr:row>
      <xdr:rowOff>40640</xdr:rowOff>
    </xdr:to>
    <xdr:sp macro="" textlink="">
      <xdr:nvSpPr>
        <xdr:cNvPr id="205" name="円/楕円 204"/>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25417</xdr:rowOff>
    </xdr:from>
    <xdr:ext cx="736600" cy="259045"/>
    <xdr:sp macro="" textlink="">
      <xdr:nvSpPr>
        <xdr:cNvPr id="206" name="テキスト ボックス 205"/>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07" name="円/楕円 206"/>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08" name="テキスト ボックス 207"/>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9" name="円/楕円 208"/>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10" name="テキスト ボックス 209"/>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11" name="円/楕円 210"/>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27957</xdr:rowOff>
    </xdr:from>
    <xdr:ext cx="762000" cy="259045"/>
    <xdr:sp macro="" textlink="">
      <xdr:nvSpPr>
        <xdr:cNvPr id="212" name="テキスト ボックス 211"/>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長浜病院事業への出資金、国民健康保険特別会計、介護保険特別会計への繰出金が増加したことから、前年度から</a:t>
          </a:r>
          <a:r>
            <a:rPr kumimoji="1" lang="en-US" altLang="ja-JP" sz="1300">
              <a:latin typeface="ＭＳ Ｐゴシック"/>
            </a:rPr>
            <a:t>0.8</a:t>
          </a:r>
          <a:r>
            <a:rPr kumimoji="1" lang="ja-JP" altLang="en-US" sz="1300">
              <a:latin typeface="ＭＳ Ｐゴシック"/>
            </a:rPr>
            <a:t>ポイント増加し、類似団体平均、全国平均、県平均よりも高い水準となっている。</a:t>
          </a:r>
        </a:p>
        <a:p>
          <a:r>
            <a:rPr kumimoji="1" lang="ja-JP" altLang="en-US" sz="1300">
              <a:latin typeface="ＭＳ Ｐゴシック"/>
            </a:rPr>
            <a:t>　今後も、公営企業会計等における職員数の適正化や適正な料金水準の確保などの経営健全化を進め、普通会計の負担を抑制していく。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40" name="直線コネクタ 239"/>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1"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2" name="直線コネクタ 241"/>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43"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4" name="直線コネクタ 243"/>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44450</xdr:rowOff>
    </xdr:from>
    <xdr:to>
      <xdr:col>24</xdr:col>
      <xdr:colOff>31750</xdr:colOff>
      <xdr:row>57</xdr:row>
      <xdr:rowOff>146050</xdr:rowOff>
    </xdr:to>
    <xdr:cxnSp macro="">
      <xdr:nvCxnSpPr>
        <xdr:cNvPr id="245" name="直線コネクタ 244"/>
        <xdr:cNvCxnSpPr/>
      </xdr:nvCxnSpPr>
      <xdr:spPr>
        <a:xfrm>
          <a:off x="15671800" y="981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67327</xdr:rowOff>
    </xdr:from>
    <xdr:ext cx="762000" cy="259045"/>
    <xdr:sp macro="" textlink="">
      <xdr:nvSpPr>
        <xdr:cNvPr id="246"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7" name="フローチャート : 判断 246"/>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44450</xdr:rowOff>
    </xdr:from>
    <xdr:to>
      <xdr:col>22</xdr:col>
      <xdr:colOff>565150</xdr:colOff>
      <xdr:row>57</xdr:row>
      <xdr:rowOff>120650</xdr:rowOff>
    </xdr:to>
    <xdr:cxnSp macro="">
      <xdr:nvCxnSpPr>
        <xdr:cNvPr id="248" name="直線コネクタ 247"/>
        <xdr:cNvCxnSpPr/>
      </xdr:nvCxnSpPr>
      <xdr:spPr>
        <a:xfrm flipV="1">
          <a:off x="14782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49" name="フローチャート : 判断 24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0" name="テキスト ボックス 24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133350</xdr:rowOff>
    </xdr:from>
    <xdr:to>
      <xdr:col>21</xdr:col>
      <xdr:colOff>361950</xdr:colOff>
      <xdr:row>57</xdr:row>
      <xdr:rowOff>120650</xdr:rowOff>
    </xdr:to>
    <xdr:cxnSp macro="">
      <xdr:nvCxnSpPr>
        <xdr:cNvPr id="251" name="直線コネクタ 250"/>
        <xdr:cNvCxnSpPr/>
      </xdr:nvCxnSpPr>
      <xdr:spPr>
        <a:xfrm>
          <a:off x="13893800" y="956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2" name="フローチャート : 判断 25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3" name="テキスト ボックス 25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133350</xdr:rowOff>
    </xdr:to>
    <xdr:cxnSp macro="">
      <xdr:nvCxnSpPr>
        <xdr:cNvPr id="254" name="直線コネクタ 253"/>
        <xdr:cNvCxnSpPr/>
      </xdr:nvCxnSpPr>
      <xdr:spPr>
        <a:xfrm>
          <a:off x="13004800" y="9423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5" name="フローチャート : 判断 254"/>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56" name="テキスト ボックス 255"/>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4" name="円/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165100</xdr:rowOff>
    </xdr:from>
    <xdr:to>
      <xdr:col>22</xdr:col>
      <xdr:colOff>615950</xdr:colOff>
      <xdr:row>57</xdr:row>
      <xdr:rowOff>95250</xdr:rowOff>
    </xdr:to>
    <xdr:sp macro="" textlink="">
      <xdr:nvSpPr>
        <xdr:cNvPr id="266" name="円/楕円 265"/>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67" name="テキスト ボックス 266"/>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69850</xdr:rowOff>
    </xdr:from>
    <xdr:to>
      <xdr:col>21</xdr:col>
      <xdr:colOff>412750</xdr:colOff>
      <xdr:row>58</xdr:row>
      <xdr:rowOff>0</xdr:rowOff>
    </xdr:to>
    <xdr:sp macro="" textlink="">
      <xdr:nvSpPr>
        <xdr:cNvPr id="268" name="円/楕円 267"/>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156227</xdr:rowOff>
    </xdr:from>
    <xdr:ext cx="762000" cy="259045"/>
    <xdr:sp macro="" textlink="">
      <xdr:nvSpPr>
        <xdr:cNvPr id="269" name="テキスト ボックス 268"/>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82550</xdr:rowOff>
    </xdr:from>
    <xdr:to>
      <xdr:col>20</xdr:col>
      <xdr:colOff>209550</xdr:colOff>
      <xdr:row>56</xdr:row>
      <xdr:rowOff>12700</xdr:rowOff>
    </xdr:to>
    <xdr:sp macro="" textlink="">
      <xdr:nvSpPr>
        <xdr:cNvPr id="270" name="円/楕円 269"/>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168927</xdr:rowOff>
    </xdr:from>
    <xdr:ext cx="762000" cy="259045"/>
    <xdr:sp macro="" textlink="">
      <xdr:nvSpPr>
        <xdr:cNvPr id="271" name="テキスト ボックス 270"/>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2" name="円/楕円 271"/>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3" name="テキスト ボックス 272"/>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湖北広域行政事務センター負担金が増加したものの、市税等還付金等が減少したため</a:t>
          </a:r>
          <a:r>
            <a:rPr kumimoji="1" lang="en-US" altLang="ja-JP" sz="1300">
              <a:latin typeface="ＭＳ Ｐゴシック"/>
            </a:rPr>
            <a:t>0.1</a:t>
          </a:r>
          <a:r>
            <a:rPr kumimoji="1" lang="ja-JP" altLang="en-US" sz="1300">
              <a:latin typeface="ＭＳ Ｐゴシック"/>
            </a:rPr>
            <a:t>ポイント改善している。しかし、数値自体も類似団体平均、全国平均、県平均よりも高い水準で推移している。長浜市行政改革大綱とそのアクションプランに基づき、適正な負担・補助のあり方を検証し、段階的に見直しを進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159657</xdr:rowOff>
    </xdr:from>
    <xdr:to>
      <xdr:col>24</xdr:col>
      <xdr:colOff>31750</xdr:colOff>
      <xdr:row>42</xdr:row>
      <xdr:rowOff>12700</xdr:rowOff>
    </xdr:to>
    <xdr:cxnSp macro="">
      <xdr:nvCxnSpPr>
        <xdr:cNvPr id="303" name="直線コネクタ 302"/>
        <xdr:cNvCxnSpPr/>
      </xdr:nvCxnSpPr>
      <xdr:spPr>
        <a:xfrm flipV="1">
          <a:off x="16510000" y="56460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74584</xdr:rowOff>
    </xdr:from>
    <xdr:ext cx="762000" cy="259045"/>
    <xdr:sp macro="" textlink="">
      <xdr:nvSpPr>
        <xdr:cNvPr id="306"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32</xdr:row>
      <xdr:rowOff>159657</xdr:rowOff>
    </xdr:from>
    <xdr:to>
      <xdr:col>24</xdr:col>
      <xdr:colOff>120650</xdr:colOff>
      <xdr:row>32</xdr:row>
      <xdr:rowOff>159657</xdr:rowOff>
    </xdr:to>
    <xdr:cxnSp macro="">
      <xdr:nvCxnSpPr>
        <xdr:cNvPr id="307" name="直線コネクタ 306"/>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151493</xdr:rowOff>
    </xdr:from>
    <xdr:to>
      <xdr:col>24</xdr:col>
      <xdr:colOff>31750</xdr:colOff>
      <xdr:row>39</xdr:row>
      <xdr:rowOff>167822</xdr:rowOff>
    </xdr:to>
    <xdr:cxnSp macro="">
      <xdr:nvCxnSpPr>
        <xdr:cNvPr id="308" name="直線コネクタ 307"/>
        <xdr:cNvCxnSpPr/>
      </xdr:nvCxnSpPr>
      <xdr:spPr>
        <a:xfrm flipV="1">
          <a:off x="15671800" y="6838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51905</xdr:rowOff>
    </xdr:from>
    <xdr:ext cx="762000" cy="259045"/>
    <xdr:sp macro="" textlink="">
      <xdr:nvSpPr>
        <xdr:cNvPr id="309" name="補助費等平均値テキスト"/>
        <xdr:cNvSpPr txBox="1"/>
      </xdr:nvSpPr>
      <xdr:spPr>
        <a:xfrm>
          <a:off x="16598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35378</xdr:rowOff>
    </xdr:from>
    <xdr:to>
      <xdr:col>24</xdr:col>
      <xdr:colOff>82550</xdr:colOff>
      <xdr:row>37</xdr:row>
      <xdr:rowOff>136978</xdr:rowOff>
    </xdr:to>
    <xdr:sp macro="" textlink="">
      <xdr:nvSpPr>
        <xdr:cNvPr id="310" name="フローチャート : 判断 309"/>
        <xdr:cNvSpPr/>
      </xdr:nvSpPr>
      <xdr:spPr>
        <a:xfrm>
          <a:off x="16459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167822</xdr:rowOff>
    </xdr:from>
    <xdr:to>
      <xdr:col>22</xdr:col>
      <xdr:colOff>565150</xdr:colOff>
      <xdr:row>40</xdr:row>
      <xdr:rowOff>61685</xdr:rowOff>
    </xdr:to>
    <xdr:cxnSp macro="">
      <xdr:nvCxnSpPr>
        <xdr:cNvPr id="311" name="直線コネクタ 310"/>
        <xdr:cNvCxnSpPr/>
      </xdr:nvCxnSpPr>
      <xdr:spPr>
        <a:xfrm flipV="1">
          <a:off x="14782800" y="6854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84364</xdr:rowOff>
    </xdr:from>
    <xdr:to>
      <xdr:col>22</xdr:col>
      <xdr:colOff>615950</xdr:colOff>
      <xdr:row>38</xdr:row>
      <xdr:rowOff>14514</xdr:rowOff>
    </xdr:to>
    <xdr:sp macro="" textlink="">
      <xdr:nvSpPr>
        <xdr:cNvPr id="312" name="フローチャート : 判断 311"/>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24691</xdr:rowOff>
    </xdr:from>
    <xdr:ext cx="736600" cy="259045"/>
    <xdr:sp macro="" textlink="">
      <xdr:nvSpPr>
        <xdr:cNvPr id="313" name="テキスト ボックス 312"/>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61685</xdr:rowOff>
    </xdr:from>
    <xdr:to>
      <xdr:col>21</xdr:col>
      <xdr:colOff>361950</xdr:colOff>
      <xdr:row>40</xdr:row>
      <xdr:rowOff>110672</xdr:rowOff>
    </xdr:to>
    <xdr:cxnSp macro="">
      <xdr:nvCxnSpPr>
        <xdr:cNvPr id="314" name="直線コネクタ 313"/>
        <xdr:cNvCxnSpPr/>
      </xdr:nvCxnSpPr>
      <xdr:spPr>
        <a:xfrm flipV="1">
          <a:off x="13893800" y="6919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5" name="フローチャート : 判断 314"/>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57349</xdr:rowOff>
    </xdr:from>
    <xdr:ext cx="762000" cy="259045"/>
    <xdr:sp macro="" textlink="">
      <xdr:nvSpPr>
        <xdr:cNvPr id="316" name="テキスト ボックス 315"/>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110672</xdr:rowOff>
    </xdr:from>
    <xdr:to>
      <xdr:col>20</xdr:col>
      <xdr:colOff>158750</xdr:colOff>
      <xdr:row>41</xdr:row>
      <xdr:rowOff>151493</xdr:rowOff>
    </xdr:to>
    <xdr:cxnSp macro="">
      <xdr:nvCxnSpPr>
        <xdr:cNvPr id="317" name="直線コネクタ 316"/>
        <xdr:cNvCxnSpPr/>
      </xdr:nvCxnSpPr>
      <xdr:spPr>
        <a:xfrm flipV="1">
          <a:off x="13004800" y="69686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166007</xdr:rowOff>
    </xdr:from>
    <xdr:to>
      <xdr:col>20</xdr:col>
      <xdr:colOff>209550</xdr:colOff>
      <xdr:row>38</xdr:row>
      <xdr:rowOff>96157</xdr:rowOff>
    </xdr:to>
    <xdr:sp macro="" textlink="">
      <xdr:nvSpPr>
        <xdr:cNvPr id="318" name="フローチャート : 判断 317"/>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106334</xdr:rowOff>
    </xdr:from>
    <xdr:ext cx="762000" cy="259045"/>
    <xdr:sp macro="" textlink="">
      <xdr:nvSpPr>
        <xdr:cNvPr id="319" name="テキスト ボックス 318"/>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20" name="フローチャート : 判断 319"/>
        <xdr:cNvSpPr/>
      </xdr:nvSpPr>
      <xdr:spPr>
        <a:xfrm>
          <a:off x="12954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21" name="テキスト ボックス 320"/>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100693</xdr:rowOff>
    </xdr:from>
    <xdr:to>
      <xdr:col>24</xdr:col>
      <xdr:colOff>82550</xdr:colOff>
      <xdr:row>40</xdr:row>
      <xdr:rowOff>30843</xdr:rowOff>
    </xdr:to>
    <xdr:sp macro="" textlink="">
      <xdr:nvSpPr>
        <xdr:cNvPr id="327" name="円/楕円 326"/>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72770</xdr:rowOff>
    </xdr:from>
    <xdr:ext cx="762000" cy="259045"/>
    <xdr:sp macro="" textlink="">
      <xdr:nvSpPr>
        <xdr:cNvPr id="328" name="補助費等該当値テキスト"/>
        <xdr:cNvSpPr txBox="1"/>
      </xdr:nvSpPr>
      <xdr:spPr>
        <a:xfrm>
          <a:off x="16598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117022</xdr:rowOff>
    </xdr:from>
    <xdr:to>
      <xdr:col>22</xdr:col>
      <xdr:colOff>615950</xdr:colOff>
      <xdr:row>40</xdr:row>
      <xdr:rowOff>47172</xdr:rowOff>
    </xdr:to>
    <xdr:sp macro="" textlink="">
      <xdr:nvSpPr>
        <xdr:cNvPr id="329" name="円/楕円 328"/>
        <xdr:cNvSpPr/>
      </xdr:nvSpPr>
      <xdr:spPr>
        <a:xfrm>
          <a:off x="15621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31949</xdr:rowOff>
    </xdr:from>
    <xdr:ext cx="736600" cy="259045"/>
    <xdr:sp macro="" textlink="">
      <xdr:nvSpPr>
        <xdr:cNvPr id="330" name="テキスト ボックス 329"/>
        <xdr:cNvSpPr txBox="1"/>
      </xdr:nvSpPr>
      <xdr:spPr>
        <a:xfrm>
          <a:off x="15290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10885</xdr:rowOff>
    </xdr:from>
    <xdr:to>
      <xdr:col>21</xdr:col>
      <xdr:colOff>412750</xdr:colOff>
      <xdr:row>40</xdr:row>
      <xdr:rowOff>112485</xdr:rowOff>
    </xdr:to>
    <xdr:sp macro="" textlink="">
      <xdr:nvSpPr>
        <xdr:cNvPr id="331" name="円/楕円 330"/>
        <xdr:cNvSpPr/>
      </xdr:nvSpPr>
      <xdr:spPr>
        <a:xfrm>
          <a:off x="14732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97262</xdr:rowOff>
    </xdr:from>
    <xdr:ext cx="762000" cy="259045"/>
    <xdr:sp macro="" textlink="">
      <xdr:nvSpPr>
        <xdr:cNvPr id="332" name="テキスト ボックス 331"/>
        <xdr:cNvSpPr txBox="1"/>
      </xdr:nvSpPr>
      <xdr:spPr>
        <a:xfrm>
          <a:off x="14401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59872</xdr:rowOff>
    </xdr:from>
    <xdr:to>
      <xdr:col>20</xdr:col>
      <xdr:colOff>209550</xdr:colOff>
      <xdr:row>40</xdr:row>
      <xdr:rowOff>161472</xdr:rowOff>
    </xdr:to>
    <xdr:sp macro="" textlink="">
      <xdr:nvSpPr>
        <xdr:cNvPr id="333" name="円/楕円 332"/>
        <xdr:cNvSpPr/>
      </xdr:nvSpPr>
      <xdr:spPr>
        <a:xfrm>
          <a:off x="13843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146249</xdr:rowOff>
    </xdr:from>
    <xdr:ext cx="762000" cy="259045"/>
    <xdr:sp macro="" textlink="">
      <xdr:nvSpPr>
        <xdr:cNvPr id="334" name="テキスト ボックス 333"/>
        <xdr:cNvSpPr txBox="1"/>
      </xdr:nvSpPr>
      <xdr:spPr>
        <a:xfrm>
          <a:off x="13512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100693</xdr:rowOff>
    </xdr:from>
    <xdr:to>
      <xdr:col>19</xdr:col>
      <xdr:colOff>6350</xdr:colOff>
      <xdr:row>42</xdr:row>
      <xdr:rowOff>30843</xdr:rowOff>
    </xdr:to>
    <xdr:sp macro="" textlink="">
      <xdr:nvSpPr>
        <xdr:cNvPr id="335" name="円/楕円 334"/>
        <xdr:cNvSpPr/>
      </xdr:nvSpPr>
      <xdr:spPr>
        <a:xfrm>
          <a:off x="12954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15620</xdr:rowOff>
    </xdr:from>
    <xdr:ext cx="762000" cy="259045"/>
    <xdr:sp macro="" textlink="">
      <xdr:nvSpPr>
        <xdr:cNvPr id="336" name="テキスト ボックス 335"/>
        <xdr:cNvSpPr txBox="1"/>
      </xdr:nvSpPr>
      <xdr:spPr>
        <a:xfrm>
          <a:off x="12623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公債費に充当した一般財源は前年度から</a:t>
          </a:r>
          <a:r>
            <a:rPr kumimoji="1" lang="en-US" altLang="ja-JP" sz="1300">
              <a:latin typeface="ＭＳ Ｐゴシック"/>
            </a:rPr>
            <a:t>456</a:t>
          </a:r>
          <a:r>
            <a:rPr kumimoji="1" lang="ja-JP" altLang="en-US" sz="1300">
              <a:latin typeface="ＭＳ Ｐゴシック"/>
            </a:rPr>
            <a:t>百万円減少したため、前年度から</a:t>
          </a:r>
          <a:r>
            <a:rPr kumimoji="1" lang="en-US" altLang="ja-JP" sz="1300">
              <a:latin typeface="ＭＳ Ｐゴシック"/>
            </a:rPr>
            <a:t>1.5</a:t>
          </a:r>
          <a:r>
            <a:rPr kumimoji="1" lang="ja-JP" altLang="en-US" sz="1300">
              <a:latin typeface="ＭＳ Ｐゴシック"/>
            </a:rPr>
            <a:t>ポイント減少しており、類似団体、全国平均、県平均を下回る結果となった。</a:t>
          </a:r>
        </a:p>
        <a:p>
          <a:r>
            <a:rPr kumimoji="1" lang="ja-JP" altLang="en-US" sz="1300">
              <a:latin typeface="ＭＳ Ｐゴシック"/>
            </a:rPr>
            <a:t>　今後も、繰上償還による公債費負担の軽減や投資的経費の平準化による計画的な起債によって、経常収支比率の抑制に努めていく。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4" name="直線コネクタ 363"/>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5"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6" name="直線コネクタ 365"/>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7"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8" name="直線コネクタ 367"/>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146050</xdr:rowOff>
    </xdr:to>
    <xdr:cxnSp macro="">
      <xdr:nvCxnSpPr>
        <xdr:cNvPr id="369" name="直線コネクタ 368"/>
        <xdr:cNvCxnSpPr/>
      </xdr:nvCxnSpPr>
      <xdr:spPr>
        <a:xfrm flipV="1">
          <a:off x="3987800" y="1323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0"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1" name="フローチャート : 判断 370"/>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96520</xdr:rowOff>
    </xdr:to>
    <xdr:cxnSp macro="">
      <xdr:nvCxnSpPr>
        <xdr:cNvPr id="372" name="直線コネクタ 371"/>
        <xdr:cNvCxnSpPr/>
      </xdr:nvCxnSpPr>
      <xdr:spPr>
        <a:xfrm flipV="1">
          <a:off x="3098800" y="1334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3" name="フローチャート : 判断 372"/>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4" name="テキスト ボックス 373"/>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78</xdr:row>
      <xdr:rowOff>111761</xdr:rowOff>
    </xdr:to>
    <xdr:cxnSp macro="">
      <xdr:nvCxnSpPr>
        <xdr:cNvPr id="375" name="直線コネクタ 374"/>
        <xdr:cNvCxnSpPr/>
      </xdr:nvCxnSpPr>
      <xdr:spPr>
        <a:xfrm flipV="1">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6" name="フローチャート : 判断 375"/>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157497</xdr:rowOff>
    </xdr:from>
    <xdr:ext cx="762000" cy="259045"/>
    <xdr:sp macro="" textlink="">
      <xdr:nvSpPr>
        <xdr:cNvPr id="377" name="テキスト ボックス 376"/>
        <xdr:cNvSpPr txBox="1"/>
      </xdr:nvSpPr>
      <xdr:spPr>
        <a:xfrm>
          <a:off x="2717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78</xdr:row>
      <xdr:rowOff>111761</xdr:rowOff>
    </xdr:to>
    <xdr:cxnSp macro="">
      <xdr:nvCxnSpPr>
        <xdr:cNvPr id="378" name="直線コネクタ 377"/>
        <xdr:cNvCxnSpPr/>
      </xdr:nvCxnSpPr>
      <xdr:spPr>
        <a:xfrm>
          <a:off x="1320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79" name="フローチャート : 判断 378"/>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0" name="テキスト ボックス 379"/>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81" name="フローチャート : 判断 380"/>
        <xdr:cNvSpPr/>
      </xdr:nvSpPr>
      <xdr:spPr>
        <a:xfrm>
          <a:off x="1270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82" name="テキスト ボックス 381"/>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8" name="円/楕円 387"/>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168927</xdr:rowOff>
    </xdr:from>
    <xdr:ext cx="762000" cy="259045"/>
    <xdr:sp macro="" textlink="">
      <xdr:nvSpPr>
        <xdr:cNvPr id="389"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0" name="円/楕円 389"/>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35577</xdr:rowOff>
    </xdr:from>
    <xdr:ext cx="736600" cy="259045"/>
    <xdr:sp macro="" textlink="">
      <xdr:nvSpPr>
        <xdr:cNvPr id="391" name="テキスト ボックス 390"/>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2" name="円/楕円 391"/>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3" name="テキスト ボックス 392"/>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4" name="円/楕円 393"/>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395" name="テキスト ボックス 394"/>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6" name="円/楕円 395"/>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157497</xdr:rowOff>
    </xdr:from>
    <xdr:ext cx="762000" cy="259045"/>
    <xdr:sp macro="" textlink="">
      <xdr:nvSpPr>
        <xdr:cNvPr id="397" name="テキスト ボックス 396"/>
        <xdr:cNvSpPr txBox="1"/>
      </xdr:nvSpPr>
      <xdr:spPr>
        <a:xfrm>
          <a:off x="939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人件費、物件費、繰出金等すべての費用が増加し、経常経費充当一般財源が増加したため、経常一般財源も増加したが、</a:t>
          </a:r>
          <a:r>
            <a:rPr kumimoji="1" lang="en-US" altLang="ja-JP" sz="1300">
              <a:latin typeface="ＭＳ Ｐゴシック"/>
            </a:rPr>
            <a:t>1.8</a:t>
          </a:r>
          <a:r>
            <a:rPr kumimoji="1" lang="ja-JP" altLang="en-US" sz="1300">
              <a:latin typeface="ＭＳ Ｐゴシック"/>
            </a:rPr>
            <a:t>ポイント増加している。</a:t>
          </a:r>
        </a:p>
        <a:p>
          <a:r>
            <a:rPr kumimoji="1" lang="ja-JP" altLang="en-US" sz="1300">
              <a:latin typeface="ＭＳ Ｐゴシック"/>
            </a:rPr>
            <a:t>　今後も経済情勢は先行き不透明であり、交付税等も中長期的には縮減が見込まれるなど、一般財源は確実に減少する一方、扶助費等の増加が見込まれるため、財政計画等に基づき、コストの削減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101600</xdr:rowOff>
    </xdr:from>
    <xdr:to>
      <xdr:col>24</xdr:col>
      <xdr:colOff>31750</xdr:colOff>
      <xdr:row>80</xdr:row>
      <xdr:rowOff>165100</xdr:rowOff>
    </xdr:to>
    <xdr:cxnSp macro="">
      <xdr:nvCxnSpPr>
        <xdr:cNvPr id="425" name="直線コネクタ 424"/>
        <xdr:cNvCxnSpPr/>
      </xdr:nvCxnSpPr>
      <xdr:spPr>
        <a:xfrm flipV="1">
          <a:off x="16510000" y="12788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137177</xdr:rowOff>
    </xdr:from>
    <xdr:ext cx="762000" cy="259045"/>
    <xdr:sp macro="" textlink="">
      <xdr:nvSpPr>
        <xdr:cNvPr id="426"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80</xdr:row>
      <xdr:rowOff>165100</xdr:rowOff>
    </xdr:from>
    <xdr:to>
      <xdr:col>24</xdr:col>
      <xdr:colOff>120650</xdr:colOff>
      <xdr:row>80</xdr:row>
      <xdr:rowOff>165100</xdr:rowOff>
    </xdr:to>
    <xdr:cxnSp macro="">
      <xdr:nvCxnSpPr>
        <xdr:cNvPr id="427" name="直線コネクタ 426"/>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16527</xdr:rowOff>
    </xdr:from>
    <xdr:ext cx="762000" cy="259045"/>
    <xdr:sp macro="" textlink="">
      <xdr:nvSpPr>
        <xdr:cNvPr id="428" name="公債費以外最大値テキスト"/>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74</xdr:row>
      <xdr:rowOff>101600</xdr:rowOff>
    </xdr:from>
    <xdr:to>
      <xdr:col>24</xdr:col>
      <xdr:colOff>120650</xdr:colOff>
      <xdr:row>74</xdr:row>
      <xdr:rowOff>101600</xdr:rowOff>
    </xdr:to>
    <xdr:cxnSp macro="">
      <xdr:nvCxnSpPr>
        <xdr:cNvPr id="429" name="直線コネクタ 428"/>
        <xdr:cNvCxnSpPr/>
      </xdr:nvCxnSpPr>
      <xdr:spPr>
        <a:xfrm>
          <a:off x="16421100" y="1278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0</xdr:rowOff>
    </xdr:from>
    <xdr:to>
      <xdr:col>24</xdr:col>
      <xdr:colOff>31750</xdr:colOff>
      <xdr:row>77</xdr:row>
      <xdr:rowOff>57150</xdr:rowOff>
    </xdr:to>
    <xdr:cxnSp macro="">
      <xdr:nvCxnSpPr>
        <xdr:cNvPr id="430" name="直線コネクタ 429"/>
        <xdr:cNvCxnSpPr/>
      </xdr:nvCxnSpPr>
      <xdr:spPr>
        <a:xfrm>
          <a:off x="15671800" y="13030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168927</xdr:rowOff>
    </xdr:from>
    <xdr:ext cx="762000" cy="259045"/>
    <xdr:sp macro="" textlink="">
      <xdr:nvSpPr>
        <xdr:cNvPr id="431"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32" name="フローチャート : 判断 431"/>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0</xdr:rowOff>
    </xdr:from>
    <xdr:to>
      <xdr:col>22</xdr:col>
      <xdr:colOff>565150</xdr:colOff>
      <xdr:row>76</xdr:row>
      <xdr:rowOff>12700</xdr:rowOff>
    </xdr:to>
    <xdr:cxnSp macro="">
      <xdr:nvCxnSpPr>
        <xdr:cNvPr id="433" name="直線コネクタ 432"/>
        <xdr:cNvCxnSpPr/>
      </xdr:nvCxnSpPr>
      <xdr:spPr>
        <a:xfrm flipV="1">
          <a:off x="14782800" y="1303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139700</xdr:rowOff>
    </xdr:from>
    <xdr:to>
      <xdr:col>22</xdr:col>
      <xdr:colOff>615950</xdr:colOff>
      <xdr:row>77</xdr:row>
      <xdr:rowOff>69850</xdr:rowOff>
    </xdr:to>
    <xdr:sp macro="" textlink="">
      <xdr:nvSpPr>
        <xdr:cNvPr id="434" name="フローチャート : 判断 433"/>
        <xdr:cNvSpPr/>
      </xdr:nvSpPr>
      <xdr:spPr>
        <a:xfrm>
          <a:off x="15621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54627</xdr:rowOff>
    </xdr:from>
    <xdr:ext cx="736600" cy="259045"/>
    <xdr:sp macro="" textlink="">
      <xdr:nvSpPr>
        <xdr:cNvPr id="435" name="テキスト ボックス 434"/>
        <xdr:cNvSpPr txBox="1"/>
      </xdr:nvSpPr>
      <xdr:spPr>
        <a:xfrm>
          <a:off x="15290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63500</xdr:rowOff>
    </xdr:from>
    <xdr:to>
      <xdr:col>21</xdr:col>
      <xdr:colOff>361950</xdr:colOff>
      <xdr:row>76</xdr:row>
      <xdr:rowOff>12700</xdr:rowOff>
    </xdr:to>
    <xdr:cxnSp macro="">
      <xdr:nvCxnSpPr>
        <xdr:cNvPr id="436" name="直線コネクタ 435"/>
        <xdr:cNvCxnSpPr/>
      </xdr:nvCxnSpPr>
      <xdr:spPr>
        <a:xfrm>
          <a:off x="13893800" y="12750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165100</xdr:rowOff>
    </xdr:from>
    <xdr:to>
      <xdr:col>21</xdr:col>
      <xdr:colOff>412750</xdr:colOff>
      <xdr:row>77</xdr:row>
      <xdr:rowOff>95250</xdr:rowOff>
    </xdr:to>
    <xdr:sp macro="" textlink="">
      <xdr:nvSpPr>
        <xdr:cNvPr id="437" name="フローチャート : 判断 436"/>
        <xdr:cNvSpPr/>
      </xdr:nvSpPr>
      <xdr:spPr>
        <a:xfrm>
          <a:off x="14732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80027</xdr:rowOff>
    </xdr:from>
    <xdr:ext cx="762000" cy="259045"/>
    <xdr:sp macro="" textlink="">
      <xdr:nvSpPr>
        <xdr:cNvPr id="438" name="テキスト ボックス 437"/>
        <xdr:cNvSpPr txBox="1"/>
      </xdr:nvSpPr>
      <xdr:spPr>
        <a:xfrm>
          <a:off x="14401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95250</xdr:rowOff>
    </xdr:from>
    <xdr:to>
      <xdr:col>20</xdr:col>
      <xdr:colOff>158750</xdr:colOff>
      <xdr:row>74</xdr:row>
      <xdr:rowOff>63500</xdr:rowOff>
    </xdr:to>
    <xdr:cxnSp macro="">
      <xdr:nvCxnSpPr>
        <xdr:cNvPr id="439" name="直線コネクタ 438"/>
        <xdr:cNvCxnSpPr/>
      </xdr:nvCxnSpPr>
      <xdr:spPr>
        <a:xfrm>
          <a:off x="13004800" y="1261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12700</xdr:rowOff>
    </xdr:from>
    <xdr:to>
      <xdr:col>20</xdr:col>
      <xdr:colOff>209550</xdr:colOff>
      <xdr:row>76</xdr:row>
      <xdr:rowOff>114300</xdr:rowOff>
    </xdr:to>
    <xdr:sp macro="" textlink="">
      <xdr:nvSpPr>
        <xdr:cNvPr id="440" name="フローチャート : 判断 439"/>
        <xdr:cNvSpPr/>
      </xdr:nvSpPr>
      <xdr:spPr>
        <a:xfrm>
          <a:off x="13843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99077</xdr:rowOff>
    </xdr:from>
    <xdr:ext cx="762000" cy="259045"/>
    <xdr:sp macro="" textlink="">
      <xdr:nvSpPr>
        <xdr:cNvPr id="441" name="テキスト ボックス 440"/>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63500</xdr:rowOff>
    </xdr:from>
    <xdr:to>
      <xdr:col>19</xdr:col>
      <xdr:colOff>6350</xdr:colOff>
      <xdr:row>76</xdr:row>
      <xdr:rowOff>165100</xdr:rowOff>
    </xdr:to>
    <xdr:sp macro="" textlink="">
      <xdr:nvSpPr>
        <xdr:cNvPr id="442" name="フローチャート : 判断 441"/>
        <xdr:cNvSpPr/>
      </xdr:nvSpPr>
      <xdr:spPr>
        <a:xfrm>
          <a:off x="12954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149877</xdr:rowOff>
    </xdr:from>
    <xdr:ext cx="762000" cy="259045"/>
    <xdr:sp macro="" textlink="">
      <xdr:nvSpPr>
        <xdr:cNvPr id="443" name="テキスト ボックス 442"/>
        <xdr:cNvSpPr txBox="1"/>
      </xdr:nvSpPr>
      <xdr:spPr>
        <a:xfrm>
          <a:off x="12623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6350</xdr:rowOff>
    </xdr:from>
    <xdr:to>
      <xdr:col>24</xdr:col>
      <xdr:colOff>82550</xdr:colOff>
      <xdr:row>77</xdr:row>
      <xdr:rowOff>107950</xdr:rowOff>
    </xdr:to>
    <xdr:sp macro="" textlink="">
      <xdr:nvSpPr>
        <xdr:cNvPr id="449" name="円/楕円 448"/>
        <xdr:cNvSpPr/>
      </xdr:nvSpPr>
      <xdr:spPr>
        <a:xfrm>
          <a:off x="164592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149877</xdr:rowOff>
    </xdr:from>
    <xdr:ext cx="762000" cy="259045"/>
    <xdr:sp macro="" textlink="">
      <xdr:nvSpPr>
        <xdr:cNvPr id="450"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120650</xdr:rowOff>
    </xdr:from>
    <xdr:to>
      <xdr:col>22</xdr:col>
      <xdr:colOff>615950</xdr:colOff>
      <xdr:row>76</xdr:row>
      <xdr:rowOff>50800</xdr:rowOff>
    </xdr:to>
    <xdr:sp macro="" textlink="">
      <xdr:nvSpPr>
        <xdr:cNvPr id="451" name="円/楕円 450"/>
        <xdr:cNvSpPr/>
      </xdr:nvSpPr>
      <xdr:spPr>
        <a:xfrm>
          <a:off x="15621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60977</xdr:rowOff>
    </xdr:from>
    <xdr:ext cx="736600" cy="259045"/>
    <xdr:sp macro="" textlink="">
      <xdr:nvSpPr>
        <xdr:cNvPr id="452" name="テキスト ボックス 451"/>
        <xdr:cNvSpPr txBox="1"/>
      </xdr:nvSpPr>
      <xdr:spPr>
        <a:xfrm>
          <a:off x="15290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3" name="円/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12700</xdr:rowOff>
    </xdr:from>
    <xdr:to>
      <xdr:col>20</xdr:col>
      <xdr:colOff>209550</xdr:colOff>
      <xdr:row>74</xdr:row>
      <xdr:rowOff>114300</xdr:rowOff>
    </xdr:to>
    <xdr:sp macro="" textlink="">
      <xdr:nvSpPr>
        <xdr:cNvPr id="455" name="円/楕円 454"/>
        <xdr:cNvSpPr/>
      </xdr:nvSpPr>
      <xdr:spPr>
        <a:xfrm>
          <a:off x="138430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124477</xdr:rowOff>
    </xdr:from>
    <xdr:ext cx="762000" cy="259045"/>
    <xdr:sp macro="" textlink="">
      <xdr:nvSpPr>
        <xdr:cNvPr id="456" name="テキスト ボックス 455"/>
        <xdr:cNvSpPr txBox="1"/>
      </xdr:nvSpPr>
      <xdr:spPr>
        <a:xfrm>
          <a:off x="135128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44450</xdr:rowOff>
    </xdr:from>
    <xdr:to>
      <xdr:col>19</xdr:col>
      <xdr:colOff>6350</xdr:colOff>
      <xdr:row>73</xdr:row>
      <xdr:rowOff>146050</xdr:rowOff>
    </xdr:to>
    <xdr:sp macro="" textlink="">
      <xdr:nvSpPr>
        <xdr:cNvPr id="457" name="円/楕円 456"/>
        <xdr:cNvSpPr/>
      </xdr:nvSpPr>
      <xdr:spPr>
        <a:xfrm>
          <a:off x="12954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156227</xdr:rowOff>
    </xdr:from>
    <xdr:ext cx="762000" cy="259045"/>
    <xdr:sp macro="" textlink="">
      <xdr:nvSpPr>
        <xdr:cNvPr id="458" name="テキスト ボックス 457"/>
        <xdr:cNvSpPr txBox="1"/>
      </xdr:nvSpPr>
      <xdr:spPr>
        <a:xfrm>
          <a:off x="12623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滋賀県長浜市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37998</xdr:rowOff>
    </xdr:from>
    <xdr:to>
      <xdr:col>4</xdr:col>
      <xdr:colOff>1117600</xdr:colOff>
      <xdr:row>20</xdr:row>
      <xdr:rowOff>134048</xdr:rowOff>
    </xdr:to>
    <xdr:cxnSp macro="">
      <xdr:nvCxnSpPr>
        <xdr:cNvPr id="45" name="直線コネクタ 44"/>
        <xdr:cNvCxnSpPr/>
      </xdr:nvCxnSpPr>
      <xdr:spPr bwMode="auto">
        <a:xfrm flipV="1">
          <a:off x="5651500" y="2314473"/>
          <a:ext cx="0" cy="1296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106125</xdr:rowOff>
    </xdr:from>
    <xdr:ext cx="762000" cy="259045"/>
    <xdr:sp macro="" textlink="">
      <xdr:nvSpPr>
        <xdr:cNvPr id="46" name="人口1人当たり決算額の推移最小値テキスト130"/>
        <xdr:cNvSpPr txBox="1"/>
      </xdr:nvSpPr>
      <xdr:spPr>
        <a:xfrm>
          <a:off x="5740400" y="35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134048</xdr:rowOff>
    </xdr:from>
    <xdr:to>
      <xdr:col>5</xdr:col>
      <xdr:colOff>73025</xdr:colOff>
      <xdr:row>20</xdr:row>
      <xdr:rowOff>134048</xdr:rowOff>
    </xdr:to>
    <xdr:cxnSp macro="">
      <xdr:nvCxnSpPr>
        <xdr:cNvPr id="47" name="直線コネクタ 46"/>
        <xdr:cNvCxnSpPr/>
      </xdr:nvCxnSpPr>
      <xdr:spPr bwMode="auto">
        <a:xfrm>
          <a:off x="5562600" y="3610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124375</xdr:rowOff>
    </xdr:from>
    <xdr:ext cx="762000" cy="259045"/>
    <xdr:sp macro="" textlink="">
      <xdr:nvSpPr>
        <xdr:cNvPr id="48" name="人口1人当たり決算額の推移最大値テキスト130"/>
        <xdr:cNvSpPr txBox="1"/>
      </xdr:nvSpPr>
      <xdr:spPr>
        <a:xfrm>
          <a:off x="5740400" y="205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13</xdr:row>
      <xdr:rowOff>37998</xdr:rowOff>
    </xdr:from>
    <xdr:to>
      <xdr:col>5</xdr:col>
      <xdr:colOff>73025</xdr:colOff>
      <xdr:row>13</xdr:row>
      <xdr:rowOff>37998</xdr:rowOff>
    </xdr:to>
    <xdr:cxnSp macro="">
      <xdr:nvCxnSpPr>
        <xdr:cNvPr id="49" name="直線コネクタ 48"/>
        <xdr:cNvCxnSpPr/>
      </xdr:nvCxnSpPr>
      <xdr:spPr bwMode="auto">
        <a:xfrm>
          <a:off x="5562600" y="2314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143535</xdr:rowOff>
    </xdr:from>
    <xdr:to>
      <xdr:col>4</xdr:col>
      <xdr:colOff>1117600</xdr:colOff>
      <xdr:row>14</xdr:row>
      <xdr:rowOff>96939</xdr:rowOff>
    </xdr:to>
    <xdr:cxnSp macro="">
      <xdr:nvCxnSpPr>
        <xdr:cNvPr id="50" name="直線コネクタ 49"/>
        <xdr:cNvCxnSpPr/>
      </xdr:nvCxnSpPr>
      <xdr:spPr bwMode="auto">
        <a:xfrm flipV="1">
          <a:off x="5003800" y="2420010"/>
          <a:ext cx="647700" cy="124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64584</xdr:rowOff>
    </xdr:from>
    <xdr:ext cx="762000" cy="259045"/>
    <xdr:sp macro="" textlink="">
      <xdr:nvSpPr>
        <xdr:cNvPr id="51" name="人口1人当たり決算額の推移平均値テキスト130"/>
        <xdr:cNvSpPr txBox="1"/>
      </xdr:nvSpPr>
      <xdr:spPr>
        <a:xfrm>
          <a:off x="5740400" y="3026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92507</xdr:rowOff>
    </xdr:from>
    <xdr:to>
      <xdr:col>5</xdr:col>
      <xdr:colOff>34925</xdr:colOff>
      <xdr:row>18</xdr:row>
      <xdr:rowOff>22657</xdr:rowOff>
    </xdr:to>
    <xdr:sp macro="" textlink="">
      <xdr:nvSpPr>
        <xdr:cNvPr id="52" name="フローチャート : 判断 51"/>
        <xdr:cNvSpPr/>
      </xdr:nvSpPr>
      <xdr:spPr bwMode="auto">
        <a:xfrm>
          <a:off x="5600700" y="305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16853</xdr:rowOff>
    </xdr:from>
    <xdr:to>
      <xdr:col>4</xdr:col>
      <xdr:colOff>469900</xdr:colOff>
      <xdr:row>14</xdr:row>
      <xdr:rowOff>96939</xdr:rowOff>
    </xdr:to>
    <xdr:cxnSp macro="">
      <xdr:nvCxnSpPr>
        <xdr:cNvPr id="53" name="直線コネクタ 52"/>
        <xdr:cNvCxnSpPr/>
      </xdr:nvCxnSpPr>
      <xdr:spPr bwMode="auto">
        <a:xfrm>
          <a:off x="4305300" y="2464778"/>
          <a:ext cx="698500" cy="8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113005</xdr:rowOff>
    </xdr:from>
    <xdr:to>
      <xdr:col>4</xdr:col>
      <xdr:colOff>520700</xdr:colOff>
      <xdr:row>18</xdr:row>
      <xdr:rowOff>43155</xdr:rowOff>
    </xdr:to>
    <xdr:sp macro="" textlink="">
      <xdr:nvSpPr>
        <xdr:cNvPr id="54" name="フローチャート : 判断 53"/>
        <xdr:cNvSpPr/>
      </xdr:nvSpPr>
      <xdr:spPr bwMode="auto">
        <a:xfrm>
          <a:off x="4953000" y="30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27932</xdr:rowOff>
    </xdr:from>
    <xdr:ext cx="736600" cy="259045"/>
    <xdr:sp macro="" textlink="">
      <xdr:nvSpPr>
        <xdr:cNvPr id="55" name="テキスト ボックス 54"/>
        <xdr:cNvSpPr txBox="1"/>
      </xdr:nvSpPr>
      <xdr:spPr>
        <a:xfrm>
          <a:off x="4622800" y="3161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90576</xdr:rowOff>
    </xdr:from>
    <xdr:to>
      <xdr:col>3</xdr:col>
      <xdr:colOff>904875</xdr:colOff>
      <xdr:row>14</xdr:row>
      <xdr:rowOff>16853</xdr:rowOff>
    </xdr:to>
    <xdr:cxnSp macro="">
      <xdr:nvCxnSpPr>
        <xdr:cNvPr id="56" name="直線コネクタ 55"/>
        <xdr:cNvCxnSpPr/>
      </xdr:nvCxnSpPr>
      <xdr:spPr bwMode="auto">
        <a:xfrm>
          <a:off x="3606800" y="2195601"/>
          <a:ext cx="698500" cy="269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72123</xdr:rowOff>
    </xdr:from>
    <xdr:to>
      <xdr:col>3</xdr:col>
      <xdr:colOff>955675</xdr:colOff>
      <xdr:row>18</xdr:row>
      <xdr:rowOff>2273</xdr:rowOff>
    </xdr:to>
    <xdr:sp macro="" textlink="">
      <xdr:nvSpPr>
        <xdr:cNvPr id="57" name="フローチャート : 判断 56"/>
        <xdr:cNvSpPr/>
      </xdr:nvSpPr>
      <xdr:spPr bwMode="auto">
        <a:xfrm>
          <a:off x="4254500" y="3034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158500</xdr:rowOff>
    </xdr:from>
    <xdr:ext cx="762000" cy="259045"/>
    <xdr:sp macro="" textlink="">
      <xdr:nvSpPr>
        <xdr:cNvPr id="58" name="テキスト ボックス 57"/>
        <xdr:cNvSpPr txBox="1"/>
      </xdr:nvSpPr>
      <xdr:spPr>
        <a:xfrm>
          <a:off x="3924300" y="31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49390</xdr:rowOff>
    </xdr:from>
    <xdr:to>
      <xdr:col>3</xdr:col>
      <xdr:colOff>206375</xdr:colOff>
      <xdr:row>12</xdr:row>
      <xdr:rowOff>90576</xdr:rowOff>
    </xdr:to>
    <xdr:cxnSp macro="">
      <xdr:nvCxnSpPr>
        <xdr:cNvPr id="59" name="直線コネクタ 58"/>
        <xdr:cNvCxnSpPr/>
      </xdr:nvCxnSpPr>
      <xdr:spPr bwMode="auto">
        <a:xfrm>
          <a:off x="2908300" y="2154415"/>
          <a:ext cx="698500" cy="4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119405</xdr:rowOff>
    </xdr:from>
    <xdr:to>
      <xdr:col>3</xdr:col>
      <xdr:colOff>257175</xdr:colOff>
      <xdr:row>17</xdr:row>
      <xdr:rowOff>49555</xdr:rowOff>
    </xdr:to>
    <xdr:sp macro="" textlink="">
      <xdr:nvSpPr>
        <xdr:cNvPr id="60" name="フローチャート : 判断 59"/>
        <xdr:cNvSpPr/>
      </xdr:nvSpPr>
      <xdr:spPr bwMode="auto">
        <a:xfrm>
          <a:off x="3556000" y="2910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34332</xdr:rowOff>
    </xdr:from>
    <xdr:ext cx="762000" cy="259045"/>
    <xdr:sp macro="" textlink="">
      <xdr:nvSpPr>
        <xdr:cNvPr id="61" name="テキスト ボックス 60"/>
        <xdr:cNvSpPr txBox="1"/>
      </xdr:nvSpPr>
      <xdr:spPr>
        <a:xfrm>
          <a:off x="3225800" y="29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65723</xdr:rowOff>
    </xdr:from>
    <xdr:to>
      <xdr:col>2</xdr:col>
      <xdr:colOff>692150</xdr:colOff>
      <xdr:row>17</xdr:row>
      <xdr:rowOff>167323</xdr:rowOff>
    </xdr:to>
    <xdr:sp macro="" textlink="">
      <xdr:nvSpPr>
        <xdr:cNvPr id="62" name="フローチャート : 判断 61"/>
        <xdr:cNvSpPr/>
      </xdr:nvSpPr>
      <xdr:spPr bwMode="auto">
        <a:xfrm>
          <a:off x="2857500" y="3027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152100</xdr:rowOff>
    </xdr:from>
    <xdr:ext cx="762000" cy="259045"/>
    <xdr:sp macro="" textlink="">
      <xdr:nvSpPr>
        <xdr:cNvPr id="63" name="テキスト ボックス 62"/>
        <xdr:cNvSpPr txBox="1"/>
      </xdr:nvSpPr>
      <xdr:spPr>
        <a:xfrm>
          <a:off x="2527300" y="31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92735</xdr:rowOff>
    </xdr:from>
    <xdr:to>
      <xdr:col>5</xdr:col>
      <xdr:colOff>34925</xdr:colOff>
      <xdr:row>14</xdr:row>
      <xdr:rowOff>22885</xdr:rowOff>
    </xdr:to>
    <xdr:sp macro="" textlink="">
      <xdr:nvSpPr>
        <xdr:cNvPr id="69" name="円/楕円 68"/>
        <xdr:cNvSpPr/>
      </xdr:nvSpPr>
      <xdr:spPr bwMode="auto">
        <a:xfrm>
          <a:off x="5600700" y="236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1312</xdr:rowOff>
    </xdr:from>
    <xdr:ext cx="762000" cy="259045"/>
    <xdr:sp macro="" textlink="">
      <xdr:nvSpPr>
        <xdr:cNvPr id="70" name="人口1人当たり決算額の推移該当値テキスト130"/>
        <xdr:cNvSpPr txBox="1"/>
      </xdr:nvSpPr>
      <xdr:spPr>
        <a:xfrm>
          <a:off x="5740400" y="22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89,816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46139</xdr:rowOff>
    </xdr:from>
    <xdr:to>
      <xdr:col>4</xdr:col>
      <xdr:colOff>520700</xdr:colOff>
      <xdr:row>14</xdr:row>
      <xdr:rowOff>147739</xdr:rowOff>
    </xdr:to>
    <xdr:sp macro="" textlink="">
      <xdr:nvSpPr>
        <xdr:cNvPr id="71" name="円/楕円 70"/>
        <xdr:cNvSpPr/>
      </xdr:nvSpPr>
      <xdr:spPr bwMode="auto">
        <a:xfrm>
          <a:off x="4953000" y="249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157916</xdr:rowOff>
    </xdr:from>
    <xdr:ext cx="736600" cy="259045"/>
    <xdr:sp macro="" textlink="">
      <xdr:nvSpPr>
        <xdr:cNvPr id="72" name="テキスト ボックス 71"/>
        <xdr:cNvSpPr txBox="1"/>
      </xdr:nvSpPr>
      <xdr:spPr>
        <a:xfrm>
          <a:off x="4622800" y="226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86,539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137503</xdr:rowOff>
    </xdr:from>
    <xdr:to>
      <xdr:col>3</xdr:col>
      <xdr:colOff>955675</xdr:colOff>
      <xdr:row>14</xdr:row>
      <xdr:rowOff>67653</xdr:rowOff>
    </xdr:to>
    <xdr:sp macro="" textlink="">
      <xdr:nvSpPr>
        <xdr:cNvPr id="73" name="円/楕円 72"/>
        <xdr:cNvSpPr/>
      </xdr:nvSpPr>
      <xdr:spPr bwMode="auto">
        <a:xfrm>
          <a:off x="4254500" y="241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77830</xdr:rowOff>
    </xdr:from>
    <xdr:ext cx="762000" cy="259045"/>
    <xdr:sp macro="" textlink="">
      <xdr:nvSpPr>
        <xdr:cNvPr id="74" name="テキスト ボックス 73"/>
        <xdr:cNvSpPr txBox="1"/>
      </xdr:nvSpPr>
      <xdr:spPr>
        <a:xfrm>
          <a:off x="3924300" y="21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39776</xdr:rowOff>
    </xdr:from>
    <xdr:to>
      <xdr:col>3</xdr:col>
      <xdr:colOff>257175</xdr:colOff>
      <xdr:row>12</xdr:row>
      <xdr:rowOff>141376</xdr:rowOff>
    </xdr:to>
    <xdr:sp macro="" textlink="">
      <xdr:nvSpPr>
        <xdr:cNvPr id="75" name="円/楕円 74"/>
        <xdr:cNvSpPr/>
      </xdr:nvSpPr>
      <xdr:spPr bwMode="auto">
        <a:xfrm>
          <a:off x="3556000" y="2144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151553</xdr:rowOff>
    </xdr:from>
    <xdr:ext cx="762000" cy="259045"/>
    <xdr:sp macro="" textlink="">
      <xdr:nvSpPr>
        <xdr:cNvPr id="76" name="テキスト ボックス 75"/>
        <xdr:cNvSpPr txBox="1"/>
      </xdr:nvSpPr>
      <xdr:spPr>
        <a:xfrm>
          <a:off x="3225800" y="19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95,706</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170040</xdr:rowOff>
    </xdr:from>
    <xdr:to>
      <xdr:col>2</xdr:col>
      <xdr:colOff>692150</xdr:colOff>
      <xdr:row>12</xdr:row>
      <xdr:rowOff>100190</xdr:rowOff>
    </xdr:to>
    <xdr:sp macro="" textlink="">
      <xdr:nvSpPr>
        <xdr:cNvPr id="77" name="円/楕円 76"/>
        <xdr:cNvSpPr/>
      </xdr:nvSpPr>
      <xdr:spPr bwMode="auto">
        <a:xfrm>
          <a:off x="2857500" y="2103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110367</xdr:rowOff>
    </xdr:from>
    <xdr:ext cx="762000" cy="259045"/>
    <xdr:sp macro="" textlink="">
      <xdr:nvSpPr>
        <xdr:cNvPr id="78" name="テキスト ボックス 77"/>
        <xdr:cNvSpPr txBox="1"/>
      </xdr:nvSpPr>
      <xdr:spPr>
        <a:xfrm>
          <a:off x="2527300" y="187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7" name="直線コネクタ 106"/>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8"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9" name="直線コネクタ 108"/>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10"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11" name="直線コネクタ 110"/>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259169</xdr:rowOff>
    </xdr:from>
    <xdr:to>
      <xdr:col>4</xdr:col>
      <xdr:colOff>1117600</xdr:colOff>
      <xdr:row>35</xdr:row>
      <xdr:rowOff>149441</xdr:rowOff>
    </xdr:to>
    <xdr:cxnSp macro="">
      <xdr:nvCxnSpPr>
        <xdr:cNvPr id="112" name="直線コネクタ 111"/>
        <xdr:cNvCxnSpPr/>
      </xdr:nvCxnSpPr>
      <xdr:spPr bwMode="auto">
        <a:xfrm>
          <a:off x="5003800" y="6526619"/>
          <a:ext cx="647700" cy="23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192752</xdr:rowOff>
    </xdr:from>
    <xdr:ext cx="762000" cy="259045"/>
    <xdr:sp macro="" textlink="">
      <xdr:nvSpPr>
        <xdr:cNvPr id="113" name="人口1人当たり決算額の推移平均値テキスト445"/>
        <xdr:cNvSpPr txBox="1"/>
      </xdr:nvSpPr>
      <xdr:spPr>
        <a:xfrm>
          <a:off x="5740400" y="6803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14" name="フローチャート : 判断 113"/>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259169</xdr:rowOff>
    </xdr:from>
    <xdr:to>
      <xdr:col>4</xdr:col>
      <xdr:colOff>469900</xdr:colOff>
      <xdr:row>34</xdr:row>
      <xdr:rowOff>282524</xdr:rowOff>
    </xdr:to>
    <xdr:cxnSp macro="">
      <xdr:nvCxnSpPr>
        <xdr:cNvPr id="115" name="直線コネクタ 114"/>
        <xdr:cNvCxnSpPr/>
      </xdr:nvCxnSpPr>
      <xdr:spPr bwMode="auto">
        <a:xfrm flipV="1">
          <a:off x="4305300" y="6526619"/>
          <a:ext cx="698500" cy="2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6" name="フローチャート : 判断 115"/>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223042</xdr:rowOff>
    </xdr:from>
    <xdr:ext cx="736600" cy="259045"/>
    <xdr:sp macro="" textlink="">
      <xdr:nvSpPr>
        <xdr:cNvPr id="117" name="テキスト ボックス 116"/>
        <xdr:cNvSpPr txBox="1"/>
      </xdr:nvSpPr>
      <xdr:spPr>
        <a:xfrm>
          <a:off x="4622800" y="683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126314</xdr:rowOff>
    </xdr:from>
    <xdr:to>
      <xdr:col>3</xdr:col>
      <xdr:colOff>904875</xdr:colOff>
      <xdr:row>34</xdr:row>
      <xdr:rowOff>282524</xdr:rowOff>
    </xdr:to>
    <xdr:cxnSp macro="">
      <xdr:nvCxnSpPr>
        <xdr:cNvPr id="118" name="直線コネクタ 117"/>
        <xdr:cNvCxnSpPr/>
      </xdr:nvCxnSpPr>
      <xdr:spPr bwMode="auto">
        <a:xfrm>
          <a:off x="3606800" y="6393764"/>
          <a:ext cx="698500" cy="15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9" name="フローチャート : 判断 118"/>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174959</xdr:rowOff>
    </xdr:from>
    <xdr:ext cx="762000" cy="259045"/>
    <xdr:sp macro="" textlink="">
      <xdr:nvSpPr>
        <xdr:cNvPr id="120" name="テキスト ボックス 119"/>
        <xdr:cNvSpPr txBox="1"/>
      </xdr:nvSpPr>
      <xdr:spPr>
        <a:xfrm>
          <a:off x="3924300" y="67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86576</xdr:rowOff>
    </xdr:from>
    <xdr:to>
      <xdr:col>3</xdr:col>
      <xdr:colOff>206375</xdr:colOff>
      <xdr:row>34</xdr:row>
      <xdr:rowOff>126314</xdr:rowOff>
    </xdr:to>
    <xdr:cxnSp macro="">
      <xdr:nvCxnSpPr>
        <xdr:cNvPr id="121" name="直線コネクタ 120"/>
        <xdr:cNvCxnSpPr/>
      </xdr:nvCxnSpPr>
      <xdr:spPr bwMode="auto">
        <a:xfrm>
          <a:off x="2908300" y="6354026"/>
          <a:ext cx="698500" cy="3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21222</xdr:rowOff>
    </xdr:from>
    <xdr:to>
      <xdr:col>3</xdr:col>
      <xdr:colOff>257175</xdr:colOff>
      <xdr:row>35</xdr:row>
      <xdr:rowOff>122822</xdr:rowOff>
    </xdr:to>
    <xdr:sp macro="" textlink="">
      <xdr:nvSpPr>
        <xdr:cNvPr id="122" name="フローチャート : 判断 121"/>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107599</xdr:rowOff>
    </xdr:from>
    <xdr:ext cx="762000" cy="259045"/>
    <xdr:sp macro="" textlink="">
      <xdr:nvSpPr>
        <xdr:cNvPr id="123" name="テキスト ボックス 122"/>
        <xdr:cNvSpPr txBox="1"/>
      </xdr:nvSpPr>
      <xdr:spPr>
        <a:xfrm>
          <a:off x="3225800" y="67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319545</xdr:rowOff>
    </xdr:from>
    <xdr:to>
      <xdr:col>2</xdr:col>
      <xdr:colOff>692150</xdr:colOff>
      <xdr:row>35</xdr:row>
      <xdr:rowOff>78245</xdr:rowOff>
    </xdr:to>
    <xdr:sp macro="" textlink="">
      <xdr:nvSpPr>
        <xdr:cNvPr id="124" name="フローチャート : 判断 123"/>
        <xdr:cNvSpPr/>
      </xdr:nvSpPr>
      <xdr:spPr bwMode="auto">
        <a:xfrm>
          <a:off x="2857500" y="6586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63022</xdr:rowOff>
    </xdr:from>
    <xdr:ext cx="762000" cy="259045"/>
    <xdr:sp macro="" textlink="">
      <xdr:nvSpPr>
        <xdr:cNvPr id="125" name="テキスト ボックス 124"/>
        <xdr:cNvSpPr txBox="1"/>
      </xdr:nvSpPr>
      <xdr:spPr>
        <a:xfrm>
          <a:off x="2527300" y="667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98641</xdr:rowOff>
    </xdr:from>
    <xdr:to>
      <xdr:col>5</xdr:col>
      <xdr:colOff>34925</xdr:colOff>
      <xdr:row>35</xdr:row>
      <xdr:rowOff>200241</xdr:rowOff>
    </xdr:to>
    <xdr:sp macro="" textlink="">
      <xdr:nvSpPr>
        <xdr:cNvPr id="131" name="円/楕円 130"/>
        <xdr:cNvSpPr/>
      </xdr:nvSpPr>
      <xdr:spPr bwMode="auto">
        <a:xfrm>
          <a:off x="5600700" y="670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286618</xdr:rowOff>
    </xdr:from>
    <xdr:ext cx="762000" cy="259045"/>
    <xdr:sp macro="" textlink="">
      <xdr:nvSpPr>
        <xdr:cNvPr id="132" name="人口1人当たり決算額の推移該当値テキスト445"/>
        <xdr:cNvSpPr txBox="1"/>
      </xdr:nvSpPr>
      <xdr:spPr>
        <a:xfrm>
          <a:off x="5740400" y="655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208369</xdr:rowOff>
    </xdr:from>
    <xdr:to>
      <xdr:col>4</xdr:col>
      <xdr:colOff>520700</xdr:colOff>
      <xdr:row>34</xdr:row>
      <xdr:rowOff>309969</xdr:rowOff>
    </xdr:to>
    <xdr:sp macro="" textlink="">
      <xdr:nvSpPr>
        <xdr:cNvPr id="133" name="円/楕円 132"/>
        <xdr:cNvSpPr/>
      </xdr:nvSpPr>
      <xdr:spPr bwMode="auto">
        <a:xfrm>
          <a:off x="4953000" y="647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320146</xdr:rowOff>
    </xdr:from>
    <xdr:ext cx="736600" cy="259045"/>
    <xdr:sp macro="" textlink="">
      <xdr:nvSpPr>
        <xdr:cNvPr id="134" name="テキスト ボックス 133"/>
        <xdr:cNvSpPr txBox="1"/>
      </xdr:nvSpPr>
      <xdr:spPr>
        <a:xfrm>
          <a:off x="4622800" y="6244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231724</xdr:rowOff>
    </xdr:from>
    <xdr:to>
      <xdr:col>3</xdr:col>
      <xdr:colOff>955675</xdr:colOff>
      <xdr:row>34</xdr:row>
      <xdr:rowOff>333324</xdr:rowOff>
    </xdr:to>
    <xdr:sp macro="" textlink="">
      <xdr:nvSpPr>
        <xdr:cNvPr id="135" name="円/楕円 134"/>
        <xdr:cNvSpPr/>
      </xdr:nvSpPr>
      <xdr:spPr bwMode="auto">
        <a:xfrm>
          <a:off x="4254500" y="649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601</xdr:rowOff>
    </xdr:from>
    <xdr:ext cx="762000" cy="259045"/>
    <xdr:sp macro="" textlink="">
      <xdr:nvSpPr>
        <xdr:cNvPr id="136" name="テキスト ボックス 135"/>
        <xdr:cNvSpPr txBox="1"/>
      </xdr:nvSpPr>
      <xdr:spPr>
        <a:xfrm>
          <a:off x="3924300" y="626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75514</xdr:rowOff>
    </xdr:from>
    <xdr:to>
      <xdr:col>3</xdr:col>
      <xdr:colOff>257175</xdr:colOff>
      <xdr:row>34</xdr:row>
      <xdr:rowOff>177114</xdr:rowOff>
    </xdr:to>
    <xdr:sp macro="" textlink="">
      <xdr:nvSpPr>
        <xdr:cNvPr id="137" name="円/楕円 136"/>
        <xdr:cNvSpPr/>
      </xdr:nvSpPr>
      <xdr:spPr bwMode="auto">
        <a:xfrm>
          <a:off x="3556000" y="6342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187291</xdr:rowOff>
    </xdr:from>
    <xdr:ext cx="762000" cy="259045"/>
    <xdr:sp macro="" textlink="">
      <xdr:nvSpPr>
        <xdr:cNvPr id="138" name="テキスト ボックス 137"/>
        <xdr:cNvSpPr txBox="1"/>
      </xdr:nvSpPr>
      <xdr:spPr>
        <a:xfrm>
          <a:off x="3225800" y="611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35776</xdr:rowOff>
    </xdr:from>
    <xdr:to>
      <xdr:col>2</xdr:col>
      <xdr:colOff>692150</xdr:colOff>
      <xdr:row>34</xdr:row>
      <xdr:rowOff>137376</xdr:rowOff>
    </xdr:to>
    <xdr:sp macro="" textlink="">
      <xdr:nvSpPr>
        <xdr:cNvPr id="139" name="円/楕円 138"/>
        <xdr:cNvSpPr/>
      </xdr:nvSpPr>
      <xdr:spPr bwMode="auto">
        <a:xfrm>
          <a:off x="2857500" y="630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147553</xdr:rowOff>
    </xdr:from>
    <xdr:ext cx="762000" cy="259045"/>
    <xdr:sp macro="" textlink="">
      <xdr:nvSpPr>
        <xdr:cNvPr id="140" name="テキスト ボックス 139"/>
        <xdr:cNvSpPr txBox="1"/>
      </xdr:nvSpPr>
      <xdr:spPr>
        <a:xfrm>
          <a:off x="2527300" y="607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標準財政規模に対する実質収支額の比率は、平成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年度以降ほぼ横ばいで推移しているが、平成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年度は標準財政規模の縮小と実質収支の増加により、やや増加した。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また、標準財政規模に対する財政調整基金の比率については、標準財政規模の縮小と基金残高の微増により、</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年度以降、全ての会計において黒字決算を維持している。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年度の実質収支は、一般会計で</a:t>
          </a:r>
          <a:r>
            <a:rPr kumimoji="1" lang="en-US" altLang="ja-JP" sz="1400">
              <a:latin typeface="ＭＳ ゴシック" pitchFamily="49" charset="-128"/>
              <a:ea typeface="ＭＳ ゴシック" pitchFamily="49" charset="-128"/>
            </a:rPr>
            <a:t>921</a:t>
          </a:r>
          <a:r>
            <a:rPr kumimoji="1" lang="ja-JP" altLang="en-US" sz="1400">
              <a:latin typeface="ＭＳ ゴシック" pitchFamily="49" charset="-128"/>
              <a:ea typeface="ＭＳ ゴシック" pitchFamily="49" charset="-128"/>
            </a:rPr>
            <a:t>百万円、病院事業会計で</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百万円増加したことが大きく影響し、連結ベースでも黒字額が増加している。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一部事務組合への負担金は増加しているものの、元利償還金や債務負担行為に基づく支出額が大きく減少したため、実質公債費比率の分子となる数値は、前年度から</a:t>
          </a:r>
          <a:r>
            <a:rPr kumimoji="1" lang="en-US" altLang="ja-JP" sz="1400">
              <a:latin typeface="ＭＳ ゴシック" pitchFamily="49" charset="-128"/>
              <a:ea typeface="ＭＳ ゴシック" pitchFamily="49" charset="-128"/>
            </a:rPr>
            <a:t>771</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一般会計等の公債費は、計画的な起債や繰上償還などによって軽減をさらに進めていくが、これから償還のピークを迎える下水道事業債の推移には注意が必要である。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公営企業債等繰入見込額以外の項目について、将来負担となる全ての項目で前年より減少している（対前年△</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充当可能財源等も前年度より増となったことにより、将来負担比率算定上の分子となる数値はマイナスとなり、平成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年度の将来負担比率は算定なしという結果となった。</a:t>
          </a:r>
        </a:p>
        <a:p>
          <a:r>
            <a:rPr kumimoji="1" lang="ja-JP" altLang="en-US" sz="1400">
              <a:latin typeface="ＭＳ ゴシック" pitchFamily="49" charset="-128"/>
              <a:ea typeface="ＭＳ ゴシック" pitchFamily="49" charset="-128"/>
            </a:rPr>
            <a:t>　しかし、市債残高、公営企業や一部事務組合への公債費財源負担、職員の退職手当などは未だ多額であることや、普通交付税の合併算定替えの特例措置の縮減を考慮し、引き続き繰上償還による公債費負担の軽減を図り持続可能な財政構造への転換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58727808</v>
      </c>
      <c r="BO4" s="379"/>
      <c r="BP4" s="379"/>
      <c r="BQ4" s="379"/>
      <c r="BR4" s="379"/>
      <c r="BS4" s="379"/>
      <c r="BT4" s="379"/>
      <c r="BU4" s="380"/>
      <c r="BV4" s="378">
        <v>60740428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1.2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56951144</v>
      </c>
      <c r="BO5" s="384"/>
      <c r="BP5" s="384"/>
      <c r="BQ5" s="384"/>
      <c r="BR5" s="384"/>
      <c r="BS5" s="384"/>
      <c r="BT5" s="384"/>
      <c r="BU5" s="385"/>
      <c r="BV5" s="383">
        <v>58489009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83.4</v>
      </c>
      <c r="CU5" s="354"/>
      <c r="CV5" s="354"/>
      <c r="CW5" s="354"/>
      <c r="CX5" s="354"/>
      <c r="CY5" s="354"/>
      <c r="CZ5" s="354"/>
      <c r="DA5" s="355"/>
      <c r="DB5" s="353">
        <v>83.1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1776664</v>
      </c>
      <c r="BO6" s="384"/>
      <c r="BP6" s="384"/>
      <c r="BQ6" s="384"/>
      <c r="BR6" s="384"/>
      <c r="BS6" s="384"/>
      <c r="BT6" s="384"/>
      <c r="BU6" s="385"/>
      <c r="BV6" s="383">
        <v>2251419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v>
      </c>
      <c r="CU6" s="530"/>
      <c r="CV6" s="530"/>
      <c r="CW6" s="530"/>
      <c r="CX6" s="530"/>
      <c r="CY6" s="530"/>
      <c r="CZ6" s="530"/>
      <c r="DA6" s="531"/>
      <c r="DB6" s="529">
        <v>90</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401200</v>
      </c>
      <c r="BO7" s="384"/>
      <c r="BP7" s="384"/>
      <c r="BQ7" s="384"/>
      <c r="BR7" s="384"/>
      <c r="BS7" s="384"/>
      <c r="BT7" s="384"/>
      <c r="BU7" s="385"/>
      <c r="BV7" s="383">
        <v>1798298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35957892</v>
      </c>
      <c r="CU7" s="384"/>
      <c r="CV7" s="384"/>
      <c r="CW7" s="384"/>
      <c r="CX7" s="384"/>
      <c r="CY7" s="384"/>
      <c r="CZ7" s="384"/>
      <c r="DA7" s="385"/>
      <c r="DB7" s="383">
        <v>36441606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1375464</v>
      </c>
      <c r="BO8" s="384"/>
      <c r="BP8" s="384"/>
      <c r="BQ8" s="384"/>
      <c r="BR8" s="384"/>
      <c r="BS8" s="384"/>
      <c r="BT8" s="384"/>
      <c r="BU8" s="385"/>
      <c r="BV8" s="383">
        <v>453121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124131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922343</v>
      </c>
      <c r="BO9" s="384"/>
      <c r="BP9" s="384"/>
      <c r="BQ9" s="384"/>
      <c r="BR9" s="384"/>
      <c r="BS9" s="384"/>
      <c r="BT9" s="384"/>
      <c r="BU9" s="385"/>
      <c r="BV9" s="383">
        <v>110096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20.100000000000001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124498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9293</v>
      </c>
      <c r="BO10" s="384"/>
      <c r="BP10" s="384"/>
      <c r="BQ10" s="384"/>
      <c r="BR10" s="384"/>
      <c r="BS10" s="384"/>
      <c r="BT10" s="384"/>
      <c r="BU10" s="385"/>
      <c r="BV10" s="383">
        <v>8851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v>1824641</v>
      </c>
      <c r="BO11" s="384"/>
      <c r="BP11" s="384"/>
      <c r="BQ11" s="384"/>
      <c r="BR11" s="384"/>
      <c r="BS11" s="384"/>
      <c r="BT11" s="384"/>
      <c r="BU11" s="385"/>
      <c r="BV11" s="383">
        <v>2715637</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121818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118917</v>
      </c>
      <c r="S13" s="485"/>
      <c r="T13" s="485"/>
      <c r="U13" s="485"/>
      <c r="V13" s="486"/>
      <c r="W13" s="472" t="s">
        <v>123</v>
      </c>
      <c r="X13" s="396"/>
      <c r="Y13" s="396"/>
      <c r="Z13" s="396"/>
      <c r="AA13" s="396"/>
      <c r="AB13" s="397"/>
      <c r="AC13" s="359">
        <v>2056</v>
      </c>
      <c r="AD13" s="360"/>
      <c r="AE13" s="360"/>
      <c r="AF13" s="360"/>
      <c r="AG13" s="361"/>
      <c r="AH13" s="359">
        <v>2705</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2756277</v>
      </c>
      <c r="BO13" s="384"/>
      <c r="BP13" s="384"/>
      <c r="BQ13" s="384"/>
      <c r="BR13" s="384"/>
      <c r="BS13" s="384"/>
      <c r="BT13" s="384"/>
      <c r="BU13" s="385"/>
      <c r="BV13" s="383">
        <v>2834584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122783</v>
      </c>
      <c r="S14" s="485"/>
      <c r="T14" s="485"/>
      <c r="U14" s="485"/>
      <c r="V14" s="486"/>
      <c r="W14" s="487"/>
      <c r="X14" s="399"/>
      <c r="Y14" s="399"/>
      <c r="Z14" s="399"/>
      <c r="AA14" s="399"/>
      <c r="AB14" s="400"/>
      <c r="AC14" s="477">
        <v>3.7</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119812</v>
      </c>
      <c r="S15" s="485"/>
      <c r="T15" s="485"/>
      <c r="U15" s="485"/>
      <c r="V15" s="486"/>
      <c r="W15" s="472" t="s">
        <v>129</v>
      </c>
      <c r="X15" s="396"/>
      <c r="Y15" s="396"/>
      <c r="Z15" s="396"/>
      <c r="AA15" s="396"/>
      <c r="AB15" s="397"/>
      <c r="AC15" s="359">
        <v>22065</v>
      </c>
      <c r="AD15" s="360"/>
      <c r="AE15" s="360"/>
      <c r="AF15" s="360"/>
      <c r="AG15" s="361"/>
      <c r="AH15" s="359">
        <v>23180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13641277</v>
      </c>
      <c r="BO15" s="379"/>
      <c r="BP15" s="379"/>
      <c r="BQ15" s="379"/>
      <c r="BR15" s="379"/>
      <c r="BS15" s="379"/>
      <c r="BT15" s="379"/>
      <c r="BU15" s="380"/>
      <c r="BV15" s="378">
        <v>14327118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39.4</v>
      </c>
      <c r="AD16" s="478"/>
      <c r="AE16" s="478"/>
      <c r="AF16" s="478"/>
      <c r="AG16" s="479"/>
      <c r="AH16" s="477">
        <v>38.1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24293710</v>
      </c>
      <c r="BO16" s="384"/>
      <c r="BP16" s="384"/>
      <c r="BQ16" s="384"/>
      <c r="BR16" s="384"/>
      <c r="BS16" s="384"/>
      <c r="BT16" s="384"/>
      <c r="BU16" s="385"/>
      <c r="BV16" s="383">
        <v>24015472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31936</v>
      </c>
      <c r="AD17" s="360"/>
      <c r="AE17" s="360"/>
      <c r="AF17" s="360"/>
      <c r="AG17" s="361"/>
      <c r="AH17" s="359">
        <v>34412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17517736</v>
      </c>
      <c r="BO17" s="384"/>
      <c r="BP17" s="384"/>
      <c r="BQ17" s="384"/>
      <c r="BR17" s="384"/>
      <c r="BS17" s="384"/>
      <c r="BT17" s="384"/>
      <c r="BU17" s="385"/>
      <c r="BV17" s="383">
        <v>18559427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681.02</v>
      </c>
      <c r="M18" s="448"/>
      <c r="N18" s="448"/>
      <c r="O18" s="448"/>
      <c r="P18" s="448"/>
      <c r="Q18" s="448"/>
      <c r="R18" s="449"/>
      <c r="S18" s="449"/>
      <c r="T18" s="449"/>
      <c r="U18" s="449"/>
      <c r="V18" s="450"/>
      <c r="W18" s="464"/>
      <c r="X18" s="465"/>
      <c r="Y18" s="465"/>
      <c r="Z18" s="465"/>
      <c r="AA18" s="465"/>
      <c r="AB18" s="473"/>
      <c r="AC18" s="347">
        <v>57</v>
      </c>
      <c r="AD18" s="348"/>
      <c r="AE18" s="348"/>
      <c r="AF18" s="348"/>
      <c r="AG18" s="451"/>
      <c r="AH18" s="347">
        <v>56.5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30819122</v>
      </c>
      <c r="BO18" s="384"/>
      <c r="BP18" s="384"/>
      <c r="BQ18" s="384"/>
      <c r="BR18" s="384"/>
      <c r="BS18" s="384"/>
      <c r="BT18" s="384"/>
      <c r="BU18" s="385"/>
      <c r="BV18" s="383">
        <v>30178621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182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41651891</v>
      </c>
      <c r="BO19" s="384"/>
      <c r="BP19" s="384"/>
      <c r="BQ19" s="384"/>
      <c r="BR19" s="384"/>
      <c r="BS19" s="384"/>
      <c r="BT19" s="384"/>
      <c r="BU19" s="385"/>
      <c r="BV19" s="383">
        <v>42357836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43015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50571688</v>
      </c>
      <c r="BO23" s="384"/>
      <c r="BP23" s="384"/>
      <c r="BQ23" s="384"/>
      <c r="BR23" s="384"/>
      <c r="BS23" s="384"/>
      <c r="BT23" s="384"/>
      <c r="BU23" s="385"/>
      <c r="BV23" s="383">
        <v>51577551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8480</v>
      </c>
      <c r="R24" s="360"/>
      <c r="S24" s="360"/>
      <c r="T24" s="360"/>
      <c r="U24" s="360"/>
      <c r="V24" s="361"/>
      <c r="W24" s="425"/>
      <c r="X24" s="416"/>
      <c r="Y24" s="417"/>
      <c r="Z24" s="356" t="s">
        <v>153</v>
      </c>
      <c r="AA24" s="357"/>
      <c r="AB24" s="357"/>
      <c r="AC24" s="357"/>
      <c r="AD24" s="357"/>
      <c r="AE24" s="357"/>
      <c r="AF24" s="357"/>
      <c r="AG24" s="358"/>
      <c r="AH24" s="359">
        <v>792</v>
      </c>
      <c r="AI24" s="360"/>
      <c r="AJ24" s="360"/>
      <c r="AK24" s="360"/>
      <c r="AL24" s="361"/>
      <c r="AM24" s="359">
        <v>2475792</v>
      </c>
      <c r="AN24" s="360"/>
      <c r="AO24" s="360"/>
      <c r="AP24" s="360"/>
      <c r="AQ24" s="360"/>
      <c r="AR24" s="361"/>
      <c r="AS24" s="359">
        <v>3126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26563872</v>
      </c>
      <c r="BO24" s="384"/>
      <c r="BP24" s="384"/>
      <c r="BQ24" s="384"/>
      <c r="BR24" s="384"/>
      <c r="BS24" s="384"/>
      <c r="BT24" s="384"/>
      <c r="BU24" s="385"/>
      <c r="BV24" s="383">
        <v>27567133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7270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3590468</v>
      </c>
      <c r="BO25" s="379"/>
      <c r="BP25" s="379"/>
      <c r="BQ25" s="379"/>
      <c r="BR25" s="379"/>
      <c r="BS25" s="379"/>
      <c r="BT25" s="379"/>
      <c r="BU25" s="380"/>
      <c r="BV25" s="378">
        <v>8806250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6750</v>
      </c>
      <c r="R26" s="360"/>
      <c r="S26" s="360"/>
      <c r="T26" s="360"/>
      <c r="U26" s="360"/>
      <c r="V26" s="361"/>
      <c r="W26" s="425"/>
      <c r="X26" s="416"/>
      <c r="Y26" s="417"/>
      <c r="Z26" s="356" t="s">
        <v>159</v>
      </c>
      <c r="AA26" s="438"/>
      <c r="AB26" s="438"/>
      <c r="AC26" s="438"/>
      <c r="AD26" s="438"/>
      <c r="AE26" s="438"/>
      <c r="AF26" s="438"/>
      <c r="AG26" s="439"/>
      <c r="AH26" s="359">
        <v>37</v>
      </c>
      <c r="AI26" s="360"/>
      <c r="AJ26" s="360"/>
      <c r="AK26" s="360"/>
      <c r="AL26" s="361"/>
      <c r="AM26" s="359">
        <v>104192</v>
      </c>
      <c r="AN26" s="360"/>
      <c r="AO26" s="360"/>
      <c r="AP26" s="360"/>
      <c r="AQ26" s="360"/>
      <c r="AR26" s="361"/>
      <c r="AS26" s="359">
        <v>2816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4450</v>
      </c>
      <c r="R27" s="360"/>
      <c r="S27" s="360"/>
      <c r="T27" s="360"/>
      <c r="U27" s="360"/>
      <c r="V27" s="361"/>
      <c r="W27" s="425"/>
      <c r="X27" s="416"/>
      <c r="Y27" s="417"/>
      <c r="Z27" s="356" t="s">
        <v>162</v>
      </c>
      <c r="AA27" s="357"/>
      <c r="AB27" s="357"/>
      <c r="AC27" s="357"/>
      <c r="AD27" s="357"/>
      <c r="AE27" s="357"/>
      <c r="AF27" s="357"/>
      <c r="AG27" s="358"/>
      <c r="AH27" s="359">
        <v>140</v>
      </c>
      <c r="AI27" s="360"/>
      <c r="AJ27" s="360"/>
      <c r="AK27" s="360"/>
      <c r="AL27" s="361"/>
      <c r="AM27" s="359">
        <v>437712</v>
      </c>
      <c r="AN27" s="360"/>
      <c r="AO27" s="360"/>
      <c r="AP27" s="360"/>
      <c r="AQ27" s="360"/>
      <c r="AR27" s="361"/>
      <c r="AS27" s="359">
        <v>3127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1095965</v>
      </c>
      <c r="BO27" s="387"/>
      <c r="BP27" s="387"/>
      <c r="BQ27" s="387"/>
      <c r="BR27" s="387"/>
      <c r="BS27" s="387"/>
      <c r="BT27" s="387"/>
      <c r="BU27" s="388"/>
      <c r="BV27" s="386">
        <v>1107694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3870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5836436</v>
      </c>
      <c r="BO28" s="379"/>
      <c r="BP28" s="379"/>
      <c r="BQ28" s="379"/>
      <c r="BR28" s="379"/>
      <c r="BS28" s="379"/>
      <c r="BT28" s="379"/>
      <c r="BU28" s="380"/>
      <c r="BV28" s="378">
        <v>5827143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3560</v>
      </c>
      <c r="R29" s="360"/>
      <c r="S29" s="360"/>
      <c r="T29" s="360"/>
      <c r="U29" s="360"/>
      <c r="V29" s="361"/>
      <c r="W29" s="426"/>
      <c r="X29" s="427"/>
      <c r="Y29" s="428"/>
      <c r="Z29" s="356" t="s">
        <v>169</v>
      </c>
      <c r="AA29" s="357"/>
      <c r="AB29" s="357"/>
      <c r="AC29" s="357"/>
      <c r="AD29" s="357"/>
      <c r="AE29" s="357"/>
      <c r="AF29" s="357"/>
      <c r="AG29" s="358"/>
      <c r="AH29" s="359">
        <v>932</v>
      </c>
      <c r="AI29" s="360"/>
      <c r="AJ29" s="360"/>
      <c r="AK29" s="360"/>
      <c r="AL29" s="361"/>
      <c r="AM29" s="359">
        <v>2913504</v>
      </c>
      <c r="AN29" s="360"/>
      <c r="AO29" s="360"/>
      <c r="AP29" s="360"/>
      <c r="AQ29" s="360"/>
      <c r="AR29" s="361"/>
      <c r="AS29" s="359">
        <v>3126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12133999</v>
      </c>
      <c r="BO29" s="384"/>
      <c r="BP29" s="384"/>
      <c r="BQ29" s="384"/>
      <c r="BR29" s="384"/>
      <c r="BS29" s="384"/>
      <c r="BT29" s="384"/>
      <c r="BU29" s="385"/>
      <c r="BV29" s="383">
        <v>11830618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13839388</v>
      </c>
      <c r="BO30" s="387"/>
      <c r="BP30" s="387"/>
      <c r="BQ30" s="387"/>
      <c r="BR30" s="387"/>
      <c r="BS30" s="387"/>
      <c r="BT30" s="387"/>
      <c r="BU30" s="388"/>
      <c r="BV30" s="386">
        <v>12921537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長浜市水道事業会計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長浜市簡易水道事業特別会計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湖北地域消防組合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長浜市土地開発公社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休日急患診療所特別会計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長浜市病院事業会計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長浜市公共下水道事業特別会計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長浜水道企業団</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長浜文化スポーツ振興事業団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長浜市老人保健施設事業会計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長浜市農業集落排水事業特別会計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湖北広域行政事務センター</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長浜地方卸売市場</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滋賀県後期高齢者医療広域連合（一般会計）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黒壁</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滋賀県後期高齢者医療広域連合（後期高齢者医療特別会計）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長浜曳山文化協会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滋賀県市町村職員研修センター</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長浜まちづくり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滋賀県市町村交通災害共済組合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まちづくり虎姫</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湖北水鳥ステーション</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ふるさと夢公社きのもと</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湖北水源の郷づくり</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81" t="s">
        <v>23</v>
      </c>
      <c r="C41" s="1182"/>
      <c r="D41" s="81"/>
      <c r="E41" s="1183" t="s">
        <v>24</v>
      </c>
      <c r="F41" s="1183"/>
      <c r="G41" s="1183"/>
      <c r="H41" s="1184"/>
      <c r="I41" s="82">
        <v>57647</v>
      </c>
      <c r="J41" s="83">
        <v>55081</v>
      </c>
      <c r="K41" s="83">
        <v>52247</v>
      </c>
      <c r="L41" s="83">
        <v>51578</v>
      </c>
      <c r="M41" s="84">
        <v>50572</v>
      </c>
    </row>
    <row r="42" spans="2:13" ht="27.75" customHeight="1">
      <c r="B42" s="1171"/>
      <c r="C42" s="1172"/>
      <c r="D42" s="85"/>
      <c r="E42" s="1175" t="s">
        <v>25</v>
      </c>
      <c r="F42" s="1175"/>
      <c r="G42" s="1175"/>
      <c r="H42" s="1176"/>
      <c r="I42" s="86">
        <v>1318</v>
      </c>
      <c r="J42" s="87">
        <v>880</v>
      </c>
      <c r="K42" s="87">
        <v>718</v>
      </c>
      <c r="L42" s="87">
        <v>578</v>
      </c>
      <c r="M42" s="88">
        <v>472</v>
      </c>
    </row>
    <row r="43" spans="2:13" ht="27.75" customHeight="1">
      <c r="B43" s="1171"/>
      <c r="C43" s="1172"/>
      <c r="D43" s="85"/>
      <c r="E43" s="1175" t="s">
        <v>26</v>
      </c>
      <c r="F43" s="1175"/>
      <c r="G43" s="1175"/>
      <c r="H43" s="1176"/>
      <c r="I43" s="86">
        <v>38456</v>
      </c>
      <c r="J43" s="87">
        <v>33216</v>
      </c>
      <c r="K43" s="87">
        <v>36261</v>
      </c>
      <c r="L43" s="87">
        <v>34181</v>
      </c>
      <c r="M43" s="88">
        <v>34183</v>
      </c>
    </row>
    <row r="44" spans="2:13" ht="27.75" customHeight="1">
      <c r="B44" s="1171"/>
      <c r="C44" s="1172"/>
      <c r="D44" s="85"/>
      <c r="E44" s="1175" t="s">
        <v>27</v>
      </c>
      <c r="F44" s="1175"/>
      <c r="G44" s="1175"/>
      <c r="H44" s="1176"/>
      <c r="I44" s="86">
        <v>1432</v>
      </c>
      <c r="J44" s="87">
        <v>894</v>
      </c>
      <c r="K44" s="87">
        <v>668</v>
      </c>
      <c r="L44" s="87">
        <v>1828</v>
      </c>
      <c r="M44" s="88">
        <v>1820</v>
      </c>
    </row>
    <row r="45" spans="2:13" ht="27.75" customHeight="1">
      <c r="B45" s="1171"/>
      <c r="C45" s="1172"/>
      <c r="D45" s="85"/>
      <c r="E45" s="1175" t="s">
        <v>28</v>
      </c>
      <c r="F45" s="1175"/>
      <c r="G45" s="1175"/>
      <c r="H45" s="1176"/>
      <c r="I45" s="86">
        <v>8671</v>
      </c>
      <c r="J45" s="87">
        <v>8604</v>
      </c>
      <c r="K45" s="87">
        <v>8171</v>
      </c>
      <c r="L45" s="87">
        <v>7503</v>
      </c>
      <c r="M45" s="88">
        <v>6874</v>
      </c>
    </row>
    <row r="46" spans="2:13" ht="27.75" customHeight="1">
      <c r="B46" s="1171"/>
      <c r="C46" s="1172"/>
      <c r="D46" s="85"/>
      <c r="E46" s="1175" t="s">
        <v>29</v>
      </c>
      <c r="F46" s="1175"/>
      <c r="G46" s="1175"/>
      <c r="H46" s="1176"/>
      <c r="I46" s="86">
        <v>25</v>
      </c>
      <c r="J46" s="87">
        <v>19</v>
      </c>
      <c r="K46" s="87">
        <v>18</v>
      </c>
      <c r="L46" s="87">
        <v>13</v>
      </c>
      <c r="M46" s="88">
        <v>9</v>
      </c>
    </row>
    <row r="47" spans="2:13" ht="27.75" customHeight="1">
      <c r="B47" s="1171"/>
      <c r="C47" s="1172"/>
      <c r="D47" s="85"/>
      <c r="E47" s="1175" t="s">
        <v>30</v>
      </c>
      <c r="F47" s="1175"/>
      <c r="G47" s="1175"/>
      <c r="H47" s="1176"/>
      <c r="I47" s="86" t="s">
        <v>480</v>
      </c>
      <c r="J47" s="87" t="s">
        <v>480</v>
      </c>
      <c r="K47" s="87" t="s">
        <v>480</v>
      </c>
      <c r="L47" s="87" t="s">
        <v>480</v>
      </c>
      <c r="M47" s="88" t="s">
        <v>480</v>
      </c>
    </row>
    <row r="48" spans="2:13" ht="27.75" customHeight="1">
      <c r="B48" s="1173"/>
      <c r="C48" s="1174"/>
      <c r="D48" s="85"/>
      <c r="E48" s="1175" t="s">
        <v>31</v>
      </c>
      <c r="F48" s="1175"/>
      <c r="G48" s="1175"/>
      <c r="H48" s="1176"/>
      <c r="I48" s="86" t="s">
        <v>480</v>
      </c>
      <c r="J48" s="87" t="s">
        <v>480</v>
      </c>
      <c r="K48" s="87" t="s">
        <v>480</v>
      </c>
      <c r="L48" s="87" t="s">
        <v>480</v>
      </c>
      <c r="M48" s="88" t="s">
        <v>480</v>
      </c>
    </row>
    <row r="49" spans="2:13" ht="27.75" customHeight="1">
      <c r="B49" s="1169" t="s">
        <v>32</v>
      </c>
      <c r="C49" s="1170"/>
      <c r="D49" s="89"/>
      <c r="E49" s="1175" t="s">
        <v>33</v>
      </c>
      <c r="F49" s="1175"/>
      <c r="G49" s="1175"/>
      <c r="H49" s="1176"/>
      <c r="I49" s="86">
        <v>20652</v>
      </c>
      <c r="J49" s="87">
        <v>25727</v>
      </c>
      <c r="K49" s="87">
        <v>25996</v>
      </c>
      <c r="L49" s="87">
        <v>27655</v>
      </c>
      <c r="M49" s="88">
        <v>28771</v>
      </c>
    </row>
    <row r="50" spans="2:13" ht="27.75" customHeight="1">
      <c r="B50" s="1171"/>
      <c r="C50" s="1172"/>
      <c r="D50" s="85"/>
      <c r="E50" s="1175" t="s">
        <v>34</v>
      </c>
      <c r="F50" s="1175"/>
      <c r="G50" s="1175"/>
      <c r="H50" s="1176"/>
      <c r="I50" s="86">
        <v>5954</v>
      </c>
      <c r="J50" s="87">
        <v>7960</v>
      </c>
      <c r="K50" s="87">
        <v>7913</v>
      </c>
      <c r="L50" s="87">
        <v>7618</v>
      </c>
      <c r="M50" s="88">
        <v>10299</v>
      </c>
    </row>
    <row r="51" spans="2:13" ht="27.75" customHeight="1">
      <c r="B51" s="1173"/>
      <c r="C51" s="1174"/>
      <c r="D51" s="85"/>
      <c r="E51" s="1175" t="s">
        <v>35</v>
      </c>
      <c r="F51" s="1175"/>
      <c r="G51" s="1175"/>
      <c r="H51" s="1176"/>
      <c r="I51" s="86">
        <v>73125</v>
      </c>
      <c r="J51" s="87">
        <v>73818</v>
      </c>
      <c r="K51" s="87">
        <v>74761</v>
      </c>
      <c r="L51" s="87">
        <v>78404</v>
      </c>
      <c r="M51" s="88">
        <v>76404</v>
      </c>
    </row>
    <row r="52" spans="2:13" ht="27.75" customHeight="1" thickBot="1">
      <c r="B52" s="1177" t="s">
        <v>36</v>
      </c>
      <c r="C52" s="1178"/>
      <c r="D52" s="90"/>
      <c r="E52" s="1179" t="s">
        <v>37</v>
      </c>
      <c r="F52" s="1179"/>
      <c r="G52" s="1179"/>
      <c r="H52" s="1180"/>
      <c r="I52" s="91">
        <v>7818</v>
      </c>
      <c r="J52" s="92">
        <v>-8814</v>
      </c>
      <c r="K52" s="92">
        <v>-10588</v>
      </c>
      <c r="L52" s="92">
        <v>-17997</v>
      </c>
      <c r="M52" s="93">
        <v>-21544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70177</v>
      </c>
      <c r="E3" s="116"/>
      <c r="F3" s="117">
        <v>51263</v>
      </c>
      <c r="G3" s="118"/>
      <c r="H3" s="119"/>
    </row>
    <row r="4" spans="1:8">
      <c r="A4" s="120"/>
      <c r="B4" s="121"/>
      <c r="C4" s="122"/>
      <c r="D4" s="123">
        <v>44405</v>
      </c>
      <c r="E4" s="124"/>
      <c r="F4" s="125">
        <v>29061</v>
      </c>
      <c r="G4" s="126"/>
      <c r="H4" s="127"/>
    </row>
    <row r="5" spans="1:8">
      <c r="A5" s="108" t="s">
        <v>512</v>
      </c>
      <c r="B5" s="113"/>
      <c r="C5" s="114"/>
      <c r="D5" s="115">
        <v>33884</v>
      </c>
      <c r="E5" s="116"/>
      <c r="F5" s="117">
        <v>50671</v>
      </c>
      <c r="G5" s="118"/>
      <c r="H5" s="119"/>
    </row>
    <row r="6" spans="1:8">
      <c r="A6" s="120"/>
      <c r="B6" s="121"/>
      <c r="C6" s="122"/>
      <c r="D6" s="123">
        <v>22527</v>
      </c>
      <c r="E6" s="124"/>
      <c r="F6" s="125">
        <v>30499</v>
      </c>
      <c r="G6" s="126"/>
      <c r="H6" s="127"/>
    </row>
    <row r="7" spans="1:8">
      <c r="A7" s="108" t="s">
        <v>513</v>
      </c>
      <c r="B7" s="113"/>
      <c r="C7" s="114"/>
      <c r="D7" s="115">
        <v>71642</v>
      </c>
      <c r="E7" s="116"/>
      <c r="F7" s="117">
        <v>57996</v>
      </c>
      <c r="G7" s="118"/>
      <c r="H7" s="119"/>
    </row>
    <row r="8" spans="1:8">
      <c r="A8" s="120"/>
      <c r="B8" s="121"/>
      <c r="C8" s="122"/>
      <c r="D8" s="123">
        <v>46330</v>
      </c>
      <c r="E8" s="124"/>
      <c r="F8" s="125">
        <v>32288</v>
      </c>
      <c r="G8" s="126"/>
      <c r="H8" s="127"/>
    </row>
    <row r="9" spans="1:8">
      <c r="A9" s="108" t="s">
        <v>514</v>
      </c>
      <c r="B9" s="113"/>
      <c r="C9" s="114"/>
      <c r="D9" s="115">
        <v>86791</v>
      </c>
      <c r="E9" s="116"/>
      <c r="F9" s="117">
        <v>64620</v>
      </c>
      <c r="G9" s="118"/>
      <c r="H9" s="119"/>
    </row>
    <row r="10" spans="1:8">
      <c r="A10" s="120"/>
      <c r="B10" s="121"/>
      <c r="C10" s="122"/>
      <c r="D10" s="123">
        <v>49547</v>
      </c>
      <c r="E10" s="124"/>
      <c r="F10" s="125">
        <v>37260</v>
      </c>
      <c r="G10" s="126"/>
      <c r="H10" s="127"/>
    </row>
    <row r="11" spans="1:8">
      <c r="A11" s="108" t="s">
        <v>515</v>
      </c>
      <c r="B11" s="113"/>
      <c r="C11" s="114"/>
      <c r="D11" s="115">
        <v>70263</v>
      </c>
      <c r="E11" s="116"/>
      <c r="F11" s="117">
        <v>64287</v>
      </c>
      <c r="G11" s="118"/>
      <c r="H11" s="119"/>
    </row>
    <row r="12" spans="1:8">
      <c r="A12" s="120"/>
      <c r="B12" s="121"/>
      <c r="C12" s="128"/>
      <c r="D12" s="123">
        <v>40837</v>
      </c>
      <c r="E12" s="124"/>
      <c r="F12" s="125">
        <v>41052</v>
      </c>
      <c r="G12" s="126"/>
      <c r="H12" s="127"/>
    </row>
    <row r="13" spans="1:8">
      <c r="A13" s="108"/>
      <c r="B13" s="113"/>
      <c r="C13" s="129"/>
      <c r="D13" s="130">
        <v>66551</v>
      </c>
      <c r="E13" s="131"/>
      <c r="F13" s="132">
        <v>57767</v>
      </c>
      <c r="G13" s="133"/>
      <c r="H13" s="119"/>
    </row>
    <row r="14" spans="1:8">
      <c r="A14" s="120"/>
      <c r="B14" s="121"/>
      <c r="C14" s="122"/>
      <c r="D14" s="123">
        <v>40729</v>
      </c>
      <c r="E14" s="124"/>
      <c r="F14" s="125">
        <v>34032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1.44</v>
      </c>
      <c r="C19" s="134">
        <f>ROUND(VALUE(SUBSTITUTE(実質収支比率等に係る経年分析!G$48,"▲","-")),2)</f>
        <v>1.46</v>
      </c>
      <c r="D19" s="134">
        <f>ROUND(VALUE(SUBSTITUTE(実質収支比率等に係る経年分析!H$48,"▲","-")),2)</f>
        <v>0.94</v>
      </c>
      <c r="E19" s="134">
        <f>ROUND(VALUE(SUBSTITUTE(実質収支比率等に係る経年分析!I$48,"▲","-")),2)</f>
        <v>1.24</v>
      </c>
      <c r="F19" s="134">
        <f>ROUND(VALUE(SUBSTITUTE(実質収支比率等に係る経年分析!J$48,"▲","-")),2)</f>
        <v>3.83</v>
      </c>
    </row>
    <row r="20" spans="1:11">
      <c r="A20" s="134" t="s">
        <v>42</v>
      </c>
      <c r="B20" s="134">
        <f>ROUND(VALUE(SUBSTITUTE(実質収支比率等に係る経年分析!F$47,"▲","-")),2)</f>
        <v>16.11</v>
      </c>
      <c r="C20" s="134">
        <f>ROUND(VALUE(SUBSTITUTE(実質収支比率等に係る経年分析!G$47,"▲","-")),2)</f>
        <v>15.77</v>
      </c>
      <c r="D20" s="134">
        <f>ROUND(VALUE(SUBSTITUTE(実質収支比率等に係る経年分析!H$47,"▲","-")),2)</f>
        <v>15.98</v>
      </c>
      <c r="E20" s="134">
        <f>ROUND(VALUE(SUBSTITUTE(実質収支比率等に係る経年分析!I$47,"▲","-")),2)</f>
        <v>15.99</v>
      </c>
      <c r="F20" s="134">
        <f>ROUND(VALUE(SUBSTITUTE(実質収支比率等に係る経年分析!J$47,"▲","-")),2)</f>
        <v>16.23</v>
      </c>
    </row>
    <row r="21" spans="1:11">
      <c r="A21" s="134" t="s">
        <v>43</v>
      </c>
      <c r="B21" s="134">
        <f>IF(ISNUMBER(VALUE(SUBSTITUTE(実質収支比率等に係る経年分析!F$49,"▲","-"))),ROUND(VALUE(SUBSTITUTE(実質収支比率等に係る経年分析!F$49,"▲","-")),2),NA())</f>
        <v>-1.94</v>
      </c>
      <c r="C21" s="134">
        <f>IF(ISNUMBER(VALUE(SUBSTITUTE(実質収支比率等に係る経年分析!G$49,"▲","-"))),ROUND(VALUE(SUBSTITUTE(実質収支比率等に係る経年分析!G$49,"▲","-")),2),NA())</f>
        <v>7.0000000000000007E-2</v>
      </c>
      <c r="D21" s="134">
        <f>IF(ISNUMBER(VALUE(SUBSTITUTE(実質収支比率等に係る経年分析!H$49,"▲","-"))),ROUND(VALUE(SUBSTITUTE(実質収支比率等に係る経年分析!H$49,"▲","-")),2),NA())</f>
        <v>8.75</v>
      </c>
      <c r="E21" s="134">
        <f>IF(ISNUMBER(VALUE(SUBSTITUTE(実質収支比率等に係る経年分析!I$49,"▲","-"))),ROUND(VALUE(SUBSTITUTE(実質収支比率等に係る経年分析!I$49,"▲","-")),2),NA())</f>
        <v>7.78</v>
      </c>
      <c r="F21" s="134">
        <f>IF(ISNUMBER(VALUE(SUBSTITUTE(実質収支比率等に係る経年分析!J$49,"▲","-"))),ROUND(VALUE(SUBSTITUTE(実質収支比率等に係る経年分析!J$49,"▲","-")),2),NA())</f>
        <v>7.67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長浜市簡易水道事業特別会計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長浜市公共下水道事業特別会計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長浜市老人保健施設事業会計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長浜市水道事業会計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3.82</v>
      </c>
    </row>
    <row r="36" spans="1:16">
      <c r="A36" s="135" t="str">
        <f>IF(連結実質赤字比率に係る赤字・黒字の構成分析!C$34="",NA(),連結実質赤字比率に係る赤字・黒字の構成分析!C$34)</f>
        <v>長浜市病院事業会計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26.97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6474</v>
      </c>
      <c r="E42" s="136"/>
      <c r="F42" s="136"/>
      <c r="G42" s="136">
        <f>'実質公債費比率（分子）の構造'!L$52</f>
        <v>6700</v>
      </c>
      <c r="H42" s="136"/>
      <c r="I42" s="136"/>
      <c r="J42" s="136">
        <f>'実質公債費比率（分子）の構造'!M$52</f>
        <v>6705</v>
      </c>
      <c r="K42" s="136"/>
      <c r="L42" s="136"/>
      <c r="M42" s="136">
        <f>'実質公債費比率（分子）の構造'!N$52</f>
        <v>6653</v>
      </c>
      <c r="N42" s="136"/>
      <c r="O42" s="136"/>
      <c r="P42" s="136">
        <f>'実質公債費比率（分子）の構造'!O$52</f>
        <v>6404</v>
      </c>
    </row>
    <row r="43" spans="1:16">
      <c r="A43" s="136" t="s">
        <v>51</v>
      </c>
      <c r="B43" s="136">
        <f>'実質公債費比率（分子）の構造'!K$51</f>
        <v>5</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299</v>
      </c>
      <c r="C44" s="136"/>
      <c r="D44" s="136"/>
      <c r="E44" s="136">
        <f>'実質公債費比率（分子）の構造'!L$50</f>
        <v>214</v>
      </c>
      <c r="F44" s="136"/>
      <c r="G44" s="136"/>
      <c r="H44" s="136">
        <f>'実質公債費比率（分子）の構造'!M$50</f>
        <v>452</v>
      </c>
      <c r="I44" s="136"/>
      <c r="J44" s="136"/>
      <c r="K44" s="136">
        <f>'実質公債費比率（分子）の構造'!N$50</f>
        <v>696</v>
      </c>
      <c r="L44" s="136"/>
      <c r="M44" s="136"/>
      <c r="N44" s="136">
        <f>'実質公債費比率（分子）の構造'!O$50</f>
        <v>108</v>
      </c>
      <c r="O44" s="136"/>
      <c r="P44" s="136"/>
    </row>
    <row r="45" spans="1:16">
      <c r="A45" s="136" t="s">
        <v>53</v>
      </c>
      <c r="B45" s="136">
        <f>'実質公債費比率（分子）の構造'!K$49</f>
        <v>609</v>
      </c>
      <c r="C45" s="136"/>
      <c r="D45" s="136"/>
      <c r="E45" s="136">
        <f>'実質公債費比率（分子）の構造'!L$49</f>
        <v>554</v>
      </c>
      <c r="F45" s="136"/>
      <c r="G45" s="136"/>
      <c r="H45" s="136">
        <f>'実質公債費比率（分子）の構造'!M$49</f>
        <v>372</v>
      </c>
      <c r="I45" s="136"/>
      <c r="J45" s="136"/>
      <c r="K45" s="136">
        <f>'実質公債費比率（分子）の構造'!N$49</f>
        <v>432</v>
      </c>
      <c r="L45" s="136"/>
      <c r="M45" s="136"/>
      <c r="N45" s="136">
        <f>'実質公債費比率（分子）の構造'!O$49</f>
        <v>578</v>
      </c>
      <c r="O45" s="136"/>
      <c r="P45" s="136"/>
    </row>
    <row r="46" spans="1:16">
      <c r="A46" s="136" t="s">
        <v>54</v>
      </c>
      <c r="B46" s="136">
        <f>'実質公債費比率（分子）の構造'!K$48</f>
        <v>2348</v>
      </c>
      <c r="C46" s="136"/>
      <c r="D46" s="136"/>
      <c r="E46" s="136">
        <f>'実質公債費比率（分子）の構造'!L$48</f>
        <v>2823</v>
      </c>
      <c r="F46" s="136"/>
      <c r="G46" s="136"/>
      <c r="H46" s="136">
        <f>'実質公債費比率（分子）の構造'!M$48</f>
        <v>2783</v>
      </c>
      <c r="I46" s="136"/>
      <c r="J46" s="136"/>
      <c r="K46" s="136">
        <f>'実質公債費比率（分子）の構造'!N$48</f>
        <v>2774</v>
      </c>
      <c r="L46" s="136"/>
      <c r="M46" s="136"/>
      <c r="N46" s="136">
        <f>'実質公債費比率（分子）の構造'!O$48</f>
        <v>2759</v>
      </c>
      <c r="O46" s="136"/>
      <c r="P46" s="136"/>
    </row>
    <row r="47" spans="1:16">
      <c r="A47" s="136" t="s">
        <v>55</v>
      </c>
      <c r="B47" s="136">
        <f>'実質公債費比率（分子）の構造'!K$47</f>
        <v>30</v>
      </c>
      <c r="C47" s="136"/>
      <c r="D47" s="136"/>
      <c r="E47" s="136">
        <f>'実質公債費比率（分子）の構造'!L$47</f>
        <v>30</v>
      </c>
      <c r="F47" s="136"/>
      <c r="G47" s="136"/>
      <c r="H47" s="136">
        <f>'実質公債費比率（分子）の構造'!M$47</f>
        <v>62</v>
      </c>
      <c r="I47" s="136"/>
      <c r="J47" s="136"/>
      <c r="K47" s="136">
        <f>'実質公債費比率（分子）の構造'!N$47</f>
        <v>48</v>
      </c>
      <c r="L47" s="136"/>
      <c r="M47" s="136"/>
      <c r="N47" s="136">
        <f>'実質公債費比率（分子）の構造'!O$47</f>
        <v>48</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7029</v>
      </c>
      <c r="C49" s="136"/>
      <c r="D49" s="136"/>
      <c r="E49" s="136">
        <f>'実質公債費比率（分子）の構造'!L$45</f>
        <v>6780</v>
      </c>
      <c r="F49" s="136"/>
      <c r="G49" s="136"/>
      <c r="H49" s="136">
        <f>'実質公債費比率（分子）の構造'!M$45</f>
        <v>6296</v>
      </c>
      <c r="I49" s="136"/>
      <c r="J49" s="136"/>
      <c r="K49" s="136">
        <f>'実質公債費比率（分子）の構造'!N$45</f>
        <v>6021</v>
      </c>
      <c r="L49" s="136"/>
      <c r="M49" s="136"/>
      <c r="N49" s="136">
        <f>'実質公債費比率（分子）の構造'!O$45</f>
        <v>5458</v>
      </c>
      <c r="O49" s="136"/>
      <c r="P49" s="136"/>
    </row>
    <row r="50" spans="1:16">
      <c r="A50" s="136" t="s">
        <v>58</v>
      </c>
      <c r="B50" s="136" t="e">
        <f>NA()</f>
        <v>#N/A</v>
      </c>
      <c r="C50" s="136">
        <f>IF(ISNUMBER('実質公債費比率（分子）の構造'!K$53),'実質公債費比率（分子）の構造'!K$53,NA())</f>
        <v>3846</v>
      </c>
      <c r="D50" s="136" t="e">
        <f>NA()</f>
        <v>#N/A</v>
      </c>
      <c r="E50" s="136" t="e">
        <f>NA()</f>
        <v>#N/A</v>
      </c>
      <c r="F50" s="136">
        <f>IF(ISNUMBER('実質公債費比率（分子）の構造'!L$53),'実質公債費比率（分子）の構造'!L$53,NA())</f>
        <v>3701</v>
      </c>
      <c r="G50" s="136" t="e">
        <f>NA()</f>
        <v>#N/A</v>
      </c>
      <c r="H50" s="136" t="e">
        <f>NA()</f>
        <v>#N/A</v>
      </c>
      <c r="I50" s="136">
        <f>IF(ISNUMBER('実質公債費比率（分子）の構造'!M$53),'実質公債費比率（分子）の構造'!M$53,NA())</f>
        <v>3260</v>
      </c>
      <c r="J50" s="136" t="e">
        <f>NA()</f>
        <v>#N/A</v>
      </c>
      <c r="K50" s="136" t="e">
        <f>NA()</f>
        <v>#N/A</v>
      </c>
      <c r="L50" s="136">
        <f>IF(ISNUMBER('実質公債費比率（分子）の構造'!N$53),'実質公債費比率（分子）の構造'!N$53,NA())</f>
        <v>3318</v>
      </c>
      <c r="M50" s="136" t="e">
        <f>NA()</f>
        <v>#N/A</v>
      </c>
      <c r="N50" s="136" t="e">
        <f>NA()</f>
        <v>#N/A</v>
      </c>
      <c r="O50" s="136">
        <f>IF(ISNUMBER('実質公債費比率（分子）の構造'!O$53),'実質公債費比率（分子）の構造'!O$53,NA())</f>
        <v>2547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73125</v>
      </c>
      <c r="E56" s="135"/>
      <c r="F56" s="135"/>
      <c r="G56" s="135">
        <f>'将来負担比率（分子）の構造'!J$51</f>
        <v>73818</v>
      </c>
      <c r="H56" s="135"/>
      <c r="I56" s="135"/>
      <c r="J56" s="135">
        <f>'将来負担比率（分子）の構造'!K$51</f>
        <v>74761</v>
      </c>
      <c r="K56" s="135"/>
      <c r="L56" s="135"/>
      <c r="M56" s="135">
        <f>'将来負担比率（分子）の構造'!L$51</f>
        <v>78404</v>
      </c>
      <c r="N56" s="135"/>
      <c r="O56" s="135"/>
      <c r="P56" s="135">
        <f>'将来負担比率（分子）の構造'!M$51</f>
        <v>76404</v>
      </c>
    </row>
    <row r="57" spans="1:16">
      <c r="A57" s="135" t="s">
        <v>34</v>
      </c>
      <c r="B57" s="135"/>
      <c r="C57" s="135"/>
      <c r="D57" s="135">
        <f>'将来負担比率（分子）の構造'!I$50</f>
        <v>5954</v>
      </c>
      <c r="E57" s="135"/>
      <c r="F57" s="135"/>
      <c r="G57" s="135">
        <f>'将来負担比率（分子）の構造'!J$50</f>
        <v>7960</v>
      </c>
      <c r="H57" s="135"/>
      <c r="I57" s="135"/>
      <c r="J57" s="135">
        <f>'将来負担比率（分子）の構造'!K$50</f>
        <v>7913</v>
      </c>
      <c r="K57" s="135"/>
      <c r="L57" s="135"/>
      <c r="M57" s="135">
        <f>'将来負担比率（分子）の構造'!L$50</f>
        <v>7618</v>
      </c>
      <c r="N57" s="135"/>
      <c r="O57" s="135"/>
      <c r="P57" s="135">
        <f>'将来負担比率（分子）の構造'!M$50</f>
        <v>10299</v>
      </c>
    </row>
    <row r="58" spans="1:16">
      <c r="A58" s="135" t="s">
        <v>33</v>
      </c>
      <c r="B58" s="135"/>
      <c r="C58" s="135"/>
      <c r="D58" s="135">
        <f>'将来負担比率（分子）の構造'!I$49</f>
        <v>20652</v>
      </c>
      <c r="E58" s="135"/>
      <c r="F58" s="135"/>
      <c r="G58" s="135">
        <f>'将来負担比率（分子）の構造'!J$49</f>
        <v>25727</v>
      </c>
      <c r="H58" s="135"/>
      <c r="I58" s="135"/>
      <c r="J58" s="135">
        <f>'将来負担比率（分子）の構造'!K$49</f>
        <v>25996</v>
      </c>
      <c r="K58" s="135"/>
      <c r="L58" s="135"/>
      <c r="M58" s="135">
        <f>'将来負担比率（分子）の構造'!L$49</f>
        <v>27655</v>
      </c>
      <c r="N58" s="135"/>
      <c r="O58" s="135"/>
      <c r="P58" s="135">
        <f>'将来負担比率（分子）の構造'!M$49</f>
        <v>28771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25</v>
      </c>
      <c r="C61" s="135"/>
      <c r="D61" s="135"/>
      <c r="E61" s="135">
        <f>'将来負担比率（分子）の構造'!J$46</f>
        <v>19</v>
      </c>
      <c r="F61" s="135"/>
      <c r="G61" s="135"/>
      <c r="H61" s="135">
        <f>'将来負担比率（分子）の構造'!K$46</f>
        <v>18</v>
      </c>
      <c r="I61" s="135"/>
      <c r="J61" s="135"/>
      <c r="K61" s="135">
        <f>'将来負担比率（分子）の構造'!L$46</f>
        <v>13</v>
      </c>
      <c r="L61" s="135"/>
      <c r="M61" s="135"/>
      <c r="N61" s="135">
        <f>'将来負担比率（分子）の構造'!M$46</f>
        <v>9</v>
      </c>
      <c r="O61" s="135"/>
      <c r="P61" s="135"/>
    </row>
    <row r="62" spans="1:16">
      <c r="A62" s="135" t="s">
        <v>28</v>
      </c>
      <c r="B62" s="135">
        <f>'将来負担比率（分子）の構造'!I$45</f>
        <v>8671</v>
      </c>
      <c r="C62" s="135"/>
      <c r="D62" s="135"/>
      <c r="E62" s="135">
        <f>'将来負担比率（分子）の構造'!J$45</f>
        <v>8604</v>
      </c>
      <c r="F62" s="135"/>
      <c r="G62" s="135"/>
      <c r="H62" s="135">
        <f>'将来負担比率（分子）の構造'!K$45</f>
        <v>8171</v>
      </c>
      <c r="I62" s="135"/>
      <c r="J62" s="135"/>
      <c r="K62" s="135">
        <f>'将来負担比率（分子）の構造'!L$45</f>
        <v>7503</v>
      </c>
      <c r="L62" s="135"/>
      <c r="M62" s="135"/>
      <c r="N62" s="135">
        <f>'将来負担比率（分子）の構造'!M$45</f>
        <v>6874</v>
      </c>
      <c r="O62" s="135"/>
      <c r="P62" s="135"/>
    </row>
    <row r="63" spans="1:16">
      <c r="A63" s="135" t="s">
        <v>27</v>
      </c>
      <c r="B63" s="135">
        <f>'将来負担比率（分子）の構造'!I$44</f>
        <v>1432</v>
      </c>
      <c r="C63" s="135"/>
      <c r="D63" s="135"/>
      <c r="E63" s="135">
        <f>'将来負担比率（分子）の構造'!J$44</f>
        <v>894</v>
      </c>
      <c r="F63" s="135"/>
      <c r="G63" s="135"/>
      <c r="H63" s="135">
        <f>'将来負担比率（分子）の構造'!K$44</f>
        <v>668</v>
      </c>
      <c r="I63" s="135"/>
      <c r="J63" s="135"/>
      <c r="K63" s="135">
        <f>'将来負担比率（分子）の構造'!L$44</f>
        <v>1828</v>
      </c>
      <c r="L63" s="135"/>
      <c r="M63" s="135"/>
      <c r="N63" s="135">
        <f>'将来負担比率（分子）の構造'!M$44</f>
        <v>1820</v>
      </c>
      <c r="O63" s="135"/>
      <c r="P63" s="135"/>
    </row>
    <row r="64" spans="1:16">
      <c r="A64" s="135" t="s">
        <v>26</v>
      </c>
      <c r="B64" s="135">
        <f>'将来負担比率（分子）の構造'!I$43</f>
        <v>38456</v>
      </c>
      <c r="C64" s="135"/>
      <c r="D64" s="135"/>
      <c r="E64" s="135">
        <f>'将来負担比率（分子）の構造'!J$43</f>
        <v>33216</v>
      </c>
      <c r="F64" s="135"/>
      <c r="G64" s="135"/>
      <c r="H64" s="135">
        <f>'将来負担比率（分子）の構造'!K$43</f>
        <v>36261</v>
      </c>
      <c r="I64" s="135"/>
      <c r="J64" s="135"/>
      <c r="K64" s="135">
        <f>'将来負担比率（分子）の構造'!L$43</f>
        <v>34181</v>
      </c>
      <c r="L64" s="135"/>
      <c r="M64" s="135"/>
      <c r="N64" s="135">
        <f>'将来負担比率（分子）の構造'!M$43</f>
        <v>34183</v>
      </c>
      <c r="O64" s="135"/>
      <c r="P64" s="135"/>
    </row>
    <row r="65" spans="1:16">
      <c r="A65" s="135" t="s">
        <v>25</v>
      </c>
      <c r="B65" s="135">
        <f>'将来負担比率（分子）の構造'!I$42</f>
        <v>1318</v>
      </c>
      <c r="C65" s="135"/>
      <c r="D65" s="135"/>
      <c r="E65" s="135">
        <f>'将来負担比率（分子）の構造'!J$42</f>
        <v>880</v>
      </c>
      <c r="F65" s="135"/>
      <c r="G65" s="135"/>
      <c r="H65" s="135">
        <f>'将来負担比率（分子）の構造'!K$42</f>
        <v>718</v>
      </c>
      <c r="I65" s="135"/>
      <c r="J65" s="135"/>
      <c r="K65" s="135">
        <f>'将来負担比率（分子）の構造'!L$42</f>
        <v>578</v>
      </c>
      <c r="L65" s="135"/>
      <c r="M65" s="135"/>
      <c r="N65" s="135">
        <f>'将来負担比率（分子）の構造'!M$42</f>
        <v>472</v>
      </c>
      <c r="O65" s="135"/>
      <c r="P65" s="135"/>
    </row>
    <row r="66" spans="1:16">
      <c r="A66" s="135" t="s">
        <v>24</v>
      </c>
      <c r="B66" s="135">
        <f>'将来負担比率（分子）の構造'!I$41</f>
        <v>57647</v>
      </c>
      <c r="C66" s="135"/>
      <c r="D66" s="135"/>
      <c r="E66" s="135">
        <f>'将来負担比率（分子）の構造'!J$41</f>
        <v>55081</v>
      </c>
      <c r="F66" s="135"/>
      <c r="G66" s="135"/>
      <c r="H66" s="135">
        <f>'将来負担比率（分子）の構造'!K$41</f>
        <v>52247</v>
      </c>
      <c r="I66" s="135"/>
      <c r="J66" s="135"/>
      <c r="K66" s="135">
        <f>'将来負担比率（分子）の構造'!L$41</f>
        <v>51578</v>
      </c>
      <c r="L66" s="135"/>
      <c r="M66" s="135"/>
      <c r="N66" s="135">
        <f>'将来負担比率（分子）の構造'!M$41</f>
        <v>50572</v>
      </c>
      <c r="O66" s="135"/>
      <c r="P66" s="135"/>
    </row>
    <row r="67" spans="1:16">
      <c r="A67" s="135" t="s">
        <v>62</v>
      </c>
      <c r="B67" s="135" t="e">
        <f>NA()</f>
        <v>#N/A</v>
      </c>
      <c r="C67" s="135">
        <f>IF(ISNUMBER('将来負担比率（分子）の構造'!I$52), IF('将来負担比率（分子）の構造'!I$52 &lt; 0, 0, '将来負担比率（分子）の構造'!I$52), NA())</f>
        <v>7818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17095053</v>
      </c>
      <c r="S5" s="639"/>
      <c r="T5" s="639"/>
      <c r="U5" s="639"/>
      <c r="V5" s="639"/>
      <c r="W5" s="639"/>
      <c r="X5" s="639"/>
      <c r="Y5" s="686"/>
      <c r="Z5" s="699">
        <v>29.1</v>
      </c>
      <c r="AA5" s="699"/>
      <c r="AB5" s="699"/>
      <c r="AC5" s="699"/>
      <c r="AD5" s="700">
        <v>16378723</v>
      </c>
      <c r="AE5" s="700"/>
      <c r="AF5" s="700"/>
      <c r="AG5" s="700"/>
      <c r="AH5" s="700"/>
      <c r="AI5" s="700"/>
      <c r="AJ5" s="700"/>
      <c r="AK5" s="700"/>
      <c r="AL5" s="687">
        <v>48.4</v>
      </c>
      <c r="AM5" s="656"/>
      <c r="AN5" s="656"/>
      <c r="AO5" s="688"/>
      <c r="AP5" s="673" t="s">
        <v>207</v>
      </c>
      <c r="AQ5" s="674"/>
      <c r="AR5" s="674"/>
      <c r="AS5" s="674"/>
      <c r="AT5" s="674"/>
      <c r="AU5" s="674"/>
      <c r="AV5" s="674"/>
      <c r="AW5" s="674"/>
      <c r="AX5" s="674"/>
      <c r="AY5" s="674"/>
      <c r="AZ5" s="674"/>
      <c r="BA5" s="674"/>
      <c r="BB5" s="674"/>
      <c r="BC5" s="674"/>
      <c r="BD5" s="674"/>
      <c r="BE5" s="674"/>
      <c r="BF5" s="675"/>
      <c r="BG5" s="588">
        <v>16333565</v>
      </c>
      <c r="BH5" s="589"/>
      <c r="BI5" s="589"/>
      <c r="BJ5" s="589"/>
      <c r="BK5" s="589"/>
      <c r="BL5" s="589"/>
      <c r="BM5" s="589"/>
      <c r="BN5" s="590"/>
      <c r="BO5" s="641">
        <v>95.5</v>
      </c>
      <c r="BP5" s="641"/>
      <c r="BQ5" s="641"/>
      <c r="BR5" s="641"/>
      <c r="BS5" s="642">
        <v>183722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428304</v>
      </c>
      <c r="S6" s="589"/>
      <c r="T6" s="589"/>
      <c r="U6" s="589"/>
      <c r="V6" s="589"/>
      <c r="W6" s="589"/>
      <c r="X6" s="589"/>
      <c r="Y6" s="590"/>
      <c r="Z6" s="641">
        <v>0.7</v>
      </c>
      <c r="AA6" s="641"/>
      <c r="AB6" s="641"/>
      <c r="AC6" s="641"/>
      <c r="AD6" s="642">
        <v>428304</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16333565</v>
      </c>
      <c r="BH6" s="589"/>
      <c r="BI6" s="589"/>
      <c r="BJ6" s="589"/>
      <c r="BK6" s="589"/>
      <c r="BL6" s="589"/>
      <c r="BM6" s="589"/>
      <c r="BN6" s="590"/>
      <c r="BO6" s="641">
        <v>95.5</v>
      </c>
      <c r="BP6" s="641"/>
      <c r="BQ6" s="641"/>
      <c r="BR6" s="641"/>
      <c r="BS6" s="642">
        <v>183722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267323</v>
      </c>
      <c r="CS6" s="589"/>
      <c r="CT6" s="589"/>
      <c r="CU6" s="589"/>
      <c r="CV6" s="589"/>
      <c r="CW6" s="589"/>
      <c r="CX6" s="589"/>
      <c r="CY6" s="590"/>
      <c r="CZ6" s="641">
        <v>0.5</v>
      </c>
      <c r="DA6" s="641"/>
      <c r="DB6" s="641"/>
      <c r="DC6" s="641"/>
      <c r="DD6" s="594" t="s">
        <v>214</v>
      </c>
      <c r="DE6" s="589"/>
      <c r="DF6" s="589"/>
      <c r="DG6" s="589"/>
      <c r="DH6" s="589"/>
      <c r="DI6" s="589"/>
      <c r="DJ6" s="589"/>
      <c r="DK6" s="589"/>
      <c r="DL6" s="589"/>
      <c r="DM6" s="589"/>
      <c r="DN6" s="589"/>
      <c r="DO6" s="589"/>
      <c r="DP6" s="590"/>
      <c r="DQ6" s="594">
        <v>267323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30126</v>
      </c>
      <c r="S7" s="589"/>
      <c r="T7" s="589"/>
      <c r="U7" s="589"/>
      <c r="V7" s="589"/>
      <c r="W7" s="589"/>
      <c r="X7" s="589"/>
      <c r="Y7" s="590"/>
      <c r="Z7" s="641">
        <v>0.1</v>
      </c>
      <c r="AA7" s="641"/>
      <c r="AB7" s="641"/>
      <c r="AC7" s="641"/>
      <c r="AD7" s="642">
        <v>30126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6973954</v>
      </c>
      <c r="BH7" s="589"/>
      <c r="BI7" s="589"/>
      <c r="BJ7" s="589"/>
      <c r="BK7" s="589"/>
      <c r="BL7" s="589"/>
      <c r="BM7" s="589"/>
      <c r="BN7" s="590"/>
      <c r="BO7" s="641">
        <v>40.799999999999997</v>
      </c>
      <c r="BP7" s="641"/>
      <c r="BQ7" s="641"/>
      <c r="BR7" s="641"/>
      <c r="BS7" s="642">
        <v>183722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8468705</v>
      </c>
      <c r="CS7" s="589"/>
      <c r="CT7" s="589"/>
      <c r="CU7" s="589"/>
      <c r="CV7" s="589"/>
      <c r="CW7" s="589"/>
      <c r="CX7" s="589"/>
      <c r="CY7" s="590"/>
      <c r="CZ7" s="641">
        <v>14.9</v>
      </c>
      <c r="DA7" s="641"/>
      <c r="DB7" s="641"/>
      <c r="DC7" s="641"/>
      <c r="DD7" s="594">
        <v>1946736</v>
      </c>
      <c r="DE7" s="589"/>
      <c r="DF7" s="589"/>
      <c r="DG7" s="589"/>
      <c r="DH7" s="589"/>
      <c r="DI7" s="589"/>
      <c r="DJ7" s="589"/>
      <c r="DK7" s="589"/>
      <c r="DL7" s="589"/>
      <c r="DM7" s="589"/>
      <c r="DN7" s="589"/>
      <c r="DO7" s="589"/>
      <c r="DP7" s="590"/>
      <c r="DQ7" s="594">
        <v>6975822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101495</v>
      </c>
      <c r="S8" s="589"/>
      <c r="T8" s="589"/>
      <c r="U8" s="589"/>
      <c r="V8" s="589"/>
      <c r="W8" s="589"/>
      <c r="X8" s="589"/>
      <c r="Y8" s="590"/>
      <c r="Z8" s="641">
        <v>0.2</v>
      </c>
      <c r="AA8" s="641"/>
      <c r="AB8" s="641"/>
      <c r="AC8" s="641"/>
      <c r="AD8" s="642">
        <v>101495</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204599</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17286486</v>
      </c>
      <c r="CS8" s="589"/>
      <c r="CT8" s="589"/>
      <c r="CU8" s="589"/>
      <c r="CV8" s="589"/>
      <c r="CW8" s="589"/>
      <c r="CX8" s="589"/>
      <c r="CY8" s="590"/>
      <c r="CZ8" s="641">
        <v>30.4</v>
      </c>
      <c r="DA8" s="641"/>
      <c r="DB8" s="641"/>
      <c r="DC8" s="641"/>
      <c r="DD8" s="594">
        <v>280183</v>
      </c>
      <c r="DE8" s="589"/>
      <c r="DF8" s="589"/>
      <c r="DG8" s="589"/>
      <c r="DH8" s="589"/>
      <c r="DI8" s="589"/>
      <c r="DJ8" s="589"/>
      <c r="DK8" s="589"/>
      <c r="DL8" s="589"/>
      <c r="DM8" s="589"/>
      <c r="DN8" s="589"/>
      <c r="DO8" s="589"/>
      <c r="DP8" s="590"/>
      <c r="DQ8" s="594">
        <v>8753026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64720</v>
      </c>
      <c r="S9" s="589"/>
      <c r="T9" s="589"/>
      <c r="U9" s="589"/>
      <c r="V9" s="589"/>
      <c r="W9" s="589"/>
      <c r="X9" s="589"/>
      <c r="Y9" s="590"/>
      <c r="Z9" s="641">
        <v>0.1</v>
      </c>
      <c r="AA9" s="641"/>
      <c r="AB9" s="641"/>
      <c r="AC9" s="641"/>
      <c r="AD9" s="642">
        <v>64720</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5325113</v>
      </c>
      <c r="BH9" s="589"/>
      <c r="BI9" s="589"/>
      <c r="BJ9" s="589"/>
      <c r="BK9" s="589"/>
      <c r="BL9" s="589"/>
      <c r="BM9" s="589"/>
      <c r="BN9" s="590"/>
      <c r="BO9" s="641">
        <v>31.2</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5080427</v>
      </c>
      <c r="CS9" s="589"/>
      <c r="CT9" s="589"/>
      <c r="CU9" s="589"/>
      <c r="CV9" s="589"/>
      <c r="CW9" s="589"/>
      <c r="CX9" s="589"/>
      <c r="CY9" s="590"/>
      <c r="CZ9" s="641">
        <v>8.9</v>
      </c>
      <c r="DA9" s="641"/>
      <c r="DB9" s="641"/>
      <c r="DC9" s="641"/>
      <c r="DD9" s="594">
        <v>77214</v>
      </c>
      <c r="DE9" s="589"/>
      <c r="DF9" s="589"/>
      <c r="DG9" s="589"/>
      <c r="DH9" s="589"/>
      <c r="DI9" s="589"/>
      <c r="DJ9" s="589"/>
      <c r="DK9" s="589"/>
      <c r="DL9" s="589"/>
      <c r="DM9" s="589"/>
      <c r="DN9" s="589"/>
      <c r="DO9" s="589"/>
      <c r="DP9" s="590"/>
      <c r="DQ9" s="594">
        <v>4449538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1263745</v>
      </c>
      <c r="S10" s="589"/>
      <c r="T10" s="589"/>
      <c r="U10" s="589"/>
      <c r="V10" s="589"/>
      <c r="W10" s="589"/>
      <c r="X10" s="589"/>
      <c r="Y10" s="590"/>
      <c r="Z10" s="641">
        <v>2.2000000000000002</v>
      </c>
      <c r="AA10" s="641"/>
      <c r="AB10" s="641"/>
      <c r="AC10" s="641"/>
      <c r="AD10" s="642">
        <v>1263745</v>
      </c>
      <c r="AE10" s="642"/>
      <c r="AF10" s="642"/>
      <c r="AG10" s="642"/>
      <c r="AH10" s="642"/>
      <c r="AI10" s="642"/>
      <c r="AJ10" s="642"/>
      <c r="AK10" s="642"/>
      <c r="AL10" s="611">
        <v>3.7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300861</v>
      </c>
      <c r="BH10" s="589"/>
      <c r="BI10" s="589"/>
      <c r="BJ10" s="589"/>
      <c r="BK10" s="589"/>
      <c r="BL10" s="589"/>
      <c r="BM10" s="589"/>
      <c r="BN10" s="590"/>
      <c r="BO10" s="641">
        <v>1.8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33359</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24576</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1143381</v>
      </c>
      <c r="BH11" s="589"/>
      <c r="BI11" s="589"/>
      <c r="BJ11" s="589"/>
      <c r="BK11" s="589"/>
      <c r="BL11" s="589"/>
      <c r="BM11" s="589"/>
      <c r="BN11" s="590"/>
      <c r="BO11" s="641">
        <v>6.7</v>
      </c>
      <c r="BP11" s="641"/>
      <c r="BQ11" s="641"/>
      <c r="BR11" s="641"/>
      <c r="BS11" s="594">
        <v>183722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1825421</v>
      </c>
      <c r="CS11" s="589"/>
      <c r="CT11" s="589"/>
      <c r="CU11" s="589"/>
      <c r="CV11" s="589"/>
      <c r="CW11" s="589"/>
      <c r="CX11" s="589"/>
      <c r="CY11" s="590"/>
      <c r="CZ11" s="641">
        <v>3.2</v>
      </c>
      <c r="DA11" s="641"/>
      <c r="DB11" s="641"/>
      <c r="DC11" s="641"/>
      <c r="DD11" s="594">
        <v>274343</v>
      </c>
      <c r="DE11" s="589"/>
      <c r="DF11" s="589"/>
      <c r="DG11" s="589"/>
      <c r="DH11" s="589"/>
      <c r="DI11" s="589"/>
      <c r="DJ11" s="589"/>
      <c r="DK11" s="589"/>
      <c r="DL11" s="589"/>
      <c r="DM11" s="589"/>
      <c r="DN11" s="589"/>
      <c r="DO11" s="589"/>
      <c r="DP11" s="590"/>
      <c r="DQ11" s="594">
        <v>1391441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8220923</v>
      </c>
      <c r="BH12" s="589"/>
      <c r="BI12" s="589"/>
      <c r="BJ12" s="589"/>
      <c r="BK12" s="589"/>
      <c r="BL12" s="589"/>
      <c r="BM12" s="589"/>
      <c r="BN12" s="590"/>
      <c r="BO12" s="641">
        <v>48.1</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815833</v>
      </c>
      <c r="CS12" s="589"/>
      <c r="CT12" s="589"/>
      <c r="CU12" s="589"/>
      <c r="CV12" s="589"/>
      <c r="CW12" s="589"/>
      <c r="CX12" s="589"/>
      <c r="CY12" s="590"/>
      <c r="CZ12" s="641">
        <v>1.4</v>
      </c>
      <c r="DA12" s="641"/>
      <c r="DB12" s="641"/>
      <c r="DC12" s="641"/>
      <c r="DD12" s="594">
        <v>120517</v>
      </c>
      <c r="DE12" s="589"/>
      <c r="DF12" s="589"/>
      <c r="DG12" s="589"/>
      <c r="DH12" s="589"/>
      <c r="DI12" s="589"/>
      <c r="DJ12" s="589"/>
      <c r="DK12" s="589"/>
      <c r="DL12" s="589"/>
      <c r="DM12" s="589"/>
      <c r="DN12" s="589"/>
      <c r="DO12" s="589"/>
      <c r="DP12" s="590"/>
      <c r="DQ12" s="594">
        <v>629899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65912</v>
      </c>
      <c r="S13" s="589"/>
      <c r="T13" s="589"/>
      <c r="U13" s="589"/>
      <c r="V13" s="589"/>
      <c r="W13" s="589"/>
      <c r="X13" s="589"/>
      <c r="Y13" s="590"/>
      <c r="Z13" s="641">
        <v>0.1</v>
      </c>
      <c r="AA13" s="641"/>
      <c r="AB13" s="641"/>
      <c r="AC13" s="641"/>
      <c r="AD13" s="642">
        <v>65912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8208296</v>
      </c>
      <c r="BH13" s="589"/>
      <c r="BI13" s="589"/>
      <c r="BJ13" s="589"/>
      <c r="BK13" s="589"/>
      <c r="BL13" s="589"/>
      <c r="BM13" s="589"/>
      <c r="BN13" s="590"/>
      <c r="BO13" s="641">
        <v>48</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5546153</v>
      </c>
      <c r="CS13" s="589"/>
      <c r="CT13" s="589"/>
      <c r="CU13" s="589"/>
      <c r="CV13" s="589"/>
      <c r="CW13" s="589"/>
      <c r="CX13" s="589"/>
      <c r="CY13" s="590"/>
      <c r="CZ13" s="641">
        <v>9.6999999999999993</v>
      </c>
      <c r="DA13" s="641"/>
      <c r="DB13" s="641"/>
      <c r="DC13" s="641"/>
      <c r="DD13" s="594">
        <v>2682818</v>
      </c>
      <c r="DE13" s="589"/>
      <c r="DF13" s="589"/>
      <c r="DG13" s="589"/>
      <c r="DH13" s="589"/>
      <c r="DI13" s="589"/>
      <c r="DJ13" s="589"/>
      <c r="DK13" s="589"/>
      <c r="DL13" s="589"/>
      <c r="DM13" s="589"/>
      <c r="DN13" s="589"/>
      <c r="DO13" s="589"/>
      <c r="DP13" s="590"/>
      <c r="DQ13" s="594">
        <v>3255122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306421</v>
      </c>
      <c r="BH14" s="589"/>
      <c r="BI14" s="589"/>
      <c r="BJ14" s="589"/>
      <c r="BK14" s="589"/>
      <c r="BL14" s="589"/>
      <c r="BM14" s="589"/>
      <c r="BN14" s="590"/>
      <c r="BO14" s="641">
        <v>1.8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2053670</v>
      </c>
      <c r="CS14" s="589"/>
      <c r="CT14" s="589"/>
      <c r="CU14" s="589"/>
      <c r="CV14" s="589"/>
      <c r="CW14" s="589"/>
      <c r="CX14" s="589"/>
      <c r="CY14" s="590"/>
      <c r="CZ14" s="641">
        <v>3.6</v>
      </c>
      <c r="DA14" s="641"/>
      <c r="DB14" s="641"/>
      <c r="DC14" s="641"/>
      <c r="DD14" s="594">
        <v>395481</v>
      </c>
      <c r="DE14" s="589"/>
      <c r="DF14" s="589"/>
      <c r="DG14" s="589"/>
      <c r="DH14" s="589"/>
      <c r="DI14" s="589"/>
      <c r="DJ14" s="589"/>
      <c r="DK14" s="589"/>
      <c r="DL14" s="589"/>
      <c r="DM14" s="589"/>
      <c r="DN14" s="589"/>
      <c r="DO14" s="589"/>
      <c r="DP14" s="590"/>
      <c r="DQ14" s="594">
        <v>1668267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60495</v>
      </c>
      <c r="S15" s="589"/>
      <c r="T15" s="589"/>
      <c r="U15" s="589"/>
      <c r="V15" s="589"/>
      <c r="W15" s="589"/>
      <c r="X15" s="589"/>
      <c r="Y15" s="590"/>
      <c r="Z15" s="641">
        <v>0.1</v>
      </c>
      <c r="AA15" s="641"/>
      <c r="AB15" s="641"/>
      <c r="AC15" s="641"/>
      <c r="AD15" s="642">
        <v>60495</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832267</v>
      </c>
      <c r="BH15" s="589"/>
      <c r="BI15" s="589"/>
      <c r="BJ15" s="589"/>
      <c r="BK15" s="589"/>
      <c r="BL15" s="589"/>
      <c r="BM15" s="589"/>
      <c r="BN15" s="590"/>
      <c r="BO15" s="641">
        <v>4.9000000000000004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8209973</v>
      </c>
      <c r="CS15" s="589"/>
      <c r="CT15" s="589"/>
      <c r="CU15" s="589"/>
      <c r="CV15" s="589"/>
      <c r="CW15" s="589"/>
      <c r="CX15" s="589"/>
      <c r="CY15" s="590"/>
      <c r="CZ15" s="641">
        <v>14.4</v>
      </c>
      <c r="DA15" s="641"/>
      <c r="DB15" s="641"/>
      <c r="DC15" s="641"/>
      <c r="DD15" s="594">
        <v>2781935</v>
      </c>
      <c r="DE15" s="589"/>
      <c r="DF15" s="589"/>
      <c r="DG15" s="589"/>
      <c r="DH15" s="589"/>
      <c r="DI15" s="589"/>
      <c r="DJ15" s="589"/>
      <c r="DK15" s="589"/>
      <c r="DL15" s="589"/>
      <c r="DM15" s="589"/>
      <c r="DN15" s="589"/>
      <c r="DO15" s="589"/>
      <c r="DP15" s="590"/>
      <c r="DQ15" s="594">
        <v>5263566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18062190</v>
      </c>
      <c r="S16" s="589"/>
      <c r="T16" s="589"/>
      <c r="U16" s="589"/>
      <c r="V16" s="589"/>
      <c r="W16" s="589"/>
      <c r="X16" s="589"/>
      <c r="Y16" s="590"/>
      <c r="Z16" s="641">
        <v>30.8</v>
      </c>
      <c r="AA16" s="641"/>
      <c r="AB16" s="641"/>
      <c r="AC16" s="641"/>
      <c r="AD16" s="642">
        <v>15347859</v>
      </c>
      <c r="AE16" s="642"/>
      <c r="AF16" s="642"/>
      <c r="AG16" s="642"/>
      <c r="AH16" s="642"/>
      <c r="AI16" s="642"/>
      <c r="AJ16" s="642"/>
      <c r="AK16" s="642"/>
      <c r="AL16" s="611">
        <v>45.3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110144</v>
      </c>
      <c r="CS16" s="589"/>
      <c r="CT16" s="589"/>
      <c r="CU16" s="589"/>
      <c r="CV16" s="589"/>
      <c r="CW16" s="589"/>
      <c r="CX16" s="589"/>
      <c r="CY16" s="590"/>
      <c r="CZ16" s="641">
        <v>0.2</v>
      </c>
      <c r="DA16" s="641"/>
      <c r="DB16" s="641"/>
      <c r="DC16" s="641"/>
      <c r="DD16" s="594" t="s">
        <v>220</v>
      </c>
      <c r="DE16" s="589"/>
      <c r="DF16" s="589"/>
      <c r="DG16" s="589"/>
      <c r="DH16" s="589"/>
      <c r="DI16" s="589"/>
      <c r="DJ16" s="589"/>
      <c r="DK16" s="589"/>
      <c r="DL16" s="589"/>
      <c r="DM16" s="589"/>
      <c r="DN16" s="589"/>
      <c r="DO16" s="589"/>
      <c r="DP16" s="590"/>
      <c r="DQ16" s="594">
        <v>22709</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15347859</v>
      </c>
      <c r="S17" s="589"/>
      <c r="T17" s="589"/>
      <c r="U17" s="589"/>
      <c r="V17" s="589"/>
      <c r="W17" s="589"/>
      <c r="X17" s="589"/>
      <c r="Y17" s="590"/>
      <c r="Z17" s="641">
        <v>26.1</v>
      </c>
      <c r="AA17" s="641"/>
      <c r="AB17" s="641"/>
      <c r="AC17" s="641"/>
      <c r="AD17" s="642">
        <v>15347859</v>
      </c>
      <c r="AE17" s="642"/>
      <c r="AF17" s="642"/>
      <c r="AG17" s="642"/>
      <c r="AH17" s="642"/>
      <c r="AI17" s="642"/>
      <c r="AJ17" s="642"/>
      <c r="AK17" s="642"/>
      <c r="AL17" s="611">
        <v>45.3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7253620</v>
      </c>
      <c r="CS17" s="589"/>
      <c r="CT17" s="589"/>
      <c r="CU17" s="589"/>
      <c r="CV17" s="589"/>
      <c r="CW17" s="589"/>
      <c r="CX17" s="589"/>
      <c r="CY17" s="590"/>
      <c r="CZ17" s="641">
        <v>12.7</v>
      </c>
      <c r="DA17" s="641"/>
      <c r="DB17" s="641"/>
      <c r="DC17" s="641"/>
      <c r="DD17" s="594" t="s">
        <v>220</v>
      </c>
      <c r="DE17" s="589"/>
      <c r="DF17" s="589"/>
      <c r="DG17" s="589"/>
      <c r="DH17" s="589"/>
      <c r="DI17" s="589"/>
      <c r="DJ17" s="589"/>
      <c r="DK17" s="589"/>
      <c r="DL17" s="589"/>
      <c r="DM17" s="589"/>
      <c r="DN17" s="589"/>
      <c r="DO17" s="589"/>
      <c r="DP17" s="590"/>
      <c r="DQ17" s="594">
        <v>7173908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2714331</v>
      </c>
      <c r="S18" s="589"/>
      <c r="T18" s="589"/>
      <c r="U18" s="589"/>
      <c r="V18" s="589"/>
      <c r="W18" s="589"/>
      <c r="X18" s="589"/>
      <c r="Y18" s="590"/>
      <c r="Z18" s="641">
        <v>4.5999999999999996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30</v>
      </c>
      <c r="CS18" s="589"/>
      <c r="CT18" s="589"/>
      <c r="CU18" s="589"/>
      <c r="CV18" s="589"/>
      <c r="CW18" s="589"/>
      <c r="CX18" s="589"/>
      <c r="CY18" s="590"/>
      <c r="CZ18" s="641">
        <v>0</v>
      </c>
      <c r="DA18" s="641"/>
      <c r="DB18" s="641"/>
      <c r="DC18" s="641"/>
      <c r="DD18" s="594">
        <v>30</v>
      </c>
      <c r="DE18" s="589"/>
      <c r="DF18" s="589"/>
      <c r="DG18" s="589"/>
      <c r="DH18" s="589"/>
      <c r="DI18" s="589"/>
      <c r="DJ18" s="589"/>
      <c r="DK18" s="589"/>
      <c r="DL18" s="589"/>
      <c r="DM18" s="589"/>
      <c r="DN18" s="589"/>
      <c r="DO18" s="589"/>
      <c r="DP18" s="590"/>
      <c r="DQ18" s="594">
        <v>30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761488</v>
      </c>
      <c r="BH19" s="589"/>
      <c r="BI19" s="589"/>
      <c r="BJ19" s="589"/>
      <c r="BK19" s="589"/>
      <c r="BL19" s="589"/>
      <c r="BM19" s="589"/>
      <c r="BN19" s="590"/>
      <c r="BO19" s="641">
        <v>4.5</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37172040</v>
      </c>
      <c r="S20" s="589"/>
      <c r="T20" s="589"/>
      <c r="U20" s="589"/>
      <c r="V20" s="589"/>
      <c r="W20" s="589"/>
      <c r="X20" s="589"/>
      <c r="Y20" s="590"/>
      <c r="Z20" s="641">
        <v>63.3</v>
      </c>
      <c r="AA20" s="641"/>
      <c r="AB20" s="641"/>
      <c r="AC20" s="641"/>
      <c r="AD20" s="642">
        <v>33741379</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761488</v>
      </c>
      <c r="BH20" s="589"/>
      <c r="BI20" s="589"/>
      <c r="BJ20" s="589"/>
      <c r="BK20" s="589"/>
      <c r="BL20" s="589"/>
      <c r="BM20" s="589"/>
      <c r="BN20" s="590"/>
      <c r="BO20" s="641">
        <v>4.5</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56951144</v>
      </c>
      <c r="CS20" s="589"/>
      <c r="CT20" s="589"/>
      <c r="CU20" s="589"/>
      <c r="CV20" s="589"/>
      <c r="CW20" s="589"/>
      <c r="CX20" s="589"/>
      <c r="CY20" s="590"/>
      <c r="CZ20" s="641">
        <v>100</v>
      </c>
      <c r="DA20" s="641"/>
      <c r="DB20" s="641"/>
      <c r="DC20" s="641"/>
      <c r="DD20" s="594">
        <v>8559257</v>
      </c>
      <c r="DE20" s="589"/>
      <c r="DF20" s="589"/>
      <c r="DG20" s="589"/>
      <c r="DH20" s="589"/>
      <c r="DI20" s="589"/>
      <c r="DJ20" s="589"/>
      <c r="DK20" s="589"/>
      <c r="DL20" s="589"/>
      <c r="DM20" s="589"/>
      <c r="DN20" s="589"/>
      <c r="DO20" s="589"/>
      <c r="DP20" s="590"/>
      <c r="DQ20" s="594">
        <v>39875227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16296</v>
      </c>
      <c r="S21" s="589"/>
      <c r="T21" s="589"/>
      <c r="U21" s="589"/>
      <c r="V21" s="589"/>
      <c r="W21" s="589"/>
      <c r="X21" s="589"/>
      <c r="Y21" s="590"/>
      <c r="Z21" s="641">
        <v>0</v>
      </c>
      <c r="AA21" s="641"/>
      <c r="AB21" s="641"/>
      <c r="AC21" s="641"/>
      <c r="AD21" s="642">
        <v>16296</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45158</v>
      </c>
      <c r="BH21" s="589"/>
      <c r="BI21" s="589"/>
      <c r="BJ21" s="589"/>
      <c r="BK21" s="589"/>
      <c r="BL21" s="589"/>
      <c r="BM21" s="589"/>
      <c r="BN21" s="590"/>
      <c r="BO21" s="641">
        <v>0.3</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541795</v>
      </c>
      <c r="S22" s="589"/>
      <c r="T22" s="589"/>
      <c r="U22" s="589"/>
      <c r="V22" s="589"/>
      <c r="W22" s="589"/>
      <c r="X22" s="589"/>
      <c r="Y22" s="590"/>
      <c r="Z22" s="641">
        <v>0.9</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651586</v>
      </c>
      <c r="S23" s="589"/>
      <c r="T23" s="589"/>
      <c r="U23" s="589"/>
      <c r="V23" s="589"/>
      <c r="W23" s="589"/>
      <c r="X23" s="589"/>
      <c r="Y23" s="590"/>
      <c r="Z23" s="641">
        <v>1.1000000000000001</v>
      </c>
      <c r="AA23" s="641"/>
      <c r="AB23" s="641"/>
      <c r="AC23" s="641"/>
      <c r="AD23" s="642">
        <v>39765</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716330</v>
      </c>
      <c r="BH23" s="589"/>
      <c r="BI23" s="589"/>
      <c r="BJ23" s="589"/>
      <c r="BK23" s="589"/>
      <c r="BL23" s="589"/>
      <c r="BM23" s="589"/>
      <c r="BN23" s="590"/>
      <c r="BO23" s="641">
        <v>4.2</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84657</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25391297</v>
      </c>
      <c r="CS24" s="639"/>
      <c r="CT24" s="639"/>
      <c r="CU24" s="639"/>
      <c r="CV24" s="639"/>
      <c r="CW24" s="639"/>
      <c r="CX24" s="639"/>
      <c r="CY24" s="686"/>
      <c r="CZ24" s="690">
        <v>44.6</v>
      </c>
      <c r="DA24" s="691"/>
      <c r="DB24" s="691"/>
      <c r="DC24" s="692"/>
      <c r="DD24" s="685">
        <v>17646197</v>
      </c>
      <c r="DE24" s="639"/>
      <c r="DF24" s="639"/>
      <c r="DG24" s="639"/>
      <c r="DH24" s="639"/>
      <c r="DI24" s="639"/>
      <c r="DJ24" s="639"/>
      <c r="DK24" s="686"/>
      <c r="DL24" s="685">
        <v>15001550</v>
      </c>
      <c r="DM24" s="639"/>
      <c r="DN24" s="639"/>
      <c r="DO24" s="639"/>
      <c r="DP24" s="639"/>
      <c r="DQ24" s="639"/>
      <c r="DR24" s="639"/>
      <c r="DS24" s="639"/>
      <c r="DT24" s="639"/>
      <c r="DU24" s="639"/>
      <c r="DV24" s="686"/>
      <c r="DW24" s="687">
        <v>40.6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6784807</v>
      </c>
      <c r="S25" s="589"/>
      <c r="T25" s="589"/>
      <c r="U25" s="589"/>
      <c r="V25" s="589"/>
      <c r="W25" s="589"/>
      <c r="X25" s="589"/>
      <c r="Y25" s="590"/>
      <c r="Z25" s="641">
        <v>11.6</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7968789</v>
      </c>
      <c r="CS25" s="607"/>
      <c r="CT25" s="607"/>
      <c r="CU25" s="607"/>
      <c r="CV25" s="607"/>
      <c r="CW25" s="607"/>
      <c r="CX25" s="607"/>
      <c r="CY25" s="608"/>
      <c r="CZ25" s="591">
        <v>14</v>
      </c>
      <c r="DA25" s="609"/>
      <c r="DB25" s="609"/>
      <c r="DC25" s="610"/>
      <c r="DD25" s="594">
        <v>7279491</v>
      </c>
      <c r="DE25" s="607"/>
      <c r="DF25" s="607"/>
      <c r="DG25" s="607"/>
      <c r="DH25" s="607"/>
      <c r="DI25" s="607"/>
      <c r="DJ25" s="607"/>
      <c r="DK25" s="608"/>
      <c r="DL25" s="594">
        <v>6459485</v>
      </c>
      <c r="DM25" s="607"/>
      <c r="DN25" s="607"/>
      <c r="DO25" s="607"/>
      <c r="DP25" s="607"/>
      <c r="DQ25" s="607"/>
      <c r="DR25" s="607"/>
      <c r="DS25" s="607"/>
      <c r="DT25" s="607"/>
      <c r="DU25" s="607"/>
      <c r="DV25" s="608"/>
      <c r="DW25" s="611">
        <v>17.5</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5445551</v>
      </c>
      <c r="CS26" s="589"/>
      <c r="CT26" s="589"/>
      <c r="CU26" s="589"/>
      <c r="CV26" s="589"/>
      <c r="CW26" s="589"/>
      <c r="CX26" s="589"/>
      <c r="CY26" s="590"/>
      <c r="CZ26" s="591">
        <v>9.6</v>
      </c>
      <c r="DA26" s="609"/>
      <c r="DB26" s="609"/>
      <c r="DC26" s="610"/>
      <c r="DD26" s="594">
        <v>4846884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3341225</v>
      </c>
      <c r="S27" s="589"/>
      <c r="T27" s="589"/>
      <c r="U27" s="589"/>
      <c r="V27" s="589"/>
      <c r="W27" s="589"/>
      <c r="X27" s="589"/>
      <c r="Y27" s="590"/>
      <c r="Z27" s="641">
        <v>5.7</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17095053</v>
      </c>
      <c r="BH27" s="589"/>
      <c r="BI27" s="589"/>
      <c r="BJ27" s="589"/>
      <c r="BK27" s="589"/>
      <c r="BL27" s="589"/>
      <c r="BM27" s="589"/>
      <c r="BN27" s="590"/>
      <c r="BO27" s="641">
        <v>100</v>
      </c>
      <c r="BP27" s="641"/>
      <c r="BQ27" s="641"/>
      <c r="BR27" s="641"/>
      <c r="BS27" s="594">
        <v>183722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10168888</v>
      </c>
      <c r="CS27" s="607"/>
      <c r="CT27" s="607"/>
      <c r="CU27" s="607"/>
      <c r="CV27" s="607"/>
      <c r="CW27" s="607"/>
      <c r="CX27" s="607"/>
      <c r="CY27" s="608"/>
      <c r="CZ27" s="591">
        <v>17.899999999999999</v>
      </c>
      <c r="DA27" s="609"/>
      <c r="DB27" s="609"/>
      <c r="DC27" s="610"/>
      <c r="DD27" s="594">
        <v>3192798</v>
      </c>
      <c r="DE27" s="607"/>
      <c r="DF27" s="607"/>
      <c r="DG27" s="607"/>
      <c r="DH27" s="607"/>
      <c r="DI27" s="607"/>
      <c r="DJ27" s="607"/>
      <c r="DK27" s="608"/>
      <c r="DL27" s="594">
        <v>3192798</v>
      </c>
      <c r="DM27" s="607"/>
      <c r="DN27" s="607"/>
      <c r="DO27" s="607"/>
      <c r="DP27" s="607"/>
      <c r="DQ27" s="607"/>
      <c r="DR27" s="607"/>
      <c r="DS27" s="607"/>
      <c r="DT27" s="607"/>
      <c r="DU27" s="607"/>
      <c r="DV27" s="608"/>
      <c r="DW27" s="611">
        <v>8.6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504317</v>
      </c>
      <c r="S28" s="589"/>
      <c r="T28" s="589"/>
      <c r="U28" s="589"/>
      <c r="V28" s="589"/>
      <c r="W28" s="589"/>
      <c r="X28" s="589"/>
      <c r="Y28" s="590"/>
      <c r="Z28" s="641">
        <v>0.9</v>
      </c>
      <c r="AA28" s="641"/>
      <c r="AB28" s="641"/>
      <c r="AC28" s="641"/>
      <c r="AD28" s="642">
        <v>51111</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7253620</v>
      </c>
      <c r="CS28" s="589"/>
      <c r="CT28" s="589"/>
      <c r="CU28" s="589"/>
      <c r="CV28" s="589"/>
      <c r="CW28" s="589"/>
      <c r="CX28" s="589"/>
      <c r="CY28" s="590"/>
      <c r="CZ28" s="591">
        <v>12.7</v>
      </c>
      <c r="DA28" s="609"/>
      <c r="DB28" s="609"/>
      <c r="DC28" s="610"/>
      <c r="DD28" s="594">
        <v>7173908</v>
      </c>
      <c r="DE28" s="589"/>
      <c r="DF28" s="589"/>
      <c r="DG28" s="589"/>
      <c r="DH28" s="589"/>
      <c r="DI28" s="589"/>
      <c r="DJ28" s="589"/>
      <c r="DK28" s="590"/>
      <c r="DL28" s="594">
        <v>5349267</v>
      </c>
      <c r="DM28" s="589"/>
      <c r="DN28" s="589"/>
      <c r="DO28" s="589"/>
      <c r="DP28" s="589"/>
      <c r="DQ28" s="589"/>
      <c r="DR28" s="589"/>
      <c r="DS28" s="589"/>
      <c r="DT28" s="589"/>
      <c r="DU28" s="589"/>
      <c r="DV28" s="590"/>
      <c r="DW28" s="611">
        <v>14.5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10690</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7253445</v>
      </c>
      <c r="CS29" s="607"/>
      <c r="CT29" s="607"/>
      <c r="CU29" s="607"/>
      <c r="CV29" s="607"/>
      <c r="CW29" s="607"/>
      <c r="CX29" s="607"/>
      <c r="CY29" s="608"/>
      <c r="CZ29" s="591">
        <v>12.7</v>
      </c>
      <c r="DA29" s="609"/>
      <c r="DB29" s="609"/>
      <c r="DC29" s="610"/>
      <c r="DD29" s="594">
        <v>7173733</v>
      </c>
      <c r="DE29" s="607"/>
      <c r="DF29" s="607"/>
      <c r="DG29" s="607"/>
      <c r="DH29" s="607"/>
      <c r="DI29" s="607"/>
      <c r="DJ29" s="607"/>
      <c r="DK29" s="608"/>
      <c r="DL29" s="594">
        <v>5349092</v>
      </c>
      <c r="DM29" s="607"/>
      <c r="DN29" s="607"/>
      <c r="DO29" s="607"/>
      <c r="DP29" s="607"/>
      <c r="DQ29" s="607"/>
      <c r="DR29" s="607"/>
      <c r="DS29" s="607"/>
      <c r="DT29" s="607"/>
      <c r="DU29" s="607"/>
      <c r="DV29" s="608"/>
      <c r="DW29" s="611">
        <v>14.5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865122</v>
      </c>
      <c r="S30" s="589"/>
      <c r="T30" s="589"/>
      <c r="U30" s="589"/>
      <c r="V30" s="589"/>
      <c r="W30" s="589"/>
      <c r="X30" s="589"/>
      <c r="Y30" s="590"/>
      <c r="Z30" s="641">
        <v>1.5</v>
      </c>
      <c r="AA30" s="641"/>
      <c r="AB30" s="641"/>
      <c r="AC30" s="641"/>
      <c r="AD30" s="642" t="s">
        <v>220</v>
      </c>
      <c r="AE30" s="642"/>
      <c r="AF30" s="642"/>
      <c r="AG30" s="642"/>
      <c r="AH30" s="642"/>
      <c r="AI30" s="642"/>
      <c r="AJ30" s="642"/>
      <c r="AK30" s="642"/>
      <c r="AL30" s="611" t="s">
        <v>220</v>
      </c>
      <c r="AM30" s="643"/>
      <c r="AN30" s="643"/>
      <c r="AO30" s="644"/>
      <c r="AP30" s="664" t="s">
        <v>290</v>
      </c>
      <c r="AQ30" s="665"/>
      <c r="AR30" s="665"/>
      <c r="AS30" s="665"/>
      <c r="AT30" s="670" t="s">
        <v>291</v>
      </c>
      <c r="AU30" s="182"/>
      <c r="AV30" s="182"/>
      <c r="AW30" s="182"/>
      <c r="AX30" s="673" t="s">
        <v>169</v>
      </c>
      <c r="AY30" s="674"/>
      <c r="AZ30" s="674"/>
      <c r="BA30" s="674"/>
      <c r="BB30" s="674"/>
      <c r="BC30" s="674"/>
      <c r="BD30" s="674"/>
      <c r="BE30" s="674"/>
      <c r="BF30" s="675"/>
      <c r="BG30" s="654">
        <v>98.9</v>
      </c>
      <c r="BH30" s="655"/>
      <c r="BI30" s="655"/>
      <c r="BJ30" s="655"/>
      <c r="BK30" s="655"/>
      <c r="BL30" s="655"/>
      <c r="BM30" s="656">
        <v>95.8</v>
      </c>
      <c r="BN30" s="655"/>
      <c r="BO30" s="655"/>
      <c r="BP30" s="655"/>
      <c r="BQ30" s="657"/>
      <c r="BR30" s="654">
        <v>98.9</v>
      </c>
      <c r="BS30" s="655"/>
      <c r="BT30" s="655"/>
      <c r="BU30" s="655"/>
      <c r="BV30" s="655"/>
      <c r="BW30" s="655"/>
      <c r="BX30" s="656">
        <v>95.6</v>
      </c>
      <c r="BY30" s="655"/>
      <c r="BZ30" s="655"/>
      <c r="CA30" s="655"/>
      <c r="CB30" s="657"/>
      <c r="CD30" s="660"/>
      <c r="CE30" s="661"/>
      <c r="CF30" s="625" t="s">
        <v>292</v>
      </c>
      <c r="CG30" s="622"/>
      <c r="CH30" s="622"/>
      <c r="CI30" s="622"/>
      <c r="CJ30" s="622"/>
      <c r="CK30" s="622"/>
      <c r="CL30" s="622"/>
      <c r="CM30" s="622"/>
      <c r="CN30" s="622"/>
      <c r="CO30" s="622"/>
      <c r="CP30" s="622"/>
      <c r="CQ30" s="623"/>
      <c r="CR30" s="588">
        <v>6613663</v>
      </c>
      <c r="CS30" s="589"/>
      <c r="CT30" s="589"/>
      <c r="CU30" s="589"/>
      <c r="CV30" s="589"/>
      <c r="CW30" s="589"/>
      <c r="CX30" s="589"/>
      <c r="CY30" s="590"/>
      <c r="CZ30" s="591">
        <v>11.6</v>
      </c>
      <c r="DA30" s="609"/>
      <c r="DB30" s="609"/>
      <c r="DC30" s="610"/>
      <c r="DD30" s="594">
        <v>6540338</v>
      </c>
      <c r="DE30" s="589"/>
      <c r="DF30" s="589"/>
      <c r="DG30" s="589"/>
      <c r="DH30" s="589"/>
      <c r="DI30" s="589"/>
      <c r="DJ30" s="589"/>
      <c r="DK30" s="590"/>
      <c r="DL30" s="594">
        <v>4715697</v>
      </c>
      <c r="DM30" s="589"/>
      <c r="DN30" s="589"/>
      <c r="DO30" s="589"/>
      <c r="DP30" s="589"/>
      <c r="DQ30" s="589"/>
      <c r="DR30" s="589"/>
      <c r="DS30" s="589"/>
      <c r="DT30" s="589"/>
      <c r="DU30" s="589"/>
      <c r="DV30" s="590"/>
      <c r="DW30" s="611">
        <v>12.8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2251419</v>
      </c>
      <c r="S31" s="589"/>
      <c r="T31" s="589"/>
      <c r="U31" s="589"/>
      <c r="V31" s="589"/>
      <c r="W31" s="589"/>
      <c r="X31" s="589"/>
      <c r="Y31" s="590"/>
      <c r="Z31" s="641">
        <v>3.8</v>
      </c>
      <c r="AA31" s="641"/>
      <c r="AB31" s="641"/>
      <c r="AC31" s="641"/>
      <c r="AD31" s="642" t="s">
        <v>220</v>
      </c>
      <c r="AE31" s="642"/>
      <c r="AF31" s="642"/>
      <c r="AG31" s="642"/>
      <c r="AH31" s="642"/>
      <c r="AI31" s="642"/>
      <c r="AJ31" s="642"/>
      <c r="AK31" s="642"/>
      <c r="AL31" s="611" t="s">
        <v>220</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94.6</v>
      </c>
      <c r="BN31" s="653"/>
      <c r="BO31" s="653"/>
      <c r="BP31" s="653"/>
      <c r="BQ31" s="617"/>
      <c r="BR31" s="652">
        <v>98.6</v>
      </c>
      <c r="BS31" s="607"/>
      <c r="BT31" s="607"/>
      <c r="BU31" s="607"/>
      <c r="BV31" s="607"/>
      <c r="BW31" s="607"/>
      <c r="BX31" s="643">
        <v>94.1</v>
      </c>
      <c r="BY31" s="653"/>
      <c r="BZ31" s="653"/>
      <c r="CA31" s="653"/>
      <c r="CB31" s="617"/>
      <c r="CD31" s="660"/>
      <c r="CE31" s="661"/>
      <c r="CF31" s="625" t="s">
        <v>296</v>
      </c>
      <c r="CG31" s="622"/>
      <c r="CH31" s="622"/>
      <c r="CI31" s="622"/>
      <c r="CJ31" s="622"/>
      <c r="CK31" s="622"/>
      <c r="CL31" s="622"/>
      <c r="CM31" s="622"/>
      <c r="CN31" s="622"/>
      <c r="CO31" s="622"/>
      <c r="CP31" s="622"/>
      <c r="CQ31" s="623"/>
      <c r="CR31" s="588">
        <v>639782</v>
      </c>
      <c r="CS31" s="607"/>
      <c r="CT31" s="607"/>
      <c r="CU31" s="607"/>
      <c r="CV31" s="607"/>
      <c r="CW31" s="607"/>
      <c r="CX31" s="607"/>
      <c r="CY31" s="608"/>
      <c r="CZ31" s="591">
        <v>1.1000000000000001</v>
      </c>
      <c r="DA31" s="609"/>
      <c r="DB31" s="609"/>
      <c r="DC31" s="610"/>
      <c r="DD31" s="594">
        <v>633395</v>
      </c>
      <c r="DE31" s="607"/>
      <c r="DF31" s="607"/>
      <c r="DG31" s="607"/>
      <c r="DH31" s="607"/>
      <c r="DI31" s="607"/>
      <c r="DJ31" s="607"/>
      <c r="DK31" s="608"/>
      <c r="DL31" s="594">
        <v>633395</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896054</v>
      </c>
      <c r="S32" s="589"/>
      <c r="T32" s="589"/>
      <c r="U32" s="589"/>
      <c r="V32" s="589"/>
      <c r="W32" s="589"/>
      <c r="X32" s="589"/>
      <c r="Y32" s="590"/>
      <c r="Z32" s="641">
        <v>1.5</v>
      </c>
      <c r="AA32" s="641"/>
      <c r="AB32" s="641"/>
      <c r="AC32" s="641"/>
      <c r="AD32" s="642">
        <v>7680</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v>
      </c>
      <c r="BH32" s="573"/>
      <c r="BI32" s="573"/>
      <c r="BJ32" s="573"/>
      <c r="BK32" s="573"/>
      <c r="BL32" s="573"/>
      <c r="BM32" s="636">
        <v>96.4</v>
      </c>
      <c r="BN32" s="573"/>
      <c r="BO32" s="573"/>
      <c r="BP32" s="573"/>
      <c r="BQ32" s="630"/>
      <c r="BR32" s="651">
        <v>99</v>
      </c>
      <c r="BS32" s="573"/>
      <c r="BT32" s="573"/>
      <c r="BU32" s="573"/>
      <c r="BV32" s="573"/>
      <c r="BW32" s="573"/>
      <c r="BX32" s="636">
        <v>96.4</v>
      </c>
      <c r="BY32" s="573"/>
      <c r="BZ32" s="573"/>
      <c r="CA32" s="573"/>
      <c r="CB32" s="630"/>
      <c r="CD32" s="662"/>
      <c r="CE32" s="663"/>
      <c r="CF32" s="625" t="s">
        <v>299</v>
      </c>
      <c r="CG32" s="622"/>
      <c r="CH32" s="622"/>
      <c r="CI32" s="622"/>
      <c r="CJ32" s="622"/>
      <c r="CK32" s="622"/>
      <c r="CL32" s="622"/>
      <c r="CM32" s="622"/>
      <c r="CN32" s="622"/>
      <c r="CO32" s="622"/>
      <c r="CP32" s="622"/>
      <c r="CQ32" s="623"/>
      <c r="CR32" s="588">
        <v>175</v>
      </c>
      <c r="CS32" s="589"/>
      <c r="CT32" s="589"/>
      <c r="CU32" s="589"/>
      <c r="CV32" s="589"/>
      <c r="CW32" s="589"/>
      <c r="CX32" s="589"/>
      <c r="CY32" s="590"/>
      <c r="CZ32" s="591">
        <v>0</v>
      </c>
      <c r="DA32" s="609"/>
      <c r="DB32" s="609"/>
      <c r="DC32" s="610"/>
      <c r="DD32" s="594">
        <v>175</v>
      </c>
      <c r="DE32" s="589"/>
      <c r="DF32" s="589"/>
      <c r="DG32" s="589"/>
      <c r="DH32" s="589"/>
      <c r="DI32" s="589"/>
      <c r="DJ32" s="589"/>
      <c r="DK32" s="590"/>
      <c r="DL32" s="594">
        <v>175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5607800</v>
      </c>
      <c r="S33" s="589"/>
      <c r="T33" s="589"/>
      <c r="U33" s="589"/>
      <c r="V33" s="589"/>
      <c r="W33" s="589"/>
      <c r="X33" s="589"/>
      <c r="Y33" s="590"/>
      <c r="Z33" s="641">
        <v>9.5</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22890446</v>
      </c>
      <c r="CS33" s="607"/>
      <c r="CT33" s="607"/>
      <c r="CU33" s="607"/>
      <c r="CV33" s="607"/>
      <c r="CW33" s="607"/>
      <c r="CX33" s="607"/>
      <c r="CY33" s="608"/>
      <c r="CZ33" s="591">
        <v>40.200000000000003</v>
      </c>
      <c r="DA33" s="609"/>
      <c r="DB33" s="609"/>
      <c r="DC33" s="610"/>
      <c r="DD33" s="594">
        <v>19683077</v>
      </c>
      <c r="DE33" s="607"/>
      <c r="DF33" s="607"/>
      <c r="DG33" s="607"/>
      <c r="DH33" s="607"/>
      <c r="DI33" s="607"/>
      <c r="DJ33" s="607"/>
      <c r="DK33" s="608"/>
      <c r="DL33" s="594">
        <v>15817572</v>
      </c>
      <c r="DM33" s="607"/>
      <c r="DN33" s="607"/>
      <c r="DO33" s="607"/>
      <c r="DP33" s="607"/>
      <c r="DQ33" s="607"/>
      <c r="DR33" s="607"/>
      <c r="DS33" s="607"/>
      <c r="DT33" s="607"/>
      <c r="DU33" s="607"/>
      <c r="DV33" s="608"/>
      <c r="DW33" s="611">
        <v>42.8</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6752665</v>
      </c>
      <c r="CS34" s="589"/>
      <c r="CT34" s="589"/>
      <c r="CU34" s="589"/>
      <c r="CV34" s="589"/>
      <c r="CW34" s="589"/>
      <c r="CX34" s="589"/>
      <c r="CY34" s="590"/>
      <c r="CZ34" s="591">
        <v>11.9</v>
      </c>
      <c r="DA34" s="609"/>
      <c r="DB34" s="609"/>
      <c r="DC34" s="610"/>
      <c r="DD34" s="594">
        <v>5349111</v>
      </c>
      <c r="DE34" s="589"/>
      <c r="DF34" s="589"/>
      <c r="DG34" s="589"/>
      <c r="DH34" s="589"/>
      <c r="DI34" s="589"/>
      <c r="DJ34" s="589"/>
      <c r="DK34" s="590"/>
      <c r="DL34" s="594">
        <v>5040533</v>
      </c>
      <c r="DM34" s="589"/>
      <c r="DN34" s="589"/>
      <c r="DO34" s="589"/>
      <c r="DP34" s="589"/>
      <c r="DQ34" s="589"/>
      <c r="DR34" s="589"/>
      <c r="DS34" s="589"/>
      <c r="DT34" s="589"/>
      <c r="DU34" s="589"/>
      <c r="DV34" s="590"/>
      <c r="DW34" s="611">
        <v>13.6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3092200</v>
      </c>
      <c r="S35" s="589"/>
      <c r="T35" s="589"/>
      <c r="U35" s="589"/>
      <c r="V35" s="589"/>
      <c r="W35" s="589"/>
      <c r="X35" s="589"/>
      <c r="Y35" s="590"/>
      <c r="Z35" s="641">
        <v>5.3</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8245573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153234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259521</v>
      </c>
      <c r="CS35" s="607"/>
      <c r="CT35" s="607"/>
      <c r="CU35" s="607"/>
      <c r="CV35" s="607"/>
      <c r="CW35" s="607"/>
      <c r="CX35" s="607"/>
      <c r="CY35" s="608"/>
      <c r="CZ35" s="591">
        <v>0.5</v>
      </c>
      <c r="DA35" s="609"/>
      <c r="DB35" s="609"/>
      <c r="DC35" s="610"/>
      <c r="DD35" s="594">
        <v>173009</v>
      </c>
      <c r="DE35" s="607"/>
      <c r="DF35" s="607"/>
      <c r="DG35" s="607"/>
      <c r="DH35" s="607"/>
      <c r="DI35" s="607"/>
      <c r="DJ35" s="607"/>
      <c r="DK35" s="608"/>
      <c r="DL35" s="594">
        <v>173009</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58727808</v>
      </c>
      <c r="S36" s="629"/>
      <c r="T36" s="629"/>
      <c r="U36" s="629"/>
      <c r="V36" s="629"/>
      <c r="W36" s="629"/>
      <c r="X36" s="629"/>
      <c r="Y36" s="632"/>
      <c r="Z36" s="633">
        <v>100</v>
      </c>
      <c r="AA36" s="633"/>
      <c r="AB36" s="633"/>
      <c r="AC36" s="633"/>
      <c r="AD36" s="634">
        <v>33856231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2240079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100818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6526038</v>
      </c>
      <c r="CS36" s="589"/>
      <c r="CT36" s="589"/>
      <c r="CU36" s="589"/>
      <c r="CV36" s="589"/>
      <c r="CW36" s="589"/>
      <c r="CX36" s="589"/>
      <c r="CY36" s="590"/>
      <c r="CZ36" s="591">
        <v>11.5</v>
      </c>
      <c r="DA36" s="609"/>
      <c r="DB36" s="609"/>
      <c r="DC36" s="610"/>
      <c r="DD36" s="594">
        <v>5621784</v>
      </c>
      <c r="DE36" s="589"/>
      <c r="DF36" s="589"/>
      <c r="DG36" s="589"/>
      <c r="DH36" s="589"/>
      <c r="DI36" s="589"/>
      <c r="DJ36" s="589"/>
      <c r="DK36" s="590"/>
      <c r="DL36" s="594">
        <v>5028542</v>
      </c>
      <c r="DM36" s="589"/>
      <c r="DN36" s="589"/>
      <c r="DO36" s="589"/>
      <c r="DP36" s="589"/>
      <c r="DQ36" s="589"/>
      <c r="DR36" s="589"/>
      <c r="DS36" s="589"/>
      <c r="DT36" s="589"/>
      <c r="DU36" s="589"/>
      <c r="DV36" s="590"/>
      <c r="DW36" s="611">
        <v>13.6</v>
      </c>
      <c r="DX36" s="612"/>
      <c r="DY36" s="612"/>
      <c r="DZ36" s="612"/>
      <c r="EA36" s="612"/>
      <c r="EB36" s="612"/>
      <c r="EC36" s="613"/>
    </row>
    <row r="37" spans="2:133" ht="11.25" customHeight="1">
      <c r="AQ37" s="614" t="s">
        <v>314</v>
      </c>
      <c r="AR37" s="615"/>
      <c r="AS37" s="615"/>
      <c r="AT37" s="615"/>
      <c r="AU37" s="615"/>
      <c r="AV37" s="615"/>
      <c r="AW37" s="615"/>
      <c r="AX37" s="615"/>
      <c r="AY37" s="616"/>
      <c r="AZ37" s="588">
        <v>1803166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16776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3160072</v>
      </c>
      <c r="CS37" s="607"/>
      <c r="CT37" s="607"/>
      <c r="CU37" s="607"/>
      <c r="CV37" s="607"/>
      <c r="CW37" s="607"/>
      <c r="CX37" s="607"/>
      <c r="CY37" s="608"/>
      <c r="CZ37" s="591">
        <v>5.5</v>
      </c>
      <c r="DA37" s="609"/>
      <c r="DB37" s="609"/>
      <c r="DC37" s="610"/>
      <c r="DD37" s="594">
        <v>2781089</v>
      </c>
      <c r="DE37" s="607"/>
      <c r="DF37" s="607"/>
      <c r="DG37" s="607"/>
      <c r="DH37" s="607"/>
      <c r="DI37" s="607"/>
      <c r="DJ37" s="607"/>
      <c r="DK37" s="608"/>
      <c r="DL37" s="594">
        <v>2633415</v>
      </c>
      <c r="DM37" s="607"/>
      <c r="DN37" s="607"/>
      <c r="DO37" s="607"/>
      <c r="DP37" s="607"/>
      <c r="DQ37" s="607"/>
      <c r="DR37" s="607"/>
      <c r="DS37" s="607"/>
      <c r="DT37" s="607"/>
      <c r="DU37" s="607"/>
      <c r="DV37" s="608"/>
      <c r="DW37" s="611">
        <v>7.1</v>
      </c>
      <c r="DX37" s="612"/>
      <c r="DY37" s="612"/>
      <c r="DZ37" s="612"/>
      <c r="EA37" s="612"/>
      <c r="EB37" s="612"/>
      <c r="EC37" s="613"/>
    </row>
    <row r="38" spans="2:133" ht="11.25" customHeight="1">
      <c r="AQ38" s="614" t="s">
        <v>317</v>
      </c>
      <c r="AR38" s="615"/>
      <c r="AS38" s="615"/>
      <c r="AT38" s="615"/>
      <c r="AU38" s="615"/>
      <c r="AV38" s="615"/>
      <c r="AW38" s="615"/>
      <c r="AX38" s="615"/>
      <c r="AY38" s="616"/>
      <c r="AZ38" s="588">
        <v>191059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29643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6244336</v>
      </c>
      <c r="CS38" s="589"/>
      <c r="CT38" s="589"/>
      <c r="CU38" s="589"/>
      <c r="CV38" s="589"/>
      <c r="CW38" s="589"/>
      <c r="CX38" s="589"/>
      <c r="CY38" s="590"/>
      <c r="CZ38" s="591">
        <v>11</v>
      </c>
      <c r="DA38" s="609"/>
      <c r="DB38" s="609"/>
      <c r="DC38" s="610"/>
      <c r="DD38" s="594">
        <v>5716981</v>
      </c>
      <c r="DE38" s="589"/>
      <c r="DF38" s="589"/>
      <c r="DG38" s="589"/>
      <c r="DH38" s="589"/>
      <c r="DI38" s="589"/>
      <c r="DJ38" s="589"/>
      <c r="DK38" s="590"/>
      <c r="DL38" s="594">
        <v>4910175</v>
      </c>
      <c r="DM38" s="589"/>
      <c r="DN38" s="589"/>
      <c r="DO38" s="589"/>
      <c r="DP38" s="589"/>
      <c r="DQ38" s="589"/>
      <c r="DR38" s="589"/>
      <c r="DS38" s="589"/>
      <c r="DT38" s="589"/>
      <c r="DU38" s="589"/>
      <c r="DV38" s="590"/>
      <c r="DW38" s="611">
        <v>13.3</v>
      </c>
      <c r="DX38" s="612"/>
      <c r="DY38" s="612"/>
      <c r="DZ38" s="612"/>
      <c r="EA38" s="612"/>
      <c r="EB38" s="612"/>
      <c r="EC38" s="613"/>
    </row>
    <row r="39" spans="2:133" ht="11.25" customHeight="1">
      <c r="AQ39" s="614" t="s">
        <v>320</v>
      </c>
      <c r="AR39" s="615"/>
      <c r="AS39" s="615"/>
      <c r="AT39" s="615"/>
      <c r="AU39" s="615"/>
      <c r="AV39" s="615"/>
      <c r="AW39" s="615"/>
      <c r="AX39" s="615"/>
      <c r="AY39" s="616"/>
      <c r="AZ39" s="588">
        <v>50343</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2095647</v>
      </c>
      <c r="CS39" s="607"/>
      <c r="CT39" s="607"/>
      <c r="CU39" s="607"/>
      <c r="CV39" s="607"/>
      <c r="CW39" s="607"/>
      <c r="CX39" s="607"/>
      <c r="CY39" s="608"/>
      <c r="CZ39" s="591">
        <v>3.7</v>
      </c>
      <c r="DA39" s="609"/>
      <c r="DB39" s="609"/>
      <c r="DC39" s="610"/>
      <c r="DD39" s="594">
        <v>1975595</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975553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96</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1012239</v>
      </c>
      <c r="CS40" s="589"/>
      <c r="CT40" s="589"/>
      <c r="CU40" s="589"/>
      <c r="CV40" s="589"/>
      <c r="CW40" s="589"/>
      <c r="CX40" s="589"/>
      <c r="CY40" s="590"/>
      <c r="CZ40" s="591">
        <v>1.8</v>
      </c>
      <c r="DA40" s="609"/>
      <c r="DB40" s="609"/>
      <c r="DC40" s="610"/>
      <c r="DD40" s="594">
        <v>846597</v>
      </c>
      <c r="DE40" s="589"/>
      <c r="DF40" s="589"/>
      <c r="DG40" s="589"/>
      <c r="DH40" s="589"/>
      <c r="DI40" s="589"/>
      <c r="DJ40" s="589"/>
      <c r="DK40" s="590"/>
      <c r="DL40" s="594">
        <v>665313</v>
      </c>
      <c r="DM40" s="589"/>
      <c r="DN40" s="589"/>
      <c r="DO40" s="589"/>
      <c r="DP40" s="589"/>
      <c r="DQ40" s="589"/>
      <c r="DR40" s="589"/>
      <c r="DS40" s="589"/>
      <c r="DT40" s="589"/>
      <c r="DU40" s="589"/>
      <c r="DV40" s="590"/>
      <c r="DW40" s="611">
        <v>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2985373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8669401</v>
      </c>
      <c r="CS42" s="589"/>
      <c r="CT42" s="589"/>
      <c r="CU42" s="589"/>
      <c r="CV42" s="589"/>
      <c r="CW42" s="589"/>
      <c r="CX42" s="589"/>
      <c r="CY42" s="590"/>
      <c r="CZ42" s="591">
        <v>15.2</v>
      </c>
      <c r="DA42" s="592"/>
      <c r="DB42" s="592"/>
      <c r="DC42" s="593"/>
      <c r="DD42" s="594">
        <v>2545953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139427</v>
      </c>
      <c r="CS43" s="607"/>
      <c r="CT43" s="607"/>
      <c r="CU43" s="607"/>
      <c r="CV43" s="607"/>
      <c r="CW43" s="607"/>
      <c r="CX43" s="607"/>
      <c r="CY43" s="608"/>
      <c r="CZ43" s="591">
        <v>0.2</v>
      </c>
      <c r="DA43" s="609"/>
      <c r="DB43" s="609"/>
      <c r="DC43" s="610"/>
      <c r="DD43" s="594">
        <v>139427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8559257</v>
      </c>
      <c r="CS44" s="589"/>
      <c r="CT44" s="589"/>
      <c r="CU44" s="589"/>
      <c r="CV44" s="589"/>
      <c r="CW44" s="589"/>
      <c r="CX44" s="589"/>
      <c r="CY44" s="590"/>
      <c r="CZ44" s="591">
        <v>15</v>
      </c>
      <c r="DA44" s="592"/>
      <c r="DB44" s="592"/>
      <c r="DC44" s="593"/>
      <c r="DD44" s="594">
        <v>2523244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3513533</v>
      </c>
      <c r="CS45" s="607"/>
      <c r="CT45" s="607"/>
      <c r="CU45" s="607"/>
      <c r="CV45" s="607"/>
      <c r="CW45" s="607"/>
      <c r="CX45" s="607"/>
      <c r="CY45" s="608"/>
      <c r="CZ45" s="591">
        <v>6.2</v>
      </c>
      <c r="DA45" s="609"/>
      <c r="DB45" s="609"/>
      <c r="DC45" s="610"/>
      <c r="DD45" s="594">
        <v>489768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4974722</v>
      </c>
      <c r="CS46" s="589"/>
      <c r="CT46" s="589"/>
      <c r="CU46" s="589"/>
      <c r="CV46" s="589"/>
      <c r="CW46" s="589"/>
      <c r="CX46" s="589"/>
      <c r="CY46" s="590"/>
      <c r="CZ46" s="591">
        <v>8.6999999999999993</v>
      </c>
      <c r="DA46" s="592"/>
      <c r="DB46" s="592"/>
      <c r="DC46" s="593"/>
      <c r="DD46" s="594">
        <v>1967999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110144</v>
      </c>
      <c r="CS47" s="607"/>
      <c r="CT47" s="607"/>
      <c r="CU47" s="607"/>
      <c r="CV47" s="607"/>
      <c r="CW47" s="607"/>
      <c r="CX47" s="607"/>
      <c r="CY47" s="608"/>
      <c r="CZ47" s="591">
        <v>0.2</v>
      </c>
      <c r="DA47" s="609"/>
      <c r="DB47" s="609"/>
      <c r="DC47" s="610"/>
      <c r="DD47" s="594">
        <v>22709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56951144</v>
      </c>
      <c r="CS49" s="573"/>
      <c r="CT49" s="573"/>
      <c r="CU49" s="573"/>
      <c r="CV49" s="573"/>
      <c r="CW49" s="573"/>
      <c r="CX49" s="573"/>
      <c r="CY49" s="574"/>
      <c r="CZ49" s="575">
        <v>100</v>
      </c>
      <c r="DA49" s="576"/>
      <c r="DB49" s="576"/>
      <c r="DC49" s="577"/>
      <c r="DD49" s="578">
        <v>39875227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58717</v>
      </c>
      <c r="R7" s="1101"/>
      <c r="S7" s="1101"/>
      <c r="T7" s="1101"/>
      <c r="U7" s="1101"/>
      <c r="V7" s="1101">
        <v>56942</v>
      </c>
      <c r="W7" s="1101"/>
      <c r="X7" s="1101"/>
      <c r="Y7" s="1101"/>
      <c r="Z7" s="1101"/>
      <c r="AA7" s="1101">
        <v>1776</v>
      </c>
      <c r="AB7" s="1101"/>
      <c r="AC7" s="1101"/>
      <c r="AD7" s="1101"/>
      <c r="AE7" s="1102"/>
      <c r="AF7" s="1103">
        <v>1374</v>
      </c>
      <c r="AG7" s="1104"/>
      <c r="AH7" s="1104"/>
      <c r="AI7" s="1104"/>
      <c r="AJ7" s="1105"/>
      <c r="AK7" s="1087">
        <v>865</v>
      </c>
      <c r="AL7" s="1088"/>
      <c r="AM7" s="1088"/>
      <c r="AN7" s="1088"/>
      <c r="AO7" s="1088"/>
      <c r="AP7" s="1088">
        <v>50572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539</v>
      </c>
      <c r="BT7" s="1092"/>
      <c r="BU7" s="1092"/>
      <c r="BV7" s="1092"/>
      <c r="BW7" s="1092"/>
      <c r="BX7" s="1092"/>
      <c r="BY7" s="1092"/>
      <c r="BZ7" s="1092"/>
      <c r="CA7" s="1092"/>
      <c r="CB7" s="1092"/>
      <c r="CC7" s="1092"/>
      <c r="CD7" s="1092"/>
      <c r="CE7" s="1092"/>
      <c r="CF7" s="1092"/>
      <c r="CG7" s="1093"/>
      <c r="CH7" s="1084">
        <v>13</v>
      </c>
      <c r="CI7" s="1085"/>
      <c r="CJ7" s="1085"/>
      <c r="CK7" s="1085"/>
      <c r="CL7" s="1086"/>
      <c r="CM7" s="1084">
        <v>778</v>
      </c>
      <c r="CN7" s="1085"/>
      <c r="CO7" s="1085"/>
      <c r="CP7" s="1085"/>
      <c r="CQ7" s="1086"/>
      <c r="CR7" s="1084">
        <v>10</v>
      </c>
      <c r="CS7" s="1085"/>
      <c r="CT7" s="1085"/>
      <c r="CU7" s="1085"/>
      <c r="CV7" s="1086"/>
      <c r="CW7" s="1084">
        <v>0</v>
      </c>
      <c r="CX7" s="1085"/>
      <c r="CY7" s="1085"/>
      <c r="CZ7" s="1085"/>
      <c r="DA7" s="1086"/>
      <c r="DB7" s="1084">
        <v>49</v>
      </c>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36</v>
      </c>
      <c r="R8" s="1040"/>
      <c r="S8" s="1040"/>
      <c r="T8" s="1040"/>
      <c r="U8" s="1040"/>
      <c r="V8" s="1040">
        <v>35</v>
      </c>
      <c r="W8" s="1040"/>
      <c r="X8" s="1040"/>
      <c r="Y8" s="1040"/>
      <c r="Z8" s="1040"/>
      <c r="AA8" s="1040">
        <v>1</v>
      </c>
      <c r="AB8" s="1040"/>
      <c r="AC8" s="1040"/>
      <c r="AD8" s="1040"/>
      <c r="AE8" s="1041"/>
      <c r="AF8" s="1033">
        <v>1</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540</v>
      </c>
      <c r="BT8" s="1011"/>
      <c r="BU8" s="1011"/>
      <c r="BV8" s="1011"/>
      <c r="BW8" s="1011"/>
      <c r="BX8" s="1011"/>
      <c r="BY8" s="1011"/>
      <c r="BZ8" s="1011"/>
      <c r="CA8" s="1011"/>
      <c r="CB8" s="1011"/>
      <c r="CC8" s="1011"/>
      <c r="CD8" s="1011"/>
      <c r="CE8" s="1011"/>
      <c r="CF8" s="1011"/>
      <c r="CG8" s="1012"/>
      <c r="CH8" s="985">
        <v>-6</v>
      </c>
      <c r="CI8" s="986"/>
      <c r="CJ8" s="986"/>
      <c r="CK8" s="986"/>
      <c r="CL8" s="987"/>
      <c r="CM8" s="985">
        <v>418</v>
      </c>
      <c r="CN8" s="986"/>
      <c r="CO8" s="986"/>
      <c r="CP8" s="986"/>
      <c r="CQ8" s="987"/>
      <c r="CR8" s="985">
        <v>5</v>
      </c>
      <c r="CS8" s="986"/>
      <c r="CT8" s="986"/>
      <c r="CU8" s="986"/>
      <c r="CV8" s="987"/>
      <c r="CW8" s="985">
        <v>3</v>
      </c>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541</v>
      </c>
      <c r="BT9" s="1011"/>
      <c r="BU9" s="1011"/>
      <c r="BV9" s="1011"/>
      <c r="BW9" s="1011"/>
      <c r="BX9" s="1011"/>
      <c r="BY9" s="1011"/>
      <c r="BZ9" s="1011"/>
      <c r="CA9" s="1011"/>
      <c r="CB9" s="1011"/>
      <c r="CC9" s="1011"/>
      <c r="CD9" s="1011"/>
      <c r="CE9" s="1011"/>
      <c r="CF9" s="1011"/>
      <c r="CG9" s="1012"/>
      <c r="CH9" s="985">
        <v>10</v>
      </c>
      <c r="CI9" s="986"/>
      <c r="CJ9" s="986"/>
      <c r="CK9" s="986"/>
      <c r="CL9" s="987"/>
      <c r="CM9" s="985">
        <v>414</v>
      </c>
      <c r="CN9" s="986"/>
      <c r="CO9" s="986"/>
      <c r="CP9" s="986"/>
      <c r="CQ9" s="987"/>
      <c r="CR9" s="985">
        <v>204</v>
      </c>
      <c r="CS9" s="986"/>
      <c r="CT9" s="986"/>
      <c r="CU9" s="986"/>
      <c r="CV9" s="987"/>
      <c r="CW9" s="985">
        <v>15</v>
      </c>
      <c r="CX9" s="986"/>
      <c r="CY9" s="986"/>
      <c r="CZ9" s="986"/>
      <c r="DA9" s="987"/>
      <c r="DB9" s="985">
        <v>15</v>
      </c>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542</v>
      </c>
      <c r="BT10" s="1011"/>
      <c r="BU10" s="1011"/>
      <c r="BV10" s="1011"/>
      <c r="BW10" s="1011"/>
      <c r="BX10" s="1011"/>
      <c r="BY10" s="1011"/>
      <c r="BZ10" s="1011"/>
      <c r="CA10" s="1011"/>
      <c r="CB10" s="1011"/>
      <c r="CC10" s="1011"/>
      <c r="CD10" s="1011"/>
      <c r="CE10" s="1011"/>
      <c r="CF10" s="1011"/>
      <c r="CG10" s="1012"/>
      <c r="CH10" s="985">
        <v>-69</v>
      </c>
      <c r="CI10" s="986"/>
      <c r="CJ10" s="986"/>
      <c r="CK10" s="986"/>
      <c r="CL10" s="987"/>
      <c r="CM10" s="985">
        <v>179</v>
      </c>
      <c r="CN10" s="986"/>
      <c r="CO10" s="986"/>
      <c r="CP10" s="986"/>
      <c r="CQ10" s="987"/>
      <c r="CR10" s="985">
        <v>190</v>
      </c>
      <c r="CS10" s="986"/>
      <c r="CT10" s="986"/>
      <c r="CU10" s="986"/>
      <c r="CV10" s="987"/>
      <c r="CW10" s="985">
        <v>0</v>
      </c>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543</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54</v>
      </c>
      <c r="CN11" s="986"/>
      <c r="CO11" s="986"/>
      <c r="CP11" s="986"/>
      <c r="CQ11" s="987"/>
      <c r="CR11" s="985">
        <v>50</v>
      </c>
      <c r="CS11" s="986"/>
      <c r="CT11" s="986"/>
      <c r="CU11" s="986"/>
      <c r="CV11" s="987"/>
      <c r="CW11" s="985">
        <v>21</v>
      </c>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544</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55</v>
      </c>
      <c r="CN12" s="986"/>
      <c r="CO12" s="986"/>
      <c r="CP12" s="986"/>
      <c r="CQ12" s="987"/>
      <c r="CR12" s="985">
        <v>16</v>
      </c>
      <c r="CS12" s="986"/>
      <c r="CT12" s="986"/>
      <c r="CU12" s="986"/>
      <c r="CV12" s="987"/>
      <c r="CW12" s="985">
        <v>8</v>
      </c>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545</v>
      </c>
      <c r="BT13" s="1011"/>
      <c r="BU13" s="1011"/>
      <c r="BV13" s="1011"/>
      <c r="BW13" s="1011"/>
      <c r="BX13" s="1011"/>
      <c r="BY13" s="1011"/>
      <c r="BZ13" s="1011"/>
      <c r="CA13" s="1011"/>
      <c r="CB13" s="1011"/>
      <c r="CC13" s="1011"/>
      <c r="CD13" s="1011"/>
      <c r="CE13" s="1011"/>
      <c r="CF13" s="1011"/>
      <c r="CG13" s="1012"/>
      <c r="CH13" s="985">
        <v>1</v>
      </c>
      <c r="CI13" s="986"/>
      <c r="CJ13" s="986"/>
      <c r="CK13" s="986"/>
      <c r="CL13" s="987"/>
      <c r="CM13" s="985">
        <v>11</v>
      </c>
      <c r="CN13" s="986"/>
      <c r="CO13" s="986"/>
      <c r="CP13" s="986"/>
      <c r="CQ13" s="987"/>
      <c r="CR13" s="985">
        <v>3</v>
      </c>
      <c r="CS13" s="986"/>
      <c r="CT13" s="986"/>
      <c r="CU13" s="986"/>
      <c r="CV13" s="987"/>
      <c r="CW13" s="985">
        <v>0</v>
      </c>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546</v>
      </c>
      <c r="BT14" s="1011"/>
      <c r="BU14" s="1011"/>
      <c r="BV14" s="1011"/>
      <c r="BW14" s="1011"/>
      <c r="BX14" s="1011"/>
      <c r="BY14" s="1011"/>
      <c r="BZ14" s="1011"/>
      <c r="CA14" s="1011"/>
      <c r="CB14" s="1011"/>
      <c r="CC14" s="1011"/>
      <c r="CD14" s="1011"/>
      <c r="CE14" s="1011"/>
      <c r="CF14" s="1011"/>
      <c r="CG14" s="1012"/>
      <c r="CH14" s="985">
        <v>1</v>
      </c>
      <c r="CI14" s="986"/>
      <c r="CJ14" s="986"/>
      <c r="CK14" s="986"/>
      <c r="CL14" s="987"/>
      <c r="CM14" s="985">
        <v>35</v>
      </c>
      <c r="CN14" s="986"/>
      <c r="CO14" s="986"/>
      <c r="CP14" s="986"/>
      <c r="CQ14" s="987"/>
      <c r="CR14" s="985">
        <v>5</v>
      </c>
      <c r="CS14" s="986"/>
      <c r="CT14" s="986"/>
      <c r="CU14" s="986"/>
      <c r="CV14" s="987"/>
      <c r="CW14" s="985">
        <v>0</v>
      </c>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547</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13</v>
      </c>
      <c r="CN15" s="986"/>
      <c r="CO15" s="986"/>
      <c r="CP15" s="986"/>
      <c r="CQ15" s="987"/>
      <c r="CR15" s="985">
        <v>9</v>
      </c>
      <c r="CS15" s="986"/>
      <c r="CT15" s="986"/>
      <c r="CU15" s="986"/>
      <c r="CV15" s="987"/>
      <c r="CW15" s="985">
        <v>0</v>
      </c>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550</v>
      </c>
      <c r="BT16" s="1011"/>
      <c r="BU16" s="1011"/>
      <c r="BV16" s="1011"/>
      <c r="BW16" s="1011"/>
      <c r="BX16" s="1011"/>
      <c r="BY16" s="1011"/>
      <c r="BZ16" s="1011"/>
      <c r="CA16" s="1011"/>
      <c r="CB16" s="1011"/>
      <c r="CC16" s="1011"/>
      <c r="CD16" s="1011"/>
      <c r="CE16" s="1011"/>
      <c r="CF16" s="1011"/>
      <c r="CG16" s="1012"/>
      <c r="CH16" s="985">
        <v>-5</v>
      </c>
      <c r="CI16" s="986"/>
      <c r="CJ16" s="986"/>
      <c r="CK16" s="986"/>
      <c r="CL16" s="987"/>
      <c r="CM16" s="985">
        <v>64</v>
      </c>
      <c r="CN16" s="986"/>
      <c r="CO16" s="986"/>
      <c r="CP16" s="986"/>
      <c r="CQ16" s="987"/>
      <c r="CR16" s="985">
        <v>50</v>
      </c>
      <c r="CS16" s="986"/>
      <c r="CT16" s="986"/>
      <c r="CU16" s="986"/>
      <c r="CV16" s="987"/>
      <c r="CW16" s="985">
        <v>0</v>
      </c>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548</v>
      </c>
      <c r="BT17" s="1011"/>
      <c r="BU17" s="1011"/>
      <c r="BV17" s="1011"/>
      <c r="BW17" s="1011"/>
      <c r="BX17" s="1011"/>
      <c r="BY17" s="1011"/>
      <c r="BZ17" s="1011"/>
      <c r="CA17" s="1011"/>
      <c r="CB17" s="1011"/>
      <c r="CC17" s="1011"/>
      <c r="CD17" s="1011"/>
      <c r="CE17" s="1011"/>
      <c r="CF17" s="1011"/>
      <c r="CG17" s="1012"/>
      <c r="CH17" s="985">
        <v>1</v>
      </c>
      <c r="CI17" s="986"/>
      <c r="CJ17" s="986"/>
      <c r="CK17" s="986"/>
      <c r="CL17" s="987"/>
      <c r="CM17" s="985">
        <v>15</v>
      </c>
      <c r="CN17" s="986"/>
      <c r="CO17" s="986"/>
      <c r="CP17" s="986"/>
      <c r="CQ17" s="987"/>
      <c r="CR17" s="985">
        <v>3</v>
      </c>
      <c r="CS17" s="986"/>
      <c r="CT17" s="986"/>
      <c r="CU17" s="986"/>
      <c r="CV17" s="987"/>
      <c r="CW17" s="985">
        <v>0</v>
      </c>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549</v>
      </c>
      <c r="BT18" s="1011"/>
      <c r="BU18" s="1011"/>
      <c r="BV18" s="1011"/>
      <c r="BW18" s="1011"/>
      <c r="BX18" s="1011"/>
      <c r="BY18" s="1011"/>
      <c r="BZ18" s="1011"/>
      <c r="CA18" s="1011"/>
      <c r="CB18" s="1011"/>
      <c r="CC18" s="1011"/>
      <c r="CD18" s="1011"/>
      <c r="CE18" s="1011"/>
      <c r="CF18" s="1011"/>
      <c r="CG18" s="1012"/>
      <c r="CH18" s="985">
        <v>-8</v>
      </c>
      <c r="CI18" s="986"/>
      <c r="CJ18" s="986"/>
      <c r="CK18" s="986"/>
      <c r="CL18" s="987"/>
      <c r="CM18" s="985">
        <v>19</v>
      </c>
      <c r="CN18" s="986"/>
      <c r="CO18" s="986"/>
      <c r="CP18" s="986"/>
      <c r="CQ18" s="987"/>
      <c r="CR18" s="985">
        <v>14</v>
      </c>
      <c r="CS18" s="986"/>
      <c r="CT18" s="986"/>
      <c r="CU18" s="986"/>
      <c r="CV18" s="987"/>
      <c r="CW18" s="985">
        <v>0</v>
      </c>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58753</v>
      </c>
      <c r="R23" s="1065"/>
      <c r="S23" s="1065"/>
      <c r="T23" s="1065"/>
      <c r="U23" s="1065"/>
      <c r="V23" s="1065">
        <v>56976</v>
      </c>
      <c r="W23" s="1065"/>
      <c r="X23" s="1065"/>
      <c r="Y23" s="1065"/>
      <c r="Z23" s="1065"/>
      <c r="AA23" s="1065">
        <v>1777</v>
      </c>
      <c r="AB23" s="1065"/>
      <c r="AC23" s="1065"/>
      <c r="AD23" s="1065"/>
      <c r="AE23" s="1066"/>
      <c r="AF23" s="1067">
        <v>1375</v>
      </c>
      <c r="AG23" s="1065"/>
      <c r="AH23" s="1065"/>
      <c r="AI23" s="1065"/>
      <c r="AJ23" s="1068"/>
      <c r="AK23" s="1069"/>
      <c r="AL23" s="1070"/>
      <c r="AM23" s="1070"/>
      <c r="AN23" s="1070"/>
      <c r="AO23" s="1070"/>
      <c r="AP23" s="1065">
        <v>50572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12745</v>
      </c>
      <c r="R28" s="1050"/>
      <c r="S28" s="1050"/>
      <c r="T28" s="1050"/>
      <c r="U28" s="1050"/>
      <c r="V28" s="1050">
        <v>12591</v>
      </c>
      <c r="W28" s="1050"/>
      <c r="X28" s="1050"/>
      <c r="Y28" s="1050"/>
      <c r="Z28" s="1050"/>
      <c r="AA28" s="1050">
        <v>153</v>
      </c>
      <c r="AB28" s="1050"/>
      <c r="AC28" s="1050"/>
      <c r="AD28" s="1050"/>
      <c r="AE28" s="1051"/>
      <c r="AF28" s="1052">
        <v>153</v>
      </c>
      <c r="AG28" s="1050"/>
      <c r="AH28" s="1050"/>
      <c r="AI28" s="1050"/>
      <c r="AJ28" s="1053"/>
      <c r="AK28" s="1054">
        <v>944</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522</v>
      </c>
      <c r="R29" s="1040"/>
      <c r="S29" s="1040"/>
      <c r="T29" s="1040"/>
      <c r="U29" s="1040"/>
      <c r="V29" s="1040">
        <v>521</v>
      </c>
      <c r="W29" s="1040"/>
      <c r="X29" s="1040"/>
      <c r="Y29" s="1040"/>
      <c r="Z29" s="1040"/>
      <c r="AA29" s="1040">
        <v>1</v>
      </c>
      <c r="AB29" s="1040"/>
      <c r="AC29" s="1040"/>
      <c r="AD29" s="1040"/>
      <c r="AE29" s="1041"/>
      <c r="AF29" s="1033">
        <v>1</v>
      </c>
      <c r="AG29" s="1034"/>
      <c r="AH29" s="1034"/>
      <c r="AI29" s="1034"/>
      <c r="AJ29" s="1035"/>
      <c r="AK29" s="976">
        <v>67</v>
      </c>
      <c r="AL29" s="967"/>
      <c r="AM29" s="967"/>
      <c r="AN29" s="967"/>
      <c r="AO29" s="967"/>
      <c r="AP29" s="967">
        <v>75</v>
      </c>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1209</v>
      </c>
      <c r="R30" s="1040"/>
      <c r="S30" s="1040"/>
      <c r="T30" s="1040"/>
      <c r="U30" s="1040"/>
      <c r="V30" s="1040">
        <v>1208</v>
      </c>
      <c r="W30" s="1040"/>
      <c r="X30" s="1040"/>
      <c r="Y30" s="1040"/>
      <c r="Z30" s="1040"/>
      <c r="AA30" s="1040">
        <v>1</v>
      </c>
      <c r="AB30" s="1040"/>
      <c r="AC30" s="1040"/>
      <c r="AD30" s="1040"/>
      <c r="AE30" s="1041"/>
      <c r="AF30" s="1033">
        <v>1</v>
      </c>
      <c r="AG30" s="1034"/>
      <c r="AH30" s="1034"/>
      <c r="AI30" s="1034"/>
      <c r="AJ30" s="1035"/>
      <c r="AK30" s="976">
        <v>272</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10236</v>
      </c>
      <c r="R31" s="1040"/>
      <c r="S31" s="1040"/>
      <c r="T31" s="1040"/>
      <c r="U31" s="1040"/>
      <c r="V31" s="1040">
        <v>10152</v>
      </c>
      <c r="W31" s="1040"/>
      <c r="X31" s="1040"/>
      <c r="Y31" s="1040"/>
      <c r="Z31" s="1040"/>
      <c r="AA31" s="1040">
        <v>85</v>
      </c>
      <c r="AB31" s="1040"/>
      <c r="AC31" s="1040"/>
      <c r="AD31" s="1040"/>
      <c r="AE31" s="1041"/>
      <c r="AF31" s="1033">
        <v>85</v>
      </c>
      <c r="AG31" s="1034"/>
      <c r="AH31" s="1034"/>
      <c r="AI31" s="1034"/>
      <c r="AJ31" s="1035"/>
      <c r="AK31" s="976">
        <v>1434</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332</v>
      </c>
      <c r="R32" s="1040"/>
      <c r="S32" s="1040"/>
      <c r="T32" s="1040"/>
      <c r="U32" s="1040"/>
      <c r="V32" s="1040">
        <v>425</v>
      </c>
      <c r="W32" s="1040"/>
      <c r="X32" s="1040"/>
      <c r="Y32" s="1040"/>
      <c r="Z32" s="1040"/>
      <c r="AA32" s="1040">
        <v>-93</v>
      </c>
      <c r="AB32" s="1040"/>
      <c r="AC32" s="1040"/>
      <c r="AD32" s="1040"/>
      <c r="AE32" s="1041"/>
      <c r="AF32" s="1033">
        <v>624</v>
      </c>
      <c r="AG32" s="1034"/>
      <c r="AH32" s="1034"/>
      <c r="AI32" s="1034"/>
      <c r="AJ32" s="1035"/>
      <c r="AK32" s="976">
        <v>4</v>
      </c>
      <c r="AL32" s="967"/>
      <c r="AM32" s="967"/>
      <c r="AN32" s="967"/>
      <c r="AO32" s="967"/>
      <c r="AP32" s="967">
        <v>2116</v>
      </c>
      <c r="AQ32" s="967"/>
      <c r="AR32" s="967"/>
      <c r="AS32" s="967"/>
      <c r="AT32" s="967"/>
      <c r="AU32" s="967">
        <v>30</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15196</v>
      </c>
      <c r="R33" s="1040"/>
      <c r="S33" s="1040"/>
      <c r="T33" s="1040"/>
      <c r="U33" s="1040"/>
      <c r="V33" s="1040">
        <v>18489</v>
      </c>
      <c r="W33" s="1040"/>
      <c r="X33" s="1040"/>
      <c r="Y33" s="1040"/>
      <c r="Z33" s="1040"/>
      <c r="AA33" s="1040">
        <v>-3293</v>
      </c>
      <c r="AB33" s="1040"/>
      <c r="AC33" s="1040"/>
      <c r="AD33" s="1040"/>
      <c r="AE33" s="1041"/>
      <c r="AF33" s="1033">
        <v>9700</v>
      </c>
      <c r="AG33" s="1034"/>
      <c r="AH33" s="1034"/>
      <c r="AI33" s="1034"/>
      <c r="AJ33" s="1035"/>
      <c r="AK33" s="976">
        <v>1810</v>
      </c>
      <c r="AL33" s="967"/>
      <c r="AM33" s="967"/>
      <c r="AN33" s="967"/>
      <c r="AO33" s="967"/>
      <c r="AP33" s="967">
        <v>12324</v>
      </c>
      <c r="AQ33" s="967"/>
      <c r="AR33" s="967"/>
      <c r="AS33" s="967"/>
      <c r="AT33" s="967"/>
      <c r="AU33" s="967">
        <v>7653</v>
      </c>
      <c r="AV33" s="967"/>
      <c r="AW33" s="967"/>
      <c r="AX33" s="967"/>
      <c r="AY33" s="967"/>
      <c r="AZ33" s="1038"/>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441</v>
      </c>
      <c r="R34" s="1040"/>
      <c r="S34" s="1040"/>
      <c r="T34" s="1040"/>
      <c r="U34" s="1040"/>
      <c r="V34" s="1040">
        <v>471</v>
      </c>
      <c r="W34" s="1040"/>
      <c r="X34" s="1040"/>
      <c r="Y34" s="1040"/>
      <c r="Z34" s="1040"/>
      <c r="AA34" s="1040">
        <v>-30</v>
      </c>
      <c r="AB34" s="1040"/>
      <c r="AC34" s="1040"/>
      <c r="AD34" s="1040"/>
      <c r="AE34" s="1041"/>
      <c r="AF34" s="1033">
        <v>225</v>
      </c>
      <c r="AG34" s="1034"/>
      <c r="AH34" s="1034"/>
      <c r="AI34" s="1034"/>
      <c r="AJ34" s="1035"/>
      <c r="AK34" s="976">
        <v>7</v>
      </c>
      <c r="AL34" s="967"/>
      <c r="AM34" s="967"/>
      <c r="AN34" s="967"/>
      <c r="AO34" s="967"/>
      <c r="AP34" s="967">
        <v>38</v>
      </c>
      <c r="AQ34" s="967"/>
      <c r="AR34" s="967"/>
      <c r="AS34" s="967"/>
      <c r="AT34" s="967"/>
      <c r="AU34" s="967">
        <v>0</v>
      </c>
      <c r="AV34" s="967"/>
      <c r="AW34" s="967"/>
      <c r="AX34" s="967"/>
      <c r="AY34" s="967"/>
      <c r="AZ34" s="1038"/>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387</v>
      </c>
      <c r="C35" s="1028"/>
      <c r="D35" s="1028"/>
      <c r="E35" s="1028"/>
      <c r="F35" s="1028"/>
      <c r="G35" s="1028"/>
      <c r="H35" s="1028"/>
      <c r="I35" s="1028"/>
      <c r="J35" s="1028"/>
      <c r="K35" s="1028"/>
      <c r="L35" s="1028"/>
      <c r="M35" s="1028"/>
      <c r="N35" s="1028"/>
      <c r="O35" s="1028"/>
      <c r="P35" s="1029"/>
      <c r="Q35" s="1039">
        <v>655</v>
      </c>
      <c r="R35" s="1040"/>
      <c r="S35" s="1040"/>
      <c r="T35" s="1040"/>
      <c r="U35" s="1040"/>
      <c r="V35" s="1040">
        <v>623</v>
      </c>
      <c r="W35" s="1040"/>
      <c r="X35" s="1040"/>
      <c r="Y35" s="1040"/>
      <c r="Z35" s="1040"/>
      <c r="AA35" s="1040">
        <v>31</v>
      </c>
      <c r="AB35" s="1040"/>
      <c r="AC35" s="1040"/>
      <c r="AD35" s="1040"/>
      <c r="AE35" s="1041"/>
      <c r="AF35" s="1033">
        <v>31</v>
      </c>
      <c r="AG35" s="1034"/>
      <c r="AH35" s="1034"/>
      <c r="AI35" s="1034"/>
      <c r="AJ35" s="1035"/>
      <c r="AK35" s="976">
        <v>50</v>
      </c>
      <c r="AL35" s="967"/>
      <c r="AM35" s="967"/>
      <c r="AN35" s="967"/>
      <c r="AO35" s="967"/>
      <c r="AP35" s="967">
        <v>1363</v>
      </c>
      <c r="AQ35" s="967"/>
      <c r="AR35" s="967"/>
      <c r="AS35" s="967"/>
      <c r="AT35" s="967"/>
      <c r="AU35" s="967">
        <v>693</v>
      </c>
      <c r="AV35" s="967"/>
      <c r="AW35" s="967"/>
      <c r="AX35" s="967"/>
      <c r="AY35" s="967"/>
      <c r="AZ35" s="1038"/>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389</v>
      </c>
      <c r="C36" s="1028"/>
      <c r="D36" s="1028"/>
      <c r="E36" s="1028"/>
      <c r="F36" s="1028"/>
      <c r="G36" s="1028"/>
      <c r="H36" s="1028"/>
      <c r="I36" s="1028"/>
      <c r="J36" s="1028"/>
      <c r="K36" s="1028"/>
      <c r="L36" s="1028"/>
      <c r="M36" s="1028"/>
      <c r="N36" s="1028"/>
      <c r="O36" s="1028"/>
      <c r="P36" s="1029"/>
      <c r="Q36" s="1039">
        <v>5603</v>
      </c>
      <c r="R36" s="1040"/>
      <c r="S36" s="1040"/>
      <c r="T36" s="1040"/>
      <c r="U36" s="1040"/>
      <c r="V36" s="1040">
        <v>5548</v>
      </c>
      <c r="W36" s="1040"/>
      <c r="X36" s="1040"/>
      <c r="Y36" s="1040"/>
      <c r="Z36" s="1040"/>
      <c r="AA36" s="1040">
        <v>55</v>
      </c>
      <c r="AB36" s="1040"/>
      <c r="AC36" s="1040"/>
      <c r="AD36" s="1040"/>
      <c r="AE36" s="1041"/>
      <c r="AF36" s="1033">
        <v>49</v>
      </c>
      <c r="AG36" s="1034"/>
      <c r="AH36" s="1034"/>
      <c r="AI36" s="1034"/>
      <c r="AJ36" s="1035"/>
      <c r="AK36" s="976">
        <v>1492</v>
      </c>
      <c r="AL36" s="967"/>
      <c r="AM36" s="967"/>
      <c r="AN36" s="967"/>
      <c r="AO36" s="967"/>
      <c r="AP36" s="967">
        <v>44175</v>
      </c>
      <c r="AQ36" s="967"/>
      <c r="AR36" s="967"/>
      <c r="AS36" s="967"/>
      <c r="AT36" s="967"/>
      <c r="AU36" s="967">
        <v>20178</v>
      </c>
      <c r="AV36" s="967"/>
      <c r="AW36" s="967"/>
      <c r="AX36" s="967"/>
      <c r="AY36" s="967"/>
      <c r="AZ36" s="1038"/>
      <c r="BA36" s="1038"/>
      <c r="BB36" s="1038"/>
      <c r="BC36" s="1038"/>
      <c r="BD36" s="1038"/>
      <c r="BE36" s="1022" t="s">
        <v>388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390</v>
      </c>
      <c r="C37" s="1028"/>
      <c r="D37" s="1028"/>
      <c r="E37" s="1028"/>
      <c r="F37" s="1028"/>
      <c r="G37" s="1028"/>
      <c r="H37" s="1028"/>
      <c r="I37" s="1028"/>
      <c r="J37" s="1028"/>
      <c r="K37" s="1028"/>
      <c r="L37" s="1028"/>
      <c r="M37" s="1028"/>
      <c r="N37" s="1028"/>
      <c r="O37" s="1028"/>
      <c r="P37" s="1029"/>
      <c r="Q37" s="1039">
        <v>1461</v>
      </c>
      <c r="R37" s="1040"/>
      <c r="S37" s="1040"/>
      <c r="T37" s="1040"/>
      <c r="U37" s="1040"/>
      <c r="V37" s="1040">
        <v>1460</v>
      </c>
      <c r="W37" s="1040"/>
      <c r="X37" s="1040"/>
      <c r="Y37" s="1040"/>
      <c r="Z37" s="1040"/>
      <c r="AA37" s="1040">
        <v>1</v>
      </c>
      <c r="AB37" s="1040"/>
      <c r="AC37" s="1040"/>
      <c r="AD37" s="1040"/>
      <c r="AE37" s="1041"/>
      <c r="AF37" s="1033">
        <v>1</v>
      </c>
      <c r="AG37" s="1034"/>
      <c r="AH37" s="1034"/>
      <c r="AI37" s="1034"/>
      <c r="AJ37" s="1035"/>
      <c r="AK37" s="976">
        <v>749</v>
      </c>
      <c r="AL37" s="967"/>
      <c r="AM37" s="967"/>
      <c r="AN37" s="967"/>
      <c r="AO37" s="967"/>
      <c r="AP37" s="967">
        <v>6750</v>
      </c>
      <c r="AQ37" s="967"/>
      <c r="AR37" s="967"/>
      <c r="AS37" s="967"/>
      <c r="AT37" s="967"/>
      <c r="AU37" s="967">
        <v>5143</v>
      </c>
      <c r="AV37" s="967"/>
      <c r="AW37" s="967"/>
      <c r="AX37" s="967"/>
      <c r="AY37" s="967"/>
      <c r="AZ37" s="1038"/>
      <c r="BA37" s="1038"/>
      <c r="BB37" s="1038"/>
      <c r="BC37" s="1038"/>
      <c r="BD37" s="1038"/>
      <c r="BE37" s="1022" t="s">
        <v>388</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10870</v>
      </c>
      <c r="AG63" s="955"/>
      <c r="AH63" s="955"/>
      <c r="AI63" s="955"/>
      <c r="AJ63" s="1020"/>
      <c r="AK63" s="1021"/>
      <c r="AL63" s="959"/>
      <c r="AM63" s="959"/>
      <c r="AN63" s="959"/>
      <c r="AO63" s="959"/>
      <c r="AP63" s="955">
        <v>66841</v>
      </c>
      <c r="AQ63" s="955"/>
      <c r="AR63" s="955"/>
      <c r="AS63" s="955"/>
      <c r="AT63" s="955"/>
      <c r="AU63" s="955">
        <v>33843</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395</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2046</v>
      </c>
      <c r="R68" s="978"/>
      <c r="S68" s="978"/>
      <c r="T68" s="978"/>
      <c r="U68" s="978"/>
      <c r="V68" s="978">
        <v>2015</v>
      </c>
      <c r="W68" s="978"/>
      <c r="X68" s="978"/>
      <c r="Y68" s="978"/>
      <c r="Z68" s="978"/>
      <c r="AA68" s="978">
        <v>31</v>
      </c>
      <c r="AB68" s="978"/>
      <c r="AC68" s="978"/>
      <c r="AD68" s="978"/>
      <c r="AE68" s="978"/>
      <c r="AF68" s="978">
        <v>31</v>
      </c>
      <c r="AG68" s="978"/>
      <c r="AH68" s="978"/>
      <c r="AI68" s="978"/>
      <c r="AJ68" s="978"/>
      <c r="AK68" s="978">
        <v>17</v>
      </c>
      <c r="AL68" s="978"/>
      <c r="AM68" s="978"/>
      <c r="AN68" s="978"/>
      <c r="AO68" s="978"/>
      <c r="AP68" s="978">
        <v>751</v>
      </c>
      <c r="AQ68" s="978"/>
      <c r="AR68" s="978"/>
      <c r="AS68" s="978"/>
      <c r="AT68" s="978"/>
      <c r="AU68" s="978">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2096</v>
      </c>
      <c r="R69" s="967"/>
      <c r="S69" s="967"/>
      <c r="T69" s="967"/>
      <c r="U69" s="967"/>
      <c r="V69" s="967">
        <v>1931</v>
      </c>
      <c r="W69" s="967"/>
      <c r="X69" s="967"/>
      <c r="Y69" s="967"/>
      <c r="Z69" s="967"/>
      <c r="AA69" s="967">
        <v>165</v>
      </c>
      <c r="AB69" s="967"/>
      <c r="AC69" s="967"/>
      <c r="AD69" s="967"/>
      <c r="AE69" s="967"/>
      <c r="AF69" s="967">
        <v>2726</v>
      </c>
      <c r="AG69" s="967"/>
      <c r="AH69" s="967"/>
      <c r="AI69" s="967"/>
      <c r="AJ69" s="967"/>
      <c r="AK69" s="967">
        <v>0</v>
      </c>
      <c r="AL69" s="967"/>
      <c r="AM69" s="967"/>
      <c r="AN69" s="967"/>
      <c r="AO69" s="967"/>
      <c r="AP69" s="967">
        <v>11222</v>
      </c>
      <c r="AQ69" s="967"/>
      <c r="AR69" s="967"/>
      <c r="AS69" s="967"/>
      <c r="AT69" s="967"/>
      <c r="AU69" s="967">
        <v>1101</v>
      </c>
      <c r="AV69" s="967"/>
      <c r="AW69" s="967"/>
      <c r="AX69" s="967"/>
      <c r="AY69" s="967"/>
      <c r="AZ69" s="968" t="s">
        <v>551</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3969</v>
      </c>
      <c r="R70" s="967"/>
      <c r="S70" s="967"/>
      <c r="T70" s="967"/>
      <c r="U70" s="967"/>
      <c r="V70" s="967">
        <v>3741</v>
      </c>
      <c r="W70" s="967"/>
      <c r="X70" s="967"/>
      <c r="Y70" s="967"/>
      <c r="Z70" s="967"/>
      <c r="AA70" s="967">
        <v>228</v>
      </c>
      <c r="AB70" s="967"/>
      <c r="AC70" s="967"/>
      <c r="AD70" s="967"/>
      <c r="AE70" s="967"/>
      <c r="AF70" s="967">
        <v>220</v>
      </c>
      <c r="AG70" s="967"/>
      <c r="AH70" s="967"/>
      <c r="AI70" s="967"/>
      <c r="AJ70" s="967"/>
      <c r="AK70" s="967">
        <v>39</v>
      </c>
      <c r="AL70" s="967"/>
      <c r="AM70" s="967"/>
      <c r="AN70" s="967"/>
      <c r="AO70" s="967"/>
      <c r="AP70" s="967">
        <v>238</v>
      </c>
      <c r="AQ70" s="967"/>
      <c r="AR70" s="967"/>
      <c r="AS70" s="967"/>
      <c r="AT70" s="967"/>
      <c r="AU70" s="967">
        <v>171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141</v>
      </c>
      <c r="R71" s="967"/>
      <c r="S71" s="967"/>
      <c r="T71" s="967"/>
      <c r="U71" s="967"/>
      <c r="V71" s="967">
        <v>135</v>
      </c>
      <c r="W71" s="967"/>
      <c r="X71" s="967"/>
      <c r="Y71" s="967"/>
      <c r="Z71" s="967"/>
      <c r="AA71" s="967">
        <v>5</v>
      </c>
      <c r="AB71" s="967"/>
      <c r="AC71" s="967"/>
      <c r="AD71" s="967"/>
      <c r="AE71" s="967"/>
      <c r="AF71" s="967">
        <v>5</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552</v>
      </c>
      <c r="C72" s="971"/>
      <c r="D72" s="971"/>
      <c r="E72" s="971"/>
      <c r="F72" s="971"/>
      <c r="G72" s="971"/>
      <c r="H72" s="971"/>
      <c r="I72" s="971"/>
      <c r="J72" s="971"/>
      <c r="K72" s="971"/>
      <c r="L72" s="971"/>
      <c r="M72" s="971"/>
      <c r="N72" s="971"/>
      <c r="O72" s="971"/>
      <c r="P72" s="972"/>
      <c r="Q72" s="973">
        <v>147565</v>
      </c>
      <c r="R72" s="967"/>
      <c r="S72" s="967"/>
      <c r="T72" s="967"/>
      <c r="U72" s="967"/>
      <c r="V72" s="967">
        <v>139850</v>
      </c>
      <c r="W72" s="967"/>
      <c r="X72" s="967"/>
      <c r="Y72" s="967"/>
      <c r="Z72" s="967"/>
      <c r="AA72" s="967">
        <v>7715</v>
      </c>
      <c r="AB72" s="967"/>
      <c r="AC72" s="967"/>
      <c r="AD72" s="967"/>
      <c r="AE72" s="967"/>
      <c r="AF72" s="967">
        <v>7715</v>
      </c>
      <c r="AG72" s="967"/>
      <c r="AH72" s="967"/>
      <c r="AI72" s="967"/>
      <c r="AJ72" s="967"/>
      <c r="AK72" s="967">
        <v>863</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84</v>
      </c>
      <c r="R73" s="967"/>
      <c r="S73" s="967"/>
      <c r="T73" s="967"/>
      <c r="U73" s="967"/>
      <c r="V73" s="967">
        <v>78</v>
      </c>
      <c r="W73" s="967"/>
      <c r="X73" s="967"/>
      <c r="Y73" s="967"/>
      <c r="Z73" s="967"/>
      <c r="AA73" s="967">
        <v>5</v>
      </c>
      <c r="AB73" s="967"/>
      <c r="AC73" s="967"/>
      <c r="AD73" s="967"/>
      <c r="AE73" s="967"/>
      <c r="AF73" s="967">
        <v>5</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553</v>
      </c>
      <c r="C74" s="971"/>
      <c r="D74" s="971"/>
      <c r="E74" s="971"/>
      <c r="F74" s="971"/>
      <c r="G74" s="971"/>
      <c r="H74" s="971"/>
      <c r="I74" s="971"/>
      <c r="J74" s="971"/>
      <c r="K74" s="971"/>
      <c r="L74" s="971"/>
      <c r="M74" s="971"/>
      <c r="N74" s="971"/>
      <c r="O74" s="971"/>
      <c r="P74" s="972"/>
      <c r="Q74" s="973">
        <v>0</v>
      </c>
      <c r="R74" s="967"/>
      <c r="S74" s="967"/>
      <c r="T74" s="967"/>
      <c r="U74" s="967"/>
      <c r="V74" s="967">
        <v>0</v>
      </c>
      <c r="W74" s="967"/>
      <c r="X74" s="967"/>
      <c r="Y74" s="967"/>
      <c r="Z74" s="967"/>
      <c r="AA74" s="967">
        <v>0</v>
      </c>
      <c r="AB74" s="967"/>
      <c r="AC74" s="967"/>
      <c r="AD74" s="967"/>
      <c r="AE74" s="967"/>
      <c r="AF74" s="967">
        <v>0</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10702</v>
      </c>
      <c r="AG88" s="955"/>
      <c r="AH88" s="955"/>
      <c r="AI88" s="955"/>
      <c r="AJ88" s="955"/>
      <c r="AK88" s="959"/>
      <c r="AL88" s="959"/>
      <c r="AM88" s="959"/>
      <c r="AN88" s="959"/>
      <c r="AO88" s="959"/>
      <c r="AP88" s="955">
        <v>12211</v>
      </c>
      <c r="AQ88" s="955"/>
      <c r="AR88" s="955"/>
      <c r="AS88" s="955"/>
      <c r="AT88" s="955"/>
      <c r="AU88" s="955">
        <v>1820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559</v>
      </c>
      <c r="CS102" s="947"/>
      <c r="CT102" s="947"/>
      <c r="CU102" s="947"/>
      <c r="CV102" s="948"/>
      <c r="CW102" s="946">
        <v>47</v>
      </c>
      <c r="CX102" s="947"/>
      <c r="CY102" s="947"/>
      <c r="CZ102" s="947"/>
      <c r="DA102" s="948"/>
      <c r="DB102" s="946">
        <v>64</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6295681</v>
      </c>
      <c r="AB110" s="873"/>
      <c r="AC110" s="873"/>
      <c r="AD110" s="873"/>
      <c r="AE110" s="874"/>
      <c r="AF110" s="875">
        <v>6020919</v>
      </c>
      <c r="AG110" s="873"/>
      <c r="AH110" s="873"/>
      <c r="AI110" s="873"/>
      <c r="AJ110" s="874"/>
      <c r="AK110" s="875">
        <v>5458179</v>
      </c>
      <c r="AL110" s="873"/>
      <c r="AM110" s="873"/>
      <c r="AN110" s="873"/>
      <c r="AO110" s="874"/>
      <c r="AP110" s="876">
        <v>18.100000000000001</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52246687</v>
      </c>
      <c r="BR110" s="800"/>
      <c r="BS110" s="800"/>
      <c r="BT110" s="800"/>
      <c r="BU110" s="800"/>
      <c r="BV110" s="800">
        <v>51577551</v>
      </c>
      <c r="BW110" s="800"/>
      <c r="BX110" s="800"/>
      <c r="BY110" s="800"/>
      <c r="BZ110" s="800"/>
      <c r="CA110" s="800">
        <v>50571688</v>
      </c>
      <c r="CB110" s="800"/>
      <c r="CC110" s="800"/>
      <c r="CD110" s="800"/>
      <c r="CE110" s="800"/>
      <c r="CF110" s="861">
        <v>167.3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717754</v>
      </c>
      <c r="BR111" s="771"/>
      <c r="BS111" s="771"/>
      <c r="BT111" s="771"/>
      <c r="BU111" s="771"/>
      <c r="BV111" s="771">
        <v>577729</v>
      </c>
      <c r="BW111" s="771"/>
      <c r="BX111" s="771"/>
      <c r="BY111" s="771"/>
      <c r="BZ111" s="771"/>
      <c r="CA111" s="771">
        <v>471725</v>
      </c>
      <c r="CB111" s="771"/>
      <c r="CC111" s="771"/>
      <c r="CD111" s="771"/>
      <c r="CE111" s="771"/>
      <c r="CF111" s="848">
        <v>1.6</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62317</v>
      </c>
      <c r="AB112" s="784"/>
      <c r="AC112" s="784"/>
      <c r="AD112" s="784"/>
      <c r="AE112" s="785"/>
      <c r="AF112" s="786">
        <v>48317</v>
      </c>
      <c r="AG112" s="784"/>
      <c r="AH112" s="784"/>
      <c r="AI112" s="784"/>
      <c r="AJ112" s="785"/>
      <c r="AK112" s="786">
        <v>48317</v>
      </c>
      <c r="AL112" s="784"/>
      <c r="AM112" s="784"/>
      <c r="AN112" s="784"/>
      <c r="AO112" s="785"/>
      <c r="AP112" s="754">
        <v>0.2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36260641</v>
      </c>
      <c r="BR112" s="771"/>
      <c r="BS112" s="771"/>
      <c r="BT112" s="771"/>
      <c r="BU112" s="771"/>
      <c r="BV112" s="771">
        <v>34181003</v>
      </c>
      <c r="BW112" s="771"/>
      <c r="BX112" s="771"/>
      <c r="BY112" s="771"/>
      <c r="BZ112" s="771"/>
      <c r="CA112" s="771">
        <v>34183477</v>
      </c>
      <c r="CB112" s="771"/>
      <c r="CC112" s="771"/>
      <c r="CD112" s="771"/>
      <c r="CE112" s="771"/>
      <c r="CF112" s="848">
        <v>113.1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2782762</v>
      </c>
      <c r="AB113" s="909"/>
      <c r="AC113" s="909"/>
      <c r="AD113" s="909"/>
      <c r="AE113" s="910"/>
      <c r="AF113" s="911">
        <v>2774047</v>
      </c>
      <c r="AG113" s="909"/>
      <c r="AH113" s="909"/>
      <c r="AI113" s="909"/>
      <c r="AJ113" s="910"/>
      <c r="AK113" s="911">
        <v>2758971</v>
      </c>
      <c r="AL113" s="909"/>
      <c r="AM113" s="909"/>
      <c r="AN113" s="909"/>
      <c r="AO113" s="910"/>
      <c r="AP113" s="912">
        <v>9.1</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668209</v>
      </c>
      <c r="BR113" s="771"/>
      <c r="BS113" s="771"/>
      <c r="BT113" s="771"/>
      <c r="BU113" s="771"/>
      <c r="BV113" s="771">
        <v>1828226</v>
      </c>
      <c r="BW113" s="771"/>
      <c r="BX113" s="771"/>
      <c r="BY113" s="771"/>
      <c r="BZ113" s="771"/>
      <c r="CA113" s="771">
        <v>1820000</v>
      </c>
      <c r="CB113" s="771"/>
      <c r="CC113" s="771"/>
      <c r="CD113" s="771"/>
      <c r="CE113" s="771"/>
      <c r="CF113" s="848">
        <v>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371662</v>
      </c>
      <c r="AB114" s="784"/>
      <c r="AC114" s="784"/>
      <c r="AD114" s="784"/>
      <c r="AE114" s="785"/>
      <c r="AF114" s="786">
        <v>432380</v>
      </c>
      <c r="AG114" s="784"/>
      <c r="AH114" s="784"/>
      <c r="AI114" s="784"/>
      <c r="AJ114" s="785"/>
      <c r="AK114" s="786">
        <v>578067</v>
      </c>
      <c r="AL114" s="784"/>
      <c r="AM114" s="784"/>
      <c r="AN114" s="784"/>
      <c r="AO114" s="785"/>
      <c r="AP114" s="754">
        <v>1.9</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8171155</v>
      </c>
      <c r="BR114" s="771"/>
      <c r="BS114" s="771"/>
      <c r="BT114" s="771"/>
      <c r="BU114" s="771"/>
      <c r="BV114" s="771">
        <v>7502929</v>
      </c>
      <c r="BW114" s="771"/>
      <c r="BX114" s="771"/>
      <c r="BY114" s="771"/>
      <c r="BZ114" s="771"/>
      <c r="CA114" s="771">
        <v>6874324</v>
      </c>
      <c r="CB114" s="771"/>
      <c r="CC114" s="771"/>
      <c r="CD114" s="771"/>
      <c r="CE114" s="771"/>
      <c r="CF114" s="848">
        <v>22.7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451992</v>
      </c>
      <c r="AB115" s="909"/>
      <c r="AC115" s="909"/>
      <c r="AD115" s="909"/>
      <c r="AE115" s="910"/>
      <c r="AF115" s="911">
        <v>696315</v>
      </c>
      <c r="AG115" s="909"/>
      <c r="AH115" s="909"/>
      <c r="AI115" s="909"/>
      <c r="AJ115" s="910"/>
      <c r="AK115" s="911">
        <v>107982</v>
      </c>
      <c r="AL115" s="909"/>
      <c r="AM115" s="909"/>
      <c r="AN115" s="909"/>
      <c r="AO115" s="910"/>
      <c r="AP115" s="912">
        <v>0.4</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17916</v>
      </c>
      <c r="BR115" s="771"/>
      <c r="BS115" s="771"/>
      <c r="BT115" s="771"/>
      <c r="BU115" s="771"/>
      <c r="BV115" s="771">
        <v>12786</v>
      </c>
      <c r="BW115" s="771"/>
      <c r="BX115" s="771"/>
      <c r="BY115" s="771"/>
      <c r="BZ115" s="771"/>
      <c r="CA115" s="771">
        <v>8894</v>
      </c>
      <c r="CB115" s="771"/>
      <c r="CC115" s="771"/>
      <c r="CD115" s="771"/>
      <c r="CE115" s="771"/>
      <c r="CF115" s="848">
        <v>0</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406174</v>
      </c>
      <c r="DH116" s="784"/>
      <c r="DI116" s="784"/>
      <c r="DJ116" s="784"/>
      <c r="DK116" s="785"/>
      <c r="DL116" s="786">
        <v>343218</v>
      </c>
      <c r="DM116" s="784"/>
      <c r="DN116" s="784"/>
      <c r="DO116" s="784"/>
      <c r="DP116" s="785"/>
      <c r="DQ116" s="786">
        <v>296486</v>
      </c>
      <c r="DR116" s="784"/>
      <c r="DS116" s="784"/>
      <c r="DT116" s="784"/>
      <c r="DU116" s="785"/>
      <c r="DV116" s="754">
        <v>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9964414</v>
      </c>
      <c r="AB117" s="895"/>
      <c r="AC117" s="895"/>
      <c r="AD117" s="895"/>
      <c r="AE117" s="896"/>
      <c r="AF117" s="898">
        <v>9971978</v>
      </c>
      <c r="AG117" s="895"/>
      <c r="AH117" s="895"/>
      <c r="AI117" s="895"/>
      <c r="AJ117" s="896"/>
      <c r="AK117" s="898">
        <v>8951516</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434</v>
      </c>
      <c r="BP118" s="838"/>
      <c r="BQ118" s="857">
        <v>98082362</v>
      </c>
      <c r="BR118" s="858"/>
      <c r="BS118" s="858"/>
      <c r="BT118" s="858"/>
      <c r="BU118" s="858"/>
      <c r="BV118" s="858">
        <v>95680224</v>
      </c>
      <c r="BW118" s="858"/>
      <c r="BX118" s="858"/>
      <c r="BY118" s="858"/>
      <c r="BZ118" s="858"/>
      <c r="CA118" s="858">
        <v>93930108</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25996126</v>
      </c>
      <c r="BR119" s="800"/>
      <c r="BS119" s="800"/>
      <c r="BT119" s="800"/>
      <c r="BU119" s="800"/>
      <c r="BV119" s="800">
        <v>27655103</v>
      </c>
      <c r="BW119" s="800"/>
      <c r="BX119" s="800"/>
      <c r="BY119" s="800"/>
      <c r="BZ119" s="800"/>
      <c r="CA119" s="800">
        <v>28770868</v>
      </c>
      <c r="CB119" s="800"/>
      <c r="CC119" s="800"/>
      <c r="CD119" s="800"/>
      <c r="CE119" s="800"/>
      <c r="CF119" s="861">
        <v>95.2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311580</v>
      </c>
      <c r="DH119" s="717"/>
      <c r="DI119" s="717"/>
      <c r="DJ119" s="717"/>
      <c r="DK119" s="718"/>
      <c r="DL119" s="719">
        <v>234511</v>
      </c>
      <c r="DM119" s="717"/>
      <c r="DN119" s="717"/>
      <c r="DO119" s="717"/>
      <c r="DP119" s="718"/>
      <c r="DQ119" s="719">
        <v>175239</v>
      </c>
      <c r="DR119" s="717"/>
      <c r="DS119" s="717"/>
      <c r="DT119" s="717"/>
      <c r="DU119" s="718"/>
      <c r="DV119" s="807">
        <v>0.6</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7913140</v>
      </c>
      <c r="BR120" s="771"/>
      <c r="BS120" s="771"/>
      <c r="BT120" s="771"/>
      <c r="BU120" s="771"/>
      <c r="BV120" s="771">
        <v>7618207</v>
      </c>
      <c r="BW120" s="771"/>
      <c r="BX120" s="771"/>
      <c r="BY120" s="771"/>
      <c r="BZ120" s="771"/>
      <c r="CA120" s="771">
        <v>10298870</v>
      </c>
      <c r="CB120" s="771"/>
      <c r="CC120" s="771"/>
      <c r="CD120" s="771"/>
      <c r="CE120" s="771"/>
      <c r="CF120" s="848">
        <v>34.1</v>
      </c>
      <c r="CG120" s="849"/>
      <c r="CH120" s="849"/>
      <c r="CI120" s="849"/>
      <c r="CJ120" s="849"/>
      <c r="CK120" s="850" t="s">
        <v>440</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20001607</v>
      </c>
      <c r="DH120" s="800"/>
      <c r="DI120" s="800"/>
      <c r="DJ120" s="800"/>
      <c r="DK120" s="800"/>
      <c r="DL120" s="800">
        <v>20711541</v>
      </c>
      <c r="DM120" s="800"/>
      <c r="DN120" s="800"/>
      <c r="DO120" s="800"/>
      <c r="DP120" s="800"/>
      <c r="DQ120" s="800">
        <v>20718165</v>
      </c>
      <c r="DR120" s="800"/>
      <c r="DS120" s="800"/>
      <c r="DT120" s="800"/>
      <c r="DU120" s="800"/>
      <c r="DV120" s="801">
        <v>68.5</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74760711</v>
      </c>
      <c r="BR121" s="858"/>
      <c r="BS121" s="858"/>
      <c r="BT121" s="858"/>
      <c r="BU121" s="858"/>
      <c r="BV121" s="858">
        <v>78404329</v>
      </c>
      <c r="BW121" s="858"/>
      <c r="BX121" s="858"/>
      <c r="BY121" s="858"/>
      <c r="BZ121" s="858"/>
      <c r="CA121" s="858">
        <v>76404282</v>
      </c>
      <c r="CB121" s="858"/>
      <c r="CC121" s="858"/>
      <c r="CD121" s="858"/>
      <c r="CE121" s="858"/>
      <c r="CF121" s="859">
        <v>252.7</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8546420</v>
      </c>
      <c r="DH121" s="771"/>
      <c r="DI121" s="771"/>
      <c r="DJ121" s="771"/>
      <c r="DK121" s="771"/>
      <c r="DL121" s="771">
        <v>8124368</v>
      </c>
      <c r="DM121" s="771"/>
      <c r="DN121" s="771"/>
      <c r="DO121" s="771"/>
      <c r="DP121" s="771"/>
      <c r="DQ121" s="771">
        <v>7653002</v>
      </c>
      <c r="DR121" s="771"/>
      <c r="DS121" s="771"/>
      <c r="DT121" s="771"/>
      <c r="DU121" s="771"/>
      <c r="DV121" s="823">
        <v>25.3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108669977</v>
      </c>
      <c r="BR122" s="840"/>
      <c r="BS122" s="840"/>
      <c r="BT122" s="840"/>
      <c r="BU122" s="840"/>
      <c r="BV122" s="840">
        <v>113677639</v>
      </c>
      <c r="BW122" s="840"/>
      <c r="BX122" s="840"/>
      <c r="BY122" s="840"/>
      <c r="BZ122" s="840"/>
      <c r="CA122" s="840">
        <v>115474020</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5883928</v>
      </c>
      <c r="DH122" s="771"/>
      <c r="DI122" s="771"/>
      <c r="DJ122" s="771"/>
      <c r="DK122" s="771"/>
      <c r="DL122" s="771">
        <v>4646421</v>
      </c>
      <c r="DM122" s="771"/>
      <c r="DN122" s="771"/>
      <c r="DO122" s="771"/>
      <c r="DP122" s="771"/>
      <c r="DQ122" s="771">
        <v>5143493</v>
      </c>
      <c r="DR122" s="771"/>
      <c r="DS122" s="771"/>
      <c r="DT122" s="771"/>
      <c r="DU122" s="771"/>
      <c r="DV122" s="823">
        <v>17</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59255</v>
      </c>
      <c r="AB123" s="784"/>
      <c r="AC123" s="784"/>
      <c r="AD123" s="784"/>
      <c r="AE123" s="785"/>
      <c r="AF123" s="786">
        <v>52001</v>
      </c>
      <c r="AG123" s="784"/>
      <c r="AH123" s="784"/>
      <c r="AI123" s="784"/>
      <c r="AJ123" s="785"/>
      <c r="AK123" s="786">
        <v>49020</v>
      </c>
      <c r="AL123" s="784"/>
      <c r="AM123" s="784"/>
      <c r="AN123" s="784"/>
      <c r="AO123" s="785"/>
      <c r="AP123" s="754">
        <v>0.2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553771</v>
      </c>
      <c r="DH123" s="784"/>
      <c r="DI123" s="784"/>
      <c r="DJ123" s="784"/>
      <c r="DK123" s="785"/>
      <c r="DL123" s="786">
        <v>666325</v>
      </c>
      <c r="DM123" s="784"/>
      <c r="DN123" s="784"/>
      <c r="DO123" s="784"/>
      <c r="DP123" s="785"/>
      <c r="DQ123" s="786">
        <v>639190</v>
      </c>
      <c r="DR123" s="784"/>
      <c r="DS123" s="784"/>
      <c r="DT123" s="784"/>
      <c r="DU123" s="785"/>
      <c r="DV123" s="754">
        <v>2.1</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1274915</v>
      </c>
      <c r="DH124" s="717"/>
      <c r="DI124" s="717"/>
      <c r="DJ124" s="717"/>
      <c r="DK124" s="718"/>
      <c r="DL124" s="719">
        <v>32348</v>
      </c>
      <c r="DM124" s="717"/>
      <c r="DN124" s="717"/>
      <c r="DO124" s="717"/>
      <c r="DP124" s="718"/>
      <c r="DQ124" s="719">
        <v>29627</v>
      </c>
      <c r="DR124" s="717"/>
      <c r="DS124" s="717"/>
      <c r="DT124" s="717"/>
      <c r="DU124" s="718"/>
      <c r="DV124" s="807">
        <v>0.1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392737</v>
      </c>
      <c r="AB126" s="784"/>
      <c r="AC126" s="784"/>
      <c r="AD126" s="784"/>
      <c r="AE126" s="785"/>
      <c r="AF126" s="786">
        <v>644314</v>
      </c>
      <c r="AG126" s="784"/>
      <c r="AH126" s="784"/>
      <c r="AI126" s="784"/>
      <c r="AJ126" s="785"/>
      <c r="AK126" s="786">
        <v>58962</v>
      </c>
      <c r="AL126" s="784"/>
      <c r="AM126" s="784"/>
      <c r="AN126" s="784"/>
      <c r="AO126" s="785"/>
      <c r="AP126" s="754">
        <v>0.2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11.58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17916</v>
      </c>
      <c r="DH127" s="820"/>
      <c r="DI127" s="820"/>
      <c r="DJ127" s="820"/>
      <c r="DK127" s="820"/>
      <c r="DL127" s="820">
        <v>12786</v>
      </c>
      <c r="DM127" s="820"/>
      <c r="DN127" s="820"/>
      <c r="DO127" s="820"/>
      <c r="DP127" s="820"/>
      <c r="DQ127" s="820">
        <v>8894</v>
      </c>
      <c r="DR127" s="820"/>
      <c r="DS127" s="820"/>
      <c r="DT127" s="820"/>
      <c r="DU127" s="820"/>
      <c r="DV127" s="821">
        <v>0</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741076</v>
      </c>
      <c r="AB128" s="724"/>
      <c r="AC128" s="724"/>
      <c r="AD128" s="724"/>
      <c r="AE128" s="725"/>
      <c r="AF128" s="726">
        <v>730563</v>
      </c>
      <c r="AG128" s="724"/>
      <c r="AH128" s="724"/>
      <c r="AI128" s="724"/>
      <c r="AJ128" s="725"/>
      <c r="AK128" s="726">
        <v>679237</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16.579999999999998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36400068</v>
      </c>
      <c r="AB129" s="784"/>
      <c r="AC129" s="784"/>
      <c r="AD129" s="784"/>
      <c r="AE129" s="785"/>
      <c r="AF129" s="786">
        <v>36441606</v>
      </c>
      <c r="AG129" s="784"/>
      <c r="AH129" s="784"/>
      <c r="AI129" s="784"/>
      <c r="AJ129" s="785"/>
      <c r="AK129" s="786">
        <v>35957892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5965113</v>
      </c>
      <c r="AB130" s="784"/>
      <c r="AC130" s="784"/>
      <c r="AD130" s="784"/>
      <c r="AE130" s="785"/>
      <c r="AF130" s="786">
        <v>5922453</v>
      </c>
      <c r="AG130" s="784"/>
      <c r="AH130" s="784"/>
      <c r="AI130" s="784"/>
      <c r="AJ130" s="785"/>
      <c r="AK130" s="786">
        <v>5724955</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30434955</v>
      </c>
      <c r="AB131" s="717"/>
      <c r="AC131" s="717"/>
      <c r="AD131" s="717"/>
      <c r="AE131" s="718"/>
      <c r="AF131" s="719">
        <v>30519153</v>
      </c>
      <c r="AG131" s="717"/>
      <c r="AH131" s="717"/>
      <c r="AI131" s="717"/>
      <c r="AJ131" s="718"/>
      <c r="AK131" s="719">
        <v>30232937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10.705535790000001</v>
      </c>
      <c r="AB132" s="740"/>
      <c r="AC132" s="740"/>
      <c r="AD132" s="740"/>
      <c r="AE132" s="741"/>
      <c r="AF132" s="742">
        <v>10.875013470000001</v>
      </c>
      <c r="AG132" s="740"/>
      <c r="AH132" s="740"/>
      <c r="AI132" s="740"/>
      <c r="AJ132" s="741"/>
      <c r="AK132" s="742">
        <v>8.4256584140000008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11.8</v>
      </c>
      <c r="AB133" s="749"/>
      <c r="AC133" s="749"/>
      <c r="AD133" s="749"/>
      <c r="AE133" s="750"/>
      <c r="AF133" s="748">
        <v>11.1</v>
      </c>
      <c r="AG133" s="749"/>
      <c r="AH133" s="749"/>
      <c r="AI133" s="749"/>
      <c r="AJ133" s="750"/>
      <c r="AK133" s="748">
        <v>10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7968789</v>
      </c>
      <c r="L9" s="264">
        <v>65416</v>
      </c>
      <c r="M9" s="265">
        <v>60302</v>
      </c>
      <c r="N9" s="266">
        <v>8.5</v>
      </c>
    </row>
    <row r="10" spans="1:16">
      <c r="A10" s="248"/>
      <c r="B10" s="244"/>
      <c r="C10" s="244"/>
      <c r="D10" s="244"/>
      <c r="E10" s="244"/>
      <c r="F10" s="244"/>
      <c r="G10" s="1133" t="s">
        <v>476</v>
      </c>
      <c r="H10" s="1134"/>
      <c r="I10" s="1134"/>
      <c r="J10" s="1135"/>
      <c r="K10" s="267">
        <v>1764269</v>
      </c>
      <c r="L10" s="268">
        <v>14483</v>
      </c>
      <c r="M10" s="269">
        <v>6332</v>
      </c>
      <c r="N10" s="270">
        <v>128.69999999999999</v>
      </c>
    </row>
    <row r="11" spans="1:16" ht="13.5" customHeight="1">
      <c r="A11" s="248"/>
      <c r="B11" s="244"/>
      <c r="C11" s="244"/>
      <c r="D11" s="244"/>
      <c r="E11" s="244"/>
      <c r="F11" s="244"/>
      <c r="G11" s="1133" t="s">
        <v>477</v>
      </c>
      <c r="H11" s="1134"/>
      <c r="I11" s="1134"/>
      <c r="J11" s="1135"/>
      <c r="K11" s="267">
        <v>1312380</v>
      </c>
      <c r="L11" s="268">
        <v>10773</v>
      </c>
      <c r="M11" s="269">
        <v>6536</v>
      </c>
      <c r="N11" s="270">
        <v>64.8</v>
      </c>
    </row>
    <row r="12" spans="1:16" ht="13.5" customHeight="1">
      <c r="A12" s="248"/>
      <c r="B12" s="244"/>
      <c r="C12" s="244"/>
      <c r="D12" s="244"/>
      <c r="E12" s="244"/>
      <c r="F12" s="244"/>
      <c r="G12" s="1133" t="s">
        <v>478</v>
      </c>
      <c r="H12" s="1134"/>
      <c r="I12" s="1134"/>
      <c r="J12" s="1135"/>
      <c r="K12" s="267">
        <v>557039</v>
      </c>
      <c r="L12" s="268">
        <v>4573</v>
      </c>
      <c r="M12" s="269">
        <v>1341</v>
      </c>
      <c r="N12" s="270">
        <v>241</v>
      </c>
    </row>
    <row r="13" spans="1:16" ht="13.5" customHeight="1">
      <c r="A13" s="248"/>
      <c r="B13" s="244"/>
      <c r="C13" s="244"/>
      <c r="D13" s="244"/>
      <c r="E13" s="244"/>
      <c r="F13" s="244"/>
      <c r="G13" s="1133" t="s">
        <v>479</v>
      </c>
      <c r="H13" s="1134"/>
      <c r="I13" s="1134"/>
      <c r="J13" s="1135"/>
      <c r="K13" s="267" t="s">
        <v>480</v>
      </c>
      <c r="L13" s="268" t="s">
        <v>480</v>
      </c>
      <c r="M13" s="269" t="s">
        <v>480</v>
      </c>
      <c r="N13" s="270" t="s">
        <v>480</v>
      </c>
    </row>
    <row r="14" spans="1:16" ht="13.5" customHeight="1">
      <c r="A14" s="248"/>
      <c r="B14" s="244"/>
      <c r="C14" s="244"/>
      <c r="D14" s="244"/>
      <c r="E14" s="244"/>
      <c r="F14" s="244"/>
      <c r="G14" s="1133" t="s">
        <v>481</v>
      </c>
      <c r="H14" s="1134"/>
      <c r="I14" s="1134"/>
      <c r="J14" s="1135"/>
      <c r="K14" s="267">
        <v>151785</v>
      </c>
      <c r="L14" s="268">
        <v>1246</v>
      </c>
      <c r="M14" s="269">
        <v>2204</v>
      </c>
      <c r="N14" s="270">
        <v>-43.5</v>
      </c>
    </row>
    <row r="15" spans="1:16" ht="13.5" customHeight="1">
      <c r="A15" s="248"/>
      <c r="B15" s="244"/>
      <c r="C15" s="244"/>
      <c r="D15" s="244"/>
      <c r="E15" s="244"/>
      <c r="F15" s="244"/>
      <c r="G15" s="1133" t="s">
        <v>482</v>
      </c>
      <c r="H15" s="1134"/>
      <c r="I15" s="1134"/>
      <c r="J15" s="1135"/>
      <c r="K15" s="267">
        <v>139427</v>
      </c>
      <c r="L15" s="268">
        <v>1145</v>
      </c>
      <c r="M15" s="269">
        <v>2076</v>
      </c>
      <c r="N15" s="270">
        <v>-44.8</v>
      </c>
    </row>
    <row r="16" spans="1:16">
      <c r="A16" s="248"/>
      <c r="B16" s="244"/>
      <c r="C16" s="244"/>
      <c r="D16" s="244"/>
      <c r="E16" s="244"/>
      <c r="F16" s="244"/>
      <c r="G16" s="1136" t="s">
        <v>483</v>
      </c>
      <c r="H16" s="1137"/>
      <c r="I16" s="1137"/>
      <c r="J16" s="1138"/>
      <c r="K16" s="268">
        <v>-952459</v>
      </c>
      <c r="L16" s="268">
        <v>-7819</v>
      </c>
      <c r="M16" s="269">
        <v>-6969</v>
      </c>
      <c r="N16" s="270">
        <v>12.2</v>
      </c>
    </row>
    <row r="17" spans="1:16">
      <c r="A17" s="248"/>
      <c r="B17" s="244"/>
      <c r="C17" s="244"/>
      <c r="D17" s="244"/>
      <c r="E17" s="244"/>
      <c r="F17" s="244"/>
      <c r="G17" s="1136" t="s">
        <v>169</v>
      </c>
      <c r="H17" s="1137"/>
      <c r="I17" s="1137"/>
      <c r="J17" s="1138"/>
      <c r="K17" s="268">
        <v>10941230</v>
      </c>
      <c r="L17" s="268">
        <v>89816</v>
      </c>
      <c r="M17" s="269">
        <v>71822</v>
      </c>
      <c r="N17" s="270">
        <v>25.1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7.65</v>
      </c>
      <c r="L21" s="281">
        <v>6.86</v>
      </c>
      <c r="M21" s="282">
        <v>0.79</v>
      </c>
      <c r="N21" s="249"/>
      <c r="O21" s="283"/>
      <c r="P21" s="279"/>
    </row>
    <row r="22" spans="1:16" s="284" customFormat="1">
      <c r="A22" s="279"/>
      <c r="B22" s="249"/>
      <c r="C22" s="249"/>
      <c r="D22" s="249"/>
      <c r="E22" s="249"/>
      <c r="F22" s="249"/>
      <c r="G22" s="1130" t="s">
        <v>489</v>
      </c>
      <c r="H22" s="1131"/>
      <c r="I22" s="1131"/>
      <c r="J22" s="1132"/>
      <c r="K22" s="285">
        <v>96.5</v>
      </c>
      <c r="L22" s="286">
        <v>97.8</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5458179</v>
      </c>
      <c r="L32" s="294">
        <v>44806</v>
      </c>
      <c r="M32" s="295">
        <v>44054</v>
      </c>
      <c r="N32" s="296">
        <v>1.7</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v>48317</v>
      </c>
      <c r="L34" s="294">
        <v>397</v>
      </c>
      <c r="M34" s="295">
        <v>38</v>
      </c>
      <c r="N34" s="296">
        <v>944.7</v>
      </c>
    </row>
    <row r="35" spans="1:16" ht="27" customHeight="1">
      <c r="A35" s="248"/>
      <c r="B35" s="244"/>
      <c r="C35" s="244"/>
      <c r="D35" s="244"/>
      <c r="E35" s="244"/>
      <c r="F35" s="244"/>
      <c r="G35" s="1121" t="s">
        <v>495</v>
      </c>
      <c r="H35" s="1122"/>
      <c r="I35" s="1122"/>
      <c r="J35" s="1123"/>
      <c r="K35" s="294">
        <v>2758971</v>
      </c>
      <c r="L35" s="294">
        <v>22648</v>
      </c>
      <c r="M35" s="295">
        <v>14333</v>
      </c>
      <c r="N35" s="296">
        <v>58</v>
      </c>
    </row>
    <row r="36" spans="1:16" ht="27" customHeight="1">
      <c r="A36" s="248"/>
      <c r="B36" s="244"/>
      <c r="C36" s="244"/>
      <c r="D36" s="244"/>
      <c r="E36" s="244"/>
      <c r="F36" s="244"/>
      <c r="G36" s="1121" t="s">
        <v>496</v>
      </c>
      <c r="H36" s="1122"/>
      <c r="I36" s="1122"/>
      <c r="J36" s="1123"/>
      <c r="K36" s="294">
        <v>578067</v>
      </c>
      <c r="L36" s="294">
        <v>4745</v>
      </c>
      <c r="M36" s="295">
        <v>2993</v>
      </c>
      <c r="N36" s="296">
        <v>58.5</v>
      </c>
    </row>
    <row r="37" spans="1:16" ht="13.5" customHeight="1">
      <c r="A37" s="248"/>
      <c r="B37" s="244"/>
      <c r="C37" s="244"/>
      <c r="D37" s="244"/>
      <c r="E37" s="244"/>
      <c r="F37" s="244"/>
      <c r="G37" s="1121" t="s">
        <v>497</v>
      </c>
      <c r="H37" s="1122"/>
      <c r="I37" s="1122"/>
      <c r="J37" s="1123"/>
      <c r="K37" s="294">
        <v>107982</v>
      </c>
      <c r="L37" s="294">
        <v>886</v>
      </c>
      <c r="M37" s="295">
        <v>2007</v>
      </c>
      <c r="N37" s="296">
        <v>-55.9</v>
      </c>
    </row>
    <row r="38" spans="1:16" ht="27" customHeight="1">
      <c r="A38" s="248"/>
      <c r="B38" s="244"/>
      <c r="C38" s="244"/>
      <c r="D38" s="244"/>
      <c r="E38" s="244"/>
      <c r="F38" s="244"/>
      <c r="G38" s="1124" t="s">
        <v>498</v>
      </c>
      <c r="H38" s="1125"/>
      <c r="I38" s="1125"/>
      <c r="J38" s="1126"/>
      <c r="K38" s="297" t="s">
        <v>480</v>
      </c>
      <c r="L38" s="297" t="s">
        <v>480</v>
      </c>
      <c r="M38" s="298">
        <v>2</v>
      </c>
      <c r="N38" s="299" t="s">
        <v>480</v>
      </c>
      <c r="O38" s="293"/>
    </row>
    <row r="39" spans="1:16">
      <c r="A39" s="248"/>
      <c r="B39" s="244"/>
      <c r="C39" s="244"/>
      <c r="D39" s="244"/>
      <c r="E39" s="244"/>
      <c r="F39" s="244"/>
      <c r="G39" s="1124" t="s">
        <v>499</v>
      </c>
      <c r="H39" s="1125"/>
      <c r="I39" s="1125"/>
      <c r="J39" s="1126"/>
      <c r="K39" s="300">
        <v>-679237</v>
      </c>
      <c r="L39" s="300">
        <v>-5576</v>
      </c>
      <c r="M39" s="301">
        <v>-6167</v>
      </c>
      <c r="N39" s="302">
        <v>-9.6</v>
      </c>
      <c r="O39" s="293"/>
    </row>
    <row r="40" spans="1:16" ht="27" customHeight="1">
      <c r="A40" s="248"/>
      <c r="B40" s="244"/>
      <c r="C40" s="244"/>
      <c r="D40" s="244"/>
      <c r="E40" s="244"/>
      <c r="F40" s="244"/>
      <c r="G40" s="1121" t="s">
        <v>500</v>
      </c>
      <c r="H40" s="1122"/>
      <c r="I40" s="1122"/>
      <c r="J40" s="1123"/>
      <c r="K40" s="300">
        <v>-5724955</v>
      </c>
      <c r="L40" s="300">
        <v>-46996</v>
      </c>
      <c r="M40" s="301">
        <v>-39551</v>
      </c>
      <c r="N40" s="302">
        <v>18.8</v>
      </c>
      <c r="O40" s="293"/>
    </row>
    <row r="41" spans="1:16">
      <c r="A41" s="248"/>
      <c r="B41" s="244"/>
      <c r="C41" s="244"/>
      <c r="D41" s="244"/>
      <c r="E41" s="244"/>
      <c r="F41" s="244"/>
      <c r="G41" s="1127" t="s">
        <v>280</v>
      </c>
      <c r="H41" s="1128"/>
      <c r="I41" s="1128"/>
      <c r="J41" s="1129"/>
      <c r="K41" s="294">
        <v>2547324</v>
      </c>
      <c r="L41" s="300">
        <v>20911</v>
      </c>
      <c r="M41" s="301">
        <v>17708</v>
      </c>
      <c r="N41" s="302">
        <v>18.100000000000001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8550612</v>
      </c>
      <c r="J51" s="320">
        <v>70177</v>
      </c>
      <c r="K51" s="321">
        <v>8.6999999999999993</v>
      </c>
      <c r="L51" s="322">
        <v>51263</v>
      </c>
      <c r="M51" s="323">
        <v>-4.9000000000000004</v>
      </c>
      <c r="N51" s="324">
        <v>13.6</v>
      </c>
    </row>
    <row r="52" spans="1:14">
      <c r="A52" s="248"/>
      <c r="B52" s="244"/>
      <c r="C52" s="244"/>
      <c r="D52" s="244"/>
      <c r="E52" s="244"/>
      <c r="F52" s="244"/>
      <c r="G52" s="325"/>
      <c r="H52" s="326" t="s">
        <v>511</v>
      </c>
      <c r="I52" s="327">
        <v>5410542</v>
      </c>
      <c r="J52" s="328">
        <v>44405</v>
      </c>
      <c r="K52" s="329">
        <v>22.5</v>
      </c>
      <c r="L52" s="330">
        <v>29061</v>
      </c>
      <c r="M52" s="331">
        <v>-15.2</v>
      </c>
      <c r="N52" s="332">
        <v>37.700000000000003</v>
      </c>
    </row>
    <row r="53" spans="1:14">
      <c r="A53" s="248"/>
      <c r="B53" s="244"/>
      <c r="C53" s="244"/>
      <c r="D53" s="244"/>
      <c r="E53" s="244"/>
      <c r="F53" s="244"/>
      <c r="G53" s="310" t="s">
        <v>512</v>
      </c>
      <c r="H53" s="311"/>
      <c r="I53" s="319">
        <v>4109149</v>
      </c>
      <c r="J53" s="320">
        <v>33884</v>
      </c>
      <c r="K53" s="321">
        <v>-51.7</v>
      </c>
      <c r="L53" s="322">
        <v>50671</v>
      </c>
      <c r="M53" s="323">
        <v>-1.2</v>
      </c>
      <c r="N53" s="324">
        <v>-50.5</v>
      </c>
    </row>
    <row r="54" spans="1:14">
      <c r="A54" s="248"/>
      <c r="B54" s="244"/>
      <c r="C54" s="244"/>
      <c r="D54" s="244"/>
      <c r="E54" s="244"/>
      <c r="F54" s="244"/>
      <c r="G54" s="325"/>
      <c r="H54" s="326" t="s">
        <v>511</v>
      </c>
      <c r="I54" s="327">
        <v>2731851</v>
      </c>
      <c r="J54" s="328">
        <v>22527</v>
      </c>
      <c r="K54" s="329">
        <v>-49.3</v>
      </c>
      <c r="L54" s="330">
        <v>30499</v>
      </c>
      <c r="M54" s="331">
        <v>4.9000000000000004</v>
      </c>
      <c r="N54" s="332">
        <v>-54.2</v>
      </c>
    </row>
    <row r="55" spans="1:14">
      <c r="A55" s="248"/>
      <c r="B55" s="244"/>
      <c r="C55" s="244"/>
      <c r="D55" s="244"/>
      <c r="E55" s="244"/>
      <c r="F55" s="244"/>
      <c r="G55" s="310" t="s">
        <v>513</v>
      </c>
      <c r="H55" s="311"/>
      <c r="I55" s="319">
        <v>8835933</v>
      </c>
      <c r="J55" s="320">
        <v>71642</v>
      </c>
      <c r="K55" s="321">
        <v>111.4</v>
      </c>
      <c r="L55" s="322">
        <v>57996</v>
      </c>
      <c r="M55" s="323">
        <v>14.5</v>
      </c>
      <c r="N55" s="324">
        <v>96.9</v>
      </c>
    </row>
    <row r="56" spans="1:14">
      <c r="A56" s="248"/>
      <c r="B56" s="244"/>
      <c r="C56" s="244"/>
      <c r="D56" s="244"/>
      <c r="E56" s="244"/>
      <c r="F56" s="244"/>
      <c r="G56" s="325"/>
      <c r="H56" s="326" t="s">
        <v>511</v>
      </c>
      <c r="I56" s="327">
        <v>5714159</v>
      </c>
      <c r="J56" s="328">
        <v>46330</v>
      </c>
      <c r="K56" s="329">
        <v>105.7</v>
      </c>
      <c r="L56" s="330">
        <v>32288</v>
      </c>
      <c r="M56" s="331">
        <v>5.9</v>
      </c>
      <c r="N56" s="332">
        <v>99.8</v>
      </c>
    </row>
    <row r="57" spans="1:14">
      <c r="A57" s="248"/>
      <c r="B57" s="244"/>
      <c r="C57" s="244"/>
      <c r="D57" s="244"/>
      <c r="E57" s="244"/>
      <c r="F57" s="244"/>
      <c r="G57" s="310" t="s">
        <v>514</v>
      </c>
      <c r="H57" s="311"/>
      <c r="I57" s="319">
        <v>10656459</v>
      </c>
      <c r="J57" s="320">
        <v>86791</v>
      </c>
      <c r="K57" s="321">
        <v>21.1</v>
      </c>
      <c r="L57" s="322">
        <v>64620</v>
      </c>
      <c r="M57" s="323">
        <v>11.4</v>
      </c>
      <c r="N57" s="324">
        <v>9.6999999999999993</v>
      </c>
    </row>
    <row r="58" spans="1:14">
      <c r="A58" s="248"/>
      <c r="B58" s="244"/>
      <c r="C58" s="244"/>
      <c r="D58" s="244"/>
      <c r="E58" s="244"/>
      <c r="F58" s="244"/>
      <c r="G58" s="325"/>
      <c r="H58" s="326" t="s">
        <v>511</v>
      </c>
      <c r="I58" s="327">
        <v>6083503</v>
      </c>
      <c r="J58" s="328">
        <v>49547</v>
      </c>
      <c r="K58" s="329">
        <v>6.9</v>
      </c>
      <c r="L58" s="330">
        <v>37260</v>
      </c>
      <c r="M58" s="331">
        <v>15.4</v>
      </c>
      <c r="N58" s="332">
        <v>-8.5</v>
      </c>
    </row>
    <row r="59" spans="1:14">
      <c r="A59" s="248"/>
      <c r="B59" s="244"/>
      <c r="C59" s="244"/>
      <c r="D59" s="244"/>
      <c r="E59" s="244"/>
      <c r="F59" s="244"/>
      <c r="G59" s="310" t="s">
        <v>515</v>
      </c>
      <c r="H59" s="311"/>
      <c r="I59" s="319">
        <v>8559257</v>
      </c>
      <c r="J59" s="320">
        <v>70263</v>
      </c>
      <c r="K59" s="321">
        <v>-19</v>
      </c>
      <c r="L59" s="322">
        <v>64287</v>
      </c>
      <c r="M59" s="323">
        <v>-0.5</v>
      </c>
      <c r="N59" s="324">
        <v>-18.5</v>
      </c>
    </row>
    <row r="60" spans="1:14">
      <c r="A60" s="248"/>
      <c r="B60" s="244"/>
      <c r="C60" s="244"/>
      <c r="D60" s="244"/>
      <c r="E60" s="244"/>
      <c r="F60" s="244"/>
      <c r="G60" s="325"/>
      <c r="H60" s="326" t="s">
        <v>511</v>
      </c>
      <c r="I60" s="333">
        <v>4974722</v>
      </c>
      <c r="J60" s="328">
        <v>40837</v>
      </c>
      <c r="K60" s="329">
        <v>-17.600000000000001</v>
      </c>
      <c r="L60" s="330">
        <v>41052</v>
      </c>
      <c r="M60" s="331">
        <v>10.199999999999999</v>
      </c>
      <c r="N60" s="332">
        <v>-27.8</v>
      </c>
    </row>
    <row r="61" spans="1:14">
      <c r="A61" s="248"/>
      <c r="B61" s="244"/>
      <c r="C61" s="244"/>
      <c r="D61" s="244"/>
      <c r="E61" s="244"/>
      <c r="F61" s="244"/>
      <c r="G61" s="310" t="s">
        <v>516</v>
      </c>
      <c r="H61" s="334"/>
      <c r="I61" s="335">
        <v>8142282</v>
      </c>
      <c r="J61" s="336">
        <v>66551</v>
      </c>
      <c r="K61" s="337">
        <v>14.1</v>
      </c>
      <c r="L61" s="338">
        <v>57767</v>
      </c>
      <c r="M61" s="339">
        <v>3.9</v>
      </c>
      <c r="N61" s="324">
        <v>10.199999999999999</v>
      </c>
    </row>
    <row r="62" spans="1:14">
      <c r="A62" s="248"/>
      <c r="B62" s="244"/>
      <c r="C62" s="244"/>
      <c r="D62" s="244"/>
      <c r="E62" s="244"/>
      <c r="F62" s="244"/>
      <c r="G62" s="325"/>
      <c r="H62" s="326" t="s">
        <v>511</v>
      </c>
      <c r="I62" s="327">
        <v>4982955</v>
      </c>
      <c r="J62" s="328">
        <v>40729</v>
      </c>
      <c r="K62" s="329">
        <v>13.6</v>
      </c>
      <c r="L62" s="330">
        <v>34032</v>
      </c>
      <c r="M62" s="331">
        <v>4.2</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16.11</v>
      </c>
      <c r="G47" s="12">
        <v>15.77</v>
      </c>
      <c r="H47" s="12">
        <v>15.98</v>
      </c>
      <c r="I47" s="12">
        <v>15.99</v>
      </c>
      <c r="J47" s="13">
        <v>16.23</v>
      </c>
    </row>
    <row r="48" spans="2:10" ht="57.75" customHeight="1">
      <c r="B48" s="14"/>
      <c r="C48" s="1141" t="s">
        <v>4</v>
      </c>
      <c r="D48" s="1141"/>
      <c r="E48" s="1142"/>
      <c r="F48" s="15">
        <v>1.44</v>
      </c>
      <c r="G48" s="16">
        <v>1.46</v>
      </c>
      <c r="H48" s="16">
        <v>0.94</v>
      </c>
      <c r="I48" s="16">
        <v>1.24</v>
      </c>
      <c r="J48" s="17">
        <v>3.83</v>
      </c>
    </row>
    <row r="49" spans="2:10" ht="57.75" customHeight="1" thickBot="1">
      <c r="B49" s="18"/>
      <c r="C49" s="1143" t="s">
        <v>5</v>
      </c>
      <c r="D49" s="1143"/>
      <c r="E49" s="1144"/>
      <c r="F49" s="19" t="s">
        <v>523</v>
      </c>
      <c r="G49" s="20">
        <v>7.0000000000000007E-2</v>
      </c>
      <c r="H49" s="20">
        <v>8.75</v>
      </c>
      <c r="I49" s="20">
        <v>7.78</v>
      </c>
      <c r="J49" s="21">
        <v>7.67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23.62</v>
      </c>
      <c r="G34" s="33">
        <v>24.72</v>
      </c>
      <c r="H34" s="33">
        <v>25.57</v>
      </c>
      <c r="I34" s="33">
        <v>25.69</v>
      </c>
      <c r="J34" s="34">
        <v>26.97</v>
      </c>
      <c r="K34" s="22"/>
      <c r="L34" s="22"/>
      <c r="M34" s="22"/>
      <c r="N34" s="22"/>
      <c r="O34" s="22"/>
      <c r="P34" s="22"/>
    </row>
    <row r="35" spans="1:16" ht="39" customHeight="1">
      <c r="A35" s="22"/>
      <c r="B35" s="35"/>
      <c r="C35" s="1145" t="s">
        <v>525</v>
      </c>
      <c r="D35" s="1146"/>
      <c r="E35" s="1147"/>
      <c r="F35" s="36">
        <v>1.42</v>
      </c>
      <c r="G35" s="37">
        <v>1.45</v>
      </c>
      <c r="H35" s="37">
        <v>0.94</v>
      </c>
      <c r="I35" s="37">
        <v>1.24</v>
      </c>
      <c r="J35" s="38">
        <v>3.82</v>
      </c>
      <c r="K35" s="22"/>
      <c r="L35" s="22"/>
      <c r="M35" s="22"/>
      <c r="N35" s="22"/>
      <c r="O35" s="22"/>
      <c r="P35" s="22"/>
    </row>
    <row r="36" spans="1:16" ht="39" customHeight="1">
      <c r="A36" s="22"/>
      <c r="B36" s="35"/>
      <c r="C36" s="1145" t="s">
        <v>526</v>
      </c>
      <c r="D36" s="1146"/>
      <c r="E36" s="1147"/>
      <c r="F36" s="36">
        <v>2.27</v>
      </c>
      <c r="G36" s="37">
        <v>2.16</v>
      </c>
      <c r="H36" s="37">
        <v>2.15</v>
      </c>
      <c r="I36" s="37">
        <v>2.0499999999999998</v>
      </c>
      <c r="J36" s="38">
        <v>1.73</v>
      </c>
      <c r="K36" s="22"/>
      <c r="L36" s="22"/>
      <c r="M36" s="22"/>
      <c r="N36" s="22"/>
      <c r="O36" s="22"/>
      <c r="P36" s="22"/>
    </row>
    <row r="37" spans="1:16" ht="39" customHeight="1">
      <c r="A37" s="22"/>
      <c r="B37" s="35"/>
      <c r="C37" s="1145" t="s">
        <v>527</v>
      </c>
      <c r="D37" s="1146"/>
      <c r="E37" s="1147"/>
      <c r="F37" s="36">
        <v>0.56999999999999995</v>
      </c>
      <c r="G37" s="37">
        <v>0.56000000000000005</v>
      </c>
      <c r="H37" s="37">
        <v>0.65</v>
      </c>
      <c r="I37" s="37">
        <v>0.64</v>
      </c>
      <c r="J37" s="38">
        <v>0.62</v>
      </c>
      <c r="K37" s="22"/>
      <c r="L37" s="22"/>
      <c r="M37" s="22"/>
      <c r="N37" s="22"/>
      <c r="O37" s="22"/>
      <c r="P37" s="22"/>
    </row>
    <row r="38" spans="1:16" ht="39" customHeight="1">
      <c r="A38" s="22"/>
      <c r="B38" s="35"/>
      <c r="C38" s="1145" t="s">
        <v>528</v>
      </c>
      <c r="D38" s="1146"/>
      <c r="E38" s="1147"/>
      <c r="F38" s="36">
        <v>0.11</v>
      </c>
      <c r="G38" s="37">
        <v>0.4</v>
      </c>
      <c r="H38" s="37">
        <v>0.59</v>
      </c>
      <c r="I38" s="37">
        <v>0.31</v>
      </c>
      <c r="J38" s="38">
        <v>0.42</v>
      </c>
      <c r="K38" s="22"/>
      <c r="L38" s="22"/>
      <c r="M38" s="22"/>
      <c r="N38" s="22"/>
      <c r="O38" s="22"/>
      <c r="P38" s="22"/>
    </row>
    <row r="39" spans="1:16" ht="39" customHeight="1">
      <c r="A39" s="22"/>
      <c r="B39" s="35"/>
      <c r="C39" s="1145" t="s">
        <v>529</v>
      </c>
      <c r="D39" s="1146"/>
      <c r="E39" s="1147"/>
      <c r="F39" s="36">
        <v>7.0000000000000007E-2</v>
      </c>
      <c r="G39" s="37">
        <v>0.03</v>
      </c>
      <c r="H39" s="37">
        <v>0.05</v>
      </c>
      <c r="I39" s="37">
        <v>0.28999999999999998</v>
      </c>
      <c r="J39" s="38">
        <v>0.23</v>
      </c>
      <c r="K39" s="22"/>
      <c r="L39" s="22"/>
      <c r="M39" s="22"/>
      <c r="N39" s="22"/>
      <c r="O39" s="22"/>
      <c r="P39" s="22"/>
    </row>
    <row r="40" spans="1:16" ht="39" customHeight="1">
      <c r="A40" s="22"/>
      <c r="B40" s="35"/>
      <c r="C40" s="1145" t="s">
        <v>530</v>
      </c>
      <c r="D40" s="1146"/>
      <c r="E40" s="1147"/>
      <c r="F40" s="36">
        <v>0</v>
      </c>
      <c r="G40" s="37">
        <v>0</v>
      </c>
      <c r="H40" s="37">
        <v>0</v>
      </c>
      <c r="I40" s="37">
        <v>0</v>
      </c>
      <c r="J40" s="38">
        <v>0.13</v>
      </c>
      <c r="K40" s="22"/>
      <c r="L40" s="22"/>
      <c r="M40" s="22"/>
      <c r="N40" s="22"/>
      <c r="O40" s="22"/>
      <c r="P40" s="22"/>
    </row>
    <row r="41" spans="1:16" ht="39" customHeight="1">
      <c r="A41" s="22"/>
      <c r="B41" s="35"/>
      <c r="C41" s="1145" t="s">
        <v>531</v>
      </c>
      <c r="D41" s="1146"/>
      <c r="E41" s="1147"/>
      <c r="F41" s="36" t="s">
        <v>480</v>
      </c>
      <c r="G41" s="37" t="s">
        <v>480</v>
      </c>
      <c r="H41" s="37">
        <v>0.08</v>
      </c>
      <c r="I41" s="37">
        <v>0.09</v>
      </c>
      <c r="J41" s="38">
        <v>0.08</v>
      </c>
      <c r="K41" s="22"/>
      <c r="L41" s="22"/>
      <c r="M41" s="22"/>
      <c r="N41" s="22"/>
      <c r="O41" s="22"/>
      <c r="P41" s="22"/>
    </row>
    <row r="42" spans="1:16" ht="39" customHeight="1">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533</v>
      </c>
      <c r="D43" s="1149"/>
      <c r="E43" s="1150"/>
      <c r="F43" s="41">
        <v>0.6</v>
      </c>
      <c r="G43" s="42">
        <v>0.61</v>
      </c>
      <c r="H43" s="42">
        <v>1.55</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10</v>
      </c>
      <c r="C45" s="1162"/>
      <c r="D45" s="58"/>
      <c r="E45" s="1167" t="s">
        <v>11</v>
      </c>
      <c r="F45" s="1167"/>
      <c r="G45" s="1167"/>
      <c r="H45" s="1167"/>
      <c r="I45" s="1167"/>
      <c r="J45" s="1168"/>
      <c r="K45" s="59">
        <v>7029</v>
      </c>
      <c r="L45" s="60">
        <v>6780</v>
      </c>
      <c r="M45" s="60">
        <v>6296</v>
      </c>
      <c r="N45" s="60">
        <v>6021</v>
      </c>
      <c r="O45" s="61">
        <v>5458</v>
      </c>
      <c r="P45" s="48"/>
      <c r="Q45" s="48"/>
      <c r="R45" s="48"/>
      <c r="S45" s="48"/>
      <c r="T45" s="48"/>
      <c r="U45" s="48"/>
    </row>
    <row r="46" spans="1:21" ht="30.75" customHeight="1">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13</v>
      </c>
      <c r="F47" s="1155"/>
      <c r="G47" s="1155"/>
      <c r="H47" s="1155"/>
      <c r="I47" s="1155"/>
      <c r="J47" s="1156"/>
      <c r="K47" s="63">
        <v>30</v>
      </c>
      <c r="L47" s="64">
        <v>30</v>
      </c>
      <c r="M47" s="64">
        <v>62</v>
      </c>
      <c r="N47" s="64">
        <v>48</v>
      </c>
      <c r="O47" s="65">
        <v>48</v>
      </c>
      <c r="P47" s="48"/>
      <c r="Q47" s="48"/>
      <c r="R47" s="48"/>
      <c r="S47" s="48"/>
      <c r="T47" s="48"/>
      <c r="U47" s="48"/>
    </row>
    <row r="48" spans="1:21" ht="30.75" customHeight="1">
      <c r="A48" s="48"/>
      <c r="B48" s="1163"/>
      <c r="C48" s="1164"/>
      <c r="D48" s="62"/>
      <c r="E48" s="1155" t="s">
        <v>14</v>
      </c>
      <c r="F48" s="1155"/>
      <c r="G48" s="1155"/>
      <c r="H48" s="1155"/>
      <c r="I48" s="1155"/>
      <c r="J48" s="1156"/>
      <c r="K48" s="63">
        <v>2348</v>
      </c>
      <c r="L48" s="64">
        <v>2823</v>
      </c>
      <c r="M48" s="64">
        <v>2783</v>
      </c>
      <c r="N48" s="64">
        <v>2774</v>
      </c>
      <c r="O48" s="65">
        <v>2759</v>
      </c>
      <c r="P48" s="48"/>
      <c r="Q48" s="48"/>
      <c r="R48" s="48"/>
      <c r="S48" s="48"/>
      <c r="T48" s="48"/>
      <c r="U48" s="48"/>
    </row>
    <row r="49" spans="1:21" ht="30.75" customHeight="1">
      <c r="A49" s="48"/>
      <c r="B49" s="1163"/>
      <c r="C49" s="1164"/>
      <c r="D49" s="62"/>
      <c r="E49" s="1155" t="s">
        <v>15</v>
      </c>
      <c r="F49" s="1155"/>
      <c r="G49" s="1155"/>
      <c r="H49" s="1155"/>
      <c r="I49" s="1155"/>
      <c r="J49" s="1156"/>
      <c r="K49" s="63">
        <v>609</v>
      </c>
      <c r="L49" s="64">
        <v>554</v>
      </c>
      <c r="M49" s="64">
        <v>372</v>
      </c>
      <c r="N49" s="64">
        <v>432</v>
      </c>
      <c r="O49" s="65">
        <v>578</v>
      </c>
      <c r="P49" s="48"/>
      <c r="Q49" s="48"/>
      <c r="R49" s="48"/>
      <c r="S49" s="48"/>
      <c r="T49" s="48"/>
      <c r="U49" s="48"/>
    </row>
    <row r="50" spans="1:21" ht="30.75" customHeight="1">
      <c r="A50" s="48"/>
      <c r="B50" s="1163"/>
      <c r="C50" s="1164"/>
      <c r="D50" s="62"/>
      <c r="E50" s="1155" t="s">
        <v>16</v>
      </c>
      <c r="F50" s="1155"/>
      <c r="G50" s="1155"/>
      <c r="H50" s="1155"/>
      <c r="I50" s="1155"/>
      <c r="J50" s="1156"/>
      <c r="K50" s="63">
        <v>299</v>
      </c>
      <c r="L50" s="64">
        <v>214</v>
      </c>
      <c r="M50" s="64">
        <v>452</v>
      </c>
      <c r="N50" s="64">
        <v>696</v>
      </c>
      <c r="O50" s="65">
        <v>108</v>
      </c>
      <c r="P50" s="48"/>
      <c r="Q50" s="48"/>
      <c r="R50" s="48"/>
      <c r="S50" s="48"/>
      <c r="T50" s="48"/>
      <c r="U50" s="48"/>
    </row>
    <row r="51" spans="1:21" ht="30.75" customHeight="1">
      <c r="A51" s="48"/>
      <c r="B51" s="1165"/>
      <c r="C51" s="1166"/>
      <c r="D51" s="66"/>
      <c r="E51" s="1155" t="s">
        <v>17</v>
      </c>
      <c r="F51" s="1155"/>
      <c r="G51" s="1155"/>
      <c r="H51" s="1155"/>
      <c r="I51" s="1155"/>
      <c r="J51" s="1156"/>
      <c r="K51" s="63">
        <v>5</v>
      </c>
      <c r="L51" s="64">
        <v>0</v>
      </c>
      <c r="M51" s="64" t="s">
        <v>480</v>
      </c>
      <c r="N51" s="64" t="s">
        <v>480</v>
      </c>
      <c r="O51" s="65" t="s">
        <v>480</v>
      </c>
      <c r="P51" s="48"/>
      <c r="Q51" s="48"/>
      <c r="R51" s="48"/>
      <c r="S51" s="48"/>
      <c r="T51" s="48"/>
      <c r="U51" s="48"/>
    </row>
    <row r="52" spans="1:21" ht="30.75" customHeight="1">
      <c r="A52" s="48"/>
      <c r="B52" s="1153" t="s">
        <v>18</v>
      </c>
      <c r="C52" s="1154"/>
      <c r="D52" s="66"/>
      <c r="E52" s="1155" t="s">
        <v>19</v>
      </c>
      <c r="F52" s="1155"/>
      <c r="G52" s="1155"/>
      <c r="H52" s="1155"/>
      <c r="I52" s="1155"/>
      <c r="J52" s="1156"/>
      <c r="K52" s="63">
        <v>6474</v>
      </c>
      <c r="L52" s="64">
        <v>6700</v>
      </c>
      <c r="M52" s="64">
        <v>6705</v>
      </c>
      <c r="N52" s="64">
        <v>6653</v>
      </c>
      <c r="O52" s="65">
        <v>6404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3846</v>
      </c>
      <c r="L53" s="69">
        <v>3701</v>
      </c>
      <c r="M53" s="69">
        <v>3260</v>
      </c>
      <c r="N53" s="69">
        <v>3318</v>
      </c>
      <c r="O53" s="70">
        <v>2547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2016-04-22T00:19:45Z</cp:lastPrinted>
  <dcterms:created xsi:type="dcterms:W3CDTF">2016-02-15T01:40:15Z</dcterms:created>
  <dcterms:modified xsi:type="dcterms:W3CDTF">2016-04-22T00:20:21Z</dcterms:modified>
  <cp:category/>
</cp:coreProperties>
</file>