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2n01sv05\部署用フォルダ\総務部\総務部 財政課\04 決算関係\財政状況資料集\H30決算\09 公表（9月）\"/>
    </mc:Choice>
  </mc:AlternateContent>
  <xr:revisionPtr revIDLastSave="0" documentId="13_ncr:1_{801A79FE-2E13-46A2-90E0-FE60F5E36880}" xr6:coauthVersionLast="36" xr6:coauthVersionMax="36" xr10:uidLastSave="{00000000-0000-0000-0000-000000000000}"/>
  <bookViews>
    <workbookView xWindow="0" yWindow="0" windowWidth="20490" windowHeight="74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 r:id="rId19"/>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E40" i="10"/>
  <c r="AM40" i="10"/>
  <c r="U40" i="10"/>
  <c r="C40" i="10"/>
  <c r="BE39" i="10"/>
  <c r="AM39" i="10"/>
  <c r="U39" i="10"/>
  <c r="C39" i="10"/>
  <c r="BW38" i="10"/>
  <c r="BW39" i="10" s="1"/>
  <c r="BW40" i="10" s="1"/>
  <c r="BE38" i="10"/>
  <c r="AM38" i="10"/>
  <c r="U38" i="10"/>
  <c r="C38" i="10"/>
  <c r="BW37" i="10"/>
  <c r="BE37" i="10"/>
  <c r="AM37" i="10"/>
  <c r="C37" i="10"/>
  <c r="BW36" i="10"/>
  <c r="BE36" i="10"/>
  <c r="C36" i="10"/>
  <c r="BW35" i="10"/>
  <c r="BE35" i="10"/>
  <c r="BW34" i="10"/>
  <c r="C34" i="10"/>
  <c r="CO34" i="10" l="1"/>
  <c r="CO35" i="10" s="1"/>
  <c r="CO36" i="10" s="1"/>
  <c r="CO37" i="10" s="1"/>
  <c r="CO38" i="10" s="1"/>
  <c r="CO39" i="10" s="1"/>
  <c r="CO40" i="10" s="1"/>
  <c r="CO41" i="10" s="1"/>
  <c r="CO42" i="10" s="1"/>
  <c r="CO43" i="10" s="1"/>
  <c r="C35" i="10"/>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alcChain>
</file>

<file path=xl/sharedStrings.xml><?xml version="1.0" encoding="utf-8"?>
<sst xmlns="http://schemas.openxmlformats.org/spreadsheetml/2006/main" count="1135" uniqueCount="618">
  <si>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</si>
  <si>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</si>
  <si>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</si>
  <si>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</si>
  <si>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</si>
  <si>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</si>
  <si>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</si>
  <si>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</si>
  <si>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</si>
  <si>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</si>
  <si>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</si>
  <si>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</si>
  <si>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</si>
  <si>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</si>
  <si>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</si>
  <si>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</si>
  <si>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</si>
  <si>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</si>
  <si>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</si>
  <si>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</si>
  <si>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</si>
  <si>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</si>
  <si>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</si>
  <si>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</si>
  <si>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</si>
  <si>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</si>
  <si>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</si>
  <si>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</si>
  <si>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</si>
  <si>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</si>
  <si>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</si>
  <si>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</si>
  <si>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</si>
  <si>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</si>
  <si>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</si>
  <si>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</si>
  <si>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</si>
  <si>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</si>
  <si>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</si>
  <si>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</si>
  <si>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</si>
  <si>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</si>
  <si>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</si>
  <si>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</si>
  <si>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</si>
  <si>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</si>
  <si>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</si>
  <si>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</si>
  <si>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</si>
  <si>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</si>
  <si>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</si>
  <si>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</si>
  <si>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</si>
  <si>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</si>
  <si>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</si>
  <si>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</si>
  <si>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</si>
  <si>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</si>
  <si>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</si>
  <si>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</si>
  <si>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</si>
  <si>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</si>
  <si>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</si>
  <si>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</si>
  <si>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</si>
  <si>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</si>
  <si>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</si>
  <si>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</si>
  <si>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</si>
  <si>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</si>
  <si>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</si>
  <si>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</si>
  <si>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</si>
  <si>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</si>
  <si>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</si>
  <si>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</si>
  <si>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</si>
  <si>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</si>
  <si>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</si>
  <si>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</si>
  <si>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</si>
  <si>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</si>
  <si>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</si>
  <si>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</si>
  <si>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</si>
  <si>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</si>
  <si>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</si>
  <si>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</si>
  <si>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</si>
  <si>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</si>
  <si>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</si>
  <si>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</si>
  <si>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</si>
  <si>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</si>
  <si>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</si>
  <si>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</si>
  <si>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</si>
  <si>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長浜市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</si>
  <si>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</si>
  <si>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</si>
  <si>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</si>
  <si>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</si>
  <si>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</si>
  <si>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</si>
  <si>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</si>
  <si>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</si>
  <si>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</si>
  <si>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</si>
  <si>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</si>
  <si>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</si>
  <si>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</si>
  <si>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</si>
  <si>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</si>
  <si>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</si>
  <si>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</si>
  <si>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</si>
  <si>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</si>
  <si>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</si>
  <si>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</si>
  <si>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</si>
  <si>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</si>
  <si>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</si>
  <si>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</si>
  <si>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</si>
  <si>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</si>
  <si>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</si>
  <si>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</si>
  <si>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</si>
  <si>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</si>
  <si>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</si>
  <si>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</si>
  <si>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</si>
  <si>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</si>
  <si>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</si>
  <si>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</si>
  <si>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</si>
  <si>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</si>
  <si>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</si>
  <si>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</si>
  <si>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</si>
  <si>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</si>
  <si>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</si>
  <si>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</si>
  <si>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</si>
  <si>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</si>
  <si>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</si>
  <si>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</si>
  <si>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</si>
  <si>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</si>
  <si>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</si>
  <si>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</si>
  <si>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</si>
  <si>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</si>
  <si>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</si>
  <si>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</si>
  <si>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</si>
  <si>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</si>
  <si>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</si>
  <si>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</si>
  <si>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</si>
  <si>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</si>
  <si>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</si>
  <si>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</si>
  <si>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</si>
  <si>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</si>
  <si>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</si>
  <si>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</si>
  <si>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</si>
  <si>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</si>
  <si>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</si>
  <si>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</si>
  <si>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</si>
  <si>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</si>
  <si>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</si>
  <si>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</si>
  <si>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</si>
  <si>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</si>
  <si>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</si>
  <si>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</si>
  <si>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</si>
  <si>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</si>
  <si>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</si>
  <si>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</si>
  <si>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</si>
  <si>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</si>
  <si>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</si>
  <si>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</si>
  <si>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</si>
  <si>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</si>
  <si>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</si>
  <si>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</si>
  <si>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</si>
  <si>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</si>
  <si>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</si>
  <si>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</si>
  <si>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</si>
  <si>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</si>
  <si>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</si>
  <si>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</si>
  <si>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</si>
  <si>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</si>
  <si>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</si>
  <si>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</si>
  <si>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</si>
  <si>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</si>
  <si>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</si>
  <si>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</si>
  <si>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</si>
  <si>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</si>
  <si>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滋賀県長浜市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</si>
  <si>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</si>
  <si>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</si>
  <si>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</si>
  <si>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</si>
  <si>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</si>
  <si>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</si>
  <si>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</si>
  <si>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</si>
  <si>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</si>
  <si>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</si>
  <si>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</si>
  <si>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</si>
  <si>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</si>
  <si>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</si>
  <si>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</si>
  <si>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</si>
  <si>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</si>
  <si>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</si>
  <si>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</si>
  <si>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</si>
  <si>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</si>
  <si>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</si>
  <si>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</si>
  <si>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</si>
  <si>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</si>
  <si>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</si>
  <si>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</si>
  <si>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</si>
  <si>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</si>
  <si>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</si>
  <si>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</si>
  <si>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</si>
  <si>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</si>
  <si>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</si>
  <si>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</si>
  <si>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</si>
  <si>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</si>
  <si>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</si>
  <si>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</si>
  <si>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</si>
  <si>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</si>
  <si>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</si>
  <si>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</si>
  <si>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</si>
  <si>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</si>
  <si>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</si>
  <si>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</si>
  <si>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</si>
  <si>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</si>
  <si>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</si>
  <si>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</si>
  <si>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</si>
  <si>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</si>
  <si>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</si>
  <si>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</si>
  <si>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</si>
  <si>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</si>
  <si>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</si>
  <si>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</si>
  <si>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</si>
  <si>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</si>
  <si>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</si>
  <si>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</si>
  <si>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</si>
  <si>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</si>
  <si>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</si>
  <si>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</si>
  <si>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</si>
  <si>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</si>
  <si>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</si>
  <si>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</si>
  <si>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</si>
  <si>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</si>
  <si>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</si>
  <si>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</si>
  <si>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</si>
  <si>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</si>
  <si>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</si>
  <si>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</si>
  <si>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</si>
  <si>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</si>
  <si>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</si>
  <si>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</si>
  <si>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</si>
  <si>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</si>
  <si>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</si>
  <si>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</si>
  <si>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</si>
  <si>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</si>
  <si>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</si>
  <si>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</si>
  <si>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</si>
  <si>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</si>
  <si>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</si>
  <si>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</si>
  <si>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</si>
  <si>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</si>
  <si>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</si>
  <si>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</si>
  <si>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</si>
  <si>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</si>
  <si>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</si>
  <si>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</si>
  <si>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</si>
  <si>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</si>
  <si>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</si>
  <si>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</si>
  <si>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</si>
  <si>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</si>
  <si>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</si>
  <si>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</si>
  <si>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</si>
  <si>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</si>
  <si>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</si>
  <si>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</si>
  <si>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</si>
  <si>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</si>
  <si>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</si>
  <si>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</si>
  <si>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</si>
  <si>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</si>
  <si>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</si>
  <si>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</si>
  <si>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</si>
  <si>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</si>
  <si>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</si>
  <si>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</si>
  <si>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</si>
  <si>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</si>
  <si>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</si>
  <si>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</si>
  <si>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</si>
  <si>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</si>
  <si>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</si>
  <si>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</si>
  <si>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</si>
  <si>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</si>
  <si>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</si>
  <si>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</si>
  <si>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</si>
  <si>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</si>
  <si>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</si>
  <si>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</si>
  <si>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</si>
  <si>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</si>
  <si>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</si>
  <si>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</si>
  <si>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</si>
  <si>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</si>
  <si>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滋賀県長浜市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</si>
  <si>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</si>
  <si>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</si>
  <si>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</si>
  <si>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</si>
  <si>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</si>
  <si>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</si>
  <si>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</si>
  <si>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</si>
  <si>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</si>
  <si>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</si>
  <si>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</si>
  <si>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</si>
  <si>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</si>
  <si>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</si>
  <si>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</si>
  <si>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</si>
  <si>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</si>
  <si>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</si>
  <si>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</si>
  <si>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</si>
  <si>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休日急患診療所特別会計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</si>
  <si>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</si>
  <si>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</si>
  <si>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</si>
  <si>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</si>
  <si>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</si>
  <si>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</si>
  <si>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</si>
  <si>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</si>
  <si>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</si>
  <si>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</si>
  <si>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</si>
  <si>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</si>
  <si>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</si>
  <si>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</si>
  <si>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</si>
  <si>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国民健康保険特別会計（直診勘定）</t>
    <phoneticPr fontId="5"/>
  </si>
  <si>
    <t>後期高齢者医療保険特別会計</t>
    <phoneticPr fontId="5"/>
  </si>
  <si>
    <t>介護保険特別会計</t>
    <phoneticPr fontId="5"/>
  </si>
  <si>
    <t>公共下水道事業会計</t>
    <phoneticPr fontId="5"/>
  </si>
  <si>
    <t>法適用企業</t>
    <phoneticPr fontId="5"/>
  </si>
  <si>
    <t>病院事業会計</t>
    <phoneticPr fontId="5"/>
  </si>
  <si>
    <t>法適用企業</t>
    <phoneticPr fontId="5"/>
  </si>
  <si>
    <t>老人保健施設事業会計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</si>
  <si>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</si>
  <si>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</si>
  <si>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</si>
  <si>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</si>
  <si>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</si>
  <si>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</si>
  <si>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</si>
  <si>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</si>
  <si>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</si>
  <si>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</si>
  <si>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</si>
  <si>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</si>
  <si>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</si>
  <si>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</si>
  <si>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</si>
  <si>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</si>
  <si>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</si>
  <si>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</si>
  <si>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</si>
  <si>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</si>
  <si>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</si>
  <si>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</si>
  <si>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</si>
  <si>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</si>
  <si>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</si>
  <si>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</si>
  <si>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</si>
  <si>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</si>
  <si>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</si>
  <si>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</si>
  <si>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</si>
  <si>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</si>
  <si>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</si>
  <si>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</si>
  <si>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</si>
  <si>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</si>
  <si>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</si>
  <si>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</si>
  <si>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</si>
  <si>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</si>
  <si>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</si>
  <si>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</si>
  <si>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</si>
  <si>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</si>
  <si>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</si>
  <si>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</si>
  <si>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</si>
  <si>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</si>
  <si>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</si>
  <si>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</si>
  <si>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</si>
  <si>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</si>
  <si>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</si>
  <si>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</si>
  <si>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</si>
  <si>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</si>
  <si>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</si>
  <si>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</si>
  <si>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</si>
  <si>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</si>
  <si>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</si>
  <si>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</si>
  <si>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</si>
  <si>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</si>
  <si>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長浜市公共下水道事業会計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</si>
  <si>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</si>
  <si>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</si>
  <si>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</si>
  <si>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</si>
  <si>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長浜市農業集落排水事業特別会計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</si>
  <si>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</si>
  <si>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</si>
  <si>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</si>
  <si>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</si>
  <si>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</si>
  <si>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</si>
  <si>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</si>
  <si>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</si>
  <si>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</si>
  <si>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</si>
  <si>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</si>
  <si>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</si>
  <si>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</si>
  <si>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</si>
  <si>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</si>
  <si>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</si>
  <si>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</si>
  <si>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</si>
  <si>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</si>
  <si>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</si>
  <si>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</si>
  <si>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</si>
  <si>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</si>
  <si>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</si>
  <si>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</si>
  <si>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</si>
  <si>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</si>
  <si>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</si>
  <si>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</si>
  <si>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</si>
  <si>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</si>
  <si>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</si>
  <si>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</si>
  <si>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</si>
  <si>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</si>
  <si>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</si>
  <si>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</si>
  <si>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</si>
  <si>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</si>
  <si>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</si>
  <si>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</si>
  <si>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</si>
  <si>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</si>
  <si>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</si>
  <si>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</si>
  <si>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</si>
  <si>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</si>
  <si>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</si>
  <si>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</si>
  <si>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</si>
  <si>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</si>
  <si>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</si>
  <si>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</si>
  <si>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</si>
  <si>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</si>
  <si>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</si>
  <si>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</si>
  <si>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</si>
  <si>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</si>
  <si>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</si>
  <si>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</si>
  <si>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</si>
  <si>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</si>
  <si>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</si>
  <si>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</si>
  <si>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</si>
  <si>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</si>
  <si>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</si>
  <si>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</si>
  <si>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</si>
  <si>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</si>
  <si>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</si>
  <si>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</si>
  <si>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</si>
  <si>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</si>
  <si>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</si>
  <si>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</si>
  <si>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</si>
  <si>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</si>
  <si>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</si>
  <si>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</si>
  <si>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</si>
  <si>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</si>
  <si>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</si>
  <si>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</si>
  <si>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</si>
  <si>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病院事業会計</t>
  </si>
  <si>
    <t>一般会計</t>
  </si>
  <si>
    <t>公共下水道事業会計</t>
  </si>
  <si>
    <t>介護保険特別会計</t>
  </si>
  <si>
    <t>老人保健施設事業会計</t>
  </si>
  <si>
    <t>国民健康保険特別会計</t>
  </si>
  <si>
    <t>休日急患診療所特別会計</t>
  </si>
  <si>
    <t>国民健康保険特別会計（直診勘定）</t>
  </si>
  <si>
    <t>その他会計（赤字）</t>
  </si>
  <si>
    <t>その他会計（黒字）</t>
  </si>
  <si>
    <t>H25末</t>
    <phoneticPr fontId="5"/>
  </si>
  <si>
    <t>H26末</t>
    <phoneticPr fontId="5"/>
  </si>
  <si>
    <t>H27末</t>
    <phoneticPr fontId="5"/>
  </si>
  <si>
    <t>H28末</t>
    <phoneticPr fontId="5"/>
  </si>
  <si>
    <t>H29末</t>
    <phoneticPr fontId="5"/>
  </si>
  <si>
    <t>長浜市土地開発公社</t>
    <rPh sb="0" eb="3">
      <t>ナガハマシ</t>
    </rPh>
    <rPh sb="3" eb="5">
      <t>トチ</t>
    </rPh>
    <rPh sb="5" eb="7">
      <t>カイハツ</t>
    </rPh>
    <rPh sb="7" eb="9">
      <t>コウシャ</t>
    </rPh>
    <phoneticPr fontId="2"/>
  </si>
  <si>
    <t>長浜文化スポーツ振興事業団</t>
    <rPh sb="0" eb="2">
      <t>ナガハマ</t>
    </rPh>
    <rPh sb="2" eb="4">
      <t>ブンカ</t>
    </rPh>
    <rPh sb="8" eb="10">
      <t>シンコウ</t>
    </rPh>
    <rPh sb="10" eb="13">
      <t>ジギョウダン</t>
    </rPh>
    <phoneticPr fontId="2"/>
  </si>
  <si>
    <t>長浜曳山文化協会</t>
    <rPh sb="0" eb="2">
      <t>ナガハマ</t>
    </rPh>
    <rPh sb="2" eb="4">
      <t>ヒキヤマ</t>
    </rPh>
    <rPh sb="4" eb="6">
      <t>ブンカ</t>
    </rPh>
    <rPh sb="6" eb="8">
      <t>キョウカイ</t>
    </rPh>
    <phoneticPr fontId="2"/>
  </si>
  <si>
    <t>まちづくり虎姫</t>
    <rPh sb="5" eb="7">
      <t>トラヒメ</t>
    </rPh>
    <phoneticPr fontId="2"/>
  </si>
  <si>
    <t>長浜地方卸売市場</t>
    <rPh sb="0" eb="2">
      <t>ナガハマ</t>
    </rPh>
    <rPh sb="2" eb="4">
      <t>チホウ</t>
    </rPh>
    <rPh sb="4" eb="6">
      <t>オロシウリ</t>
    </rPh>
    <rPh sb="6" eb="8">
      <t>イチバ</t>
    </rPh>
    <phoneticPr fontId="2"/>
  </si>
  <si>
    <t>黒壁</t>
    <rPh sb="0" eb="2">
      <t>クロカベ</t>
    </rPh>
    <phoneticPr fontId="2"/>
  </si>
  <si>
    <t>長浜まちづくり</t>
    <rPh sb="0" eb="2">
      <t>ナガハマ</t>
    </rPh>
    <phoneticPr fontId="2"/>
  </si>
  <si>
    <t>えきまち長浜</t>
    <rPh sb="4" eb="6">
      <t>ナガハマ</t>
    </rPh>
    <phoneticPr fontId="2"/>
  </si>
  <si>
    <t>湖北水鳥ステーション</t>
    <rPh sb="0" eb="2">
      <t>コホク</t>
    </rPh>
    <rPh sb="2" eb="4">
      <t>ミズドリ</t>
    </rPh>
    <phoneticPr fontId="2"/>
  </si>
  <si>
    <t>ふるさと夢公社きのもと</t>
    <rPh sb="4" eb="7">
      <t>ユメコウシャ</t>
    </rPh>
    <phoneticPr fontId="2"/>
  </si>
  <si>
    <t>西浅井総合サービス</t>
    <rPh sb="0" eb="5">
      <t>ニシアザイソウゴウ</t>
    </rPh>
    <phoneticPr fontId="2"/>
  </si>
  <si>
    <t>-</t>
    <phoneticPr fontId="2"/>
  </si>
  <si>
    <t>-</t>
    <phoneticPr fontId="2"/>
  </si>
  <si>
    <t>-</t>
    <phoneticPr fontId="2"/>
  </si>
  <si>
    <t>長浜水道企業団</t>
    <rPh sb="0" eb="2">
      <t>ナガハマ</t>
    </rPh>
    <rPh sb="2" eb="4">
      <t>スイドウ</t>
    </rPh>
    <rPh sb="4" eb="6">
      <t>キギョウ</t>
    </rPh>
    <rPh sb="6" eb="7">
      <t>ダン</t>
    </rPh>
    <phoneticPr fontId="2"/>
  </si>
  <si>
    <t>湖北広域行政事務センター</t>
    <rPh sb="0" eb="2">
      <t>コホク</t>
    </rPh>
    <rPh sb="2" eb="4">
      <t>コウイキ</t>
    </rPh>
    <rPh sb="4" eb="6">
      <t>ギョウセイ</t>
    </rPh>
    <rPh sb="6" eb="8">
      <t>ジム</t>
    </rPh>
    <phoneticPr fontId="2"/>
  </si>
  <si>
    <t>滋賀県市町村交通災害共済組合</t>
    <rPh sb="0" eb="3">
      <t>シガケン</t>
    </rPh>
    <rPh sb="3" eb="6">
      <t>シチョウソン</t>
    </rPh>
    <rPh sb="6" eb="8">
      <t>コウツウ</t>
    </rPh>
    <rPh sb="8" eb="10">
      <t>サイガイ</t>
    </rPh>
    <rPh sb="10" eb="12">
      <t>キョウサイ</t>
    </rPh>
    <rPh sb="12" eb="14">
      <t>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</si>
  <si>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</si>
  <si>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</si>
  <si>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</si>
  <si>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t>
    <rPh sb="0" eb="1">
      <t>ホウ</t>
    </rPh>
    <rPh sb="1" eb="3">
      <t>テキヨウ</t>
    </rPh>
    <phoneticPr fontId="2"/>
  </si>
  <si>
    <t>公共施設等整備基金</t>
    <rPh sb="0" eb="2">
      <t>コウキョウ</t>
    </rPh>
    <rPh sb="2" eb="5">
      <t>シセツナド</t>
    </rPh>
    <rPh sb="5" eb="7">
      <t>セイビ</t>
    </rPh>
    <rPh sb="7" eb="9">
      <t>キキン</t>
    </rPh>
    <phoneticPr fontId="2"/>
  </si>
  <si>
    <t>協働でつくる長浜まちづくり基金</t>
    <rPh sb="0" eb="2">
      <t>キョウドウ</t>
    </rPh>
    <rPh sb="6" eb="8">
      <t>ナガハマ</t>
    </rPh>
    <rPh sb="13" eb="15">
      <t>キキン</t>
    </rPh>
    <phoneticPr fontId="2"/>
  </si>
  <si>
    <t>地域福祉基金</t>
    <rPh sb="0" eb="2">
      <t>チイキ</t>
    </rPh>
    <rPh sb="2" eb="4">
      <t>フクシ</t>
    </rPh>
    <rPh sb="4" eb="6">
      <t>キキン</t>
    </rPh>
    <phoneticPr fontId="2"/>
  </si>
  <si>
    <t>教育施設整備基金</t>
    <rPh sb="0" eb="2">
      <t>キョウイク</t>
    </rPh>
    <rPh sb="2" eb="4">
      <t>シセツ</t>
    </rPh>
    <rPh sb="4" eb="6">
      <t>セイビ</t>
    </rPh>
    <rPh sb="6" eb="8">
      <t>キキン</t>
    </rPh>
    <phoneticPr fontId="2"/>
  </si>
  <si>
    <t>公共施設等保全整備基金</t>
    <rPh sb="0" eb="2">
      <t>コウキョウ</t>
    </rPh>
    <rPh sb="2" eb="5">
      <t>シセツナド</t>
    </rPh>
    <rPh sb="5" eb="7">
      <t>ホゼン</t>
    </rPh>
    <rPh sb="7" eb="9">
      <t>セイビ</t>
    </rPh>
    <rPh sb="9" eb="11">
      <t>キキン</t>
    </rPh>
    <phoneticPr fontId="2"/>
  </si>
  <si>
    <t>湖北地域消防組合</t>
    <rPh sb="0" eb="2">
      <t>コホク</t>
    </rPh>
    <rPh sb="2" eb="4">
      <t>チイキ</t>
    </rPh>
    <rPh sb="4" eb="6">
      <t>ショウボウ</t>
    </rPh>
    <rPh sb="6" eb="8">
      <t>クミアイ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</si>
  <si>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</si>
  <si>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</si>
  <si>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</si>
  <si>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</si>
  <si>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</si>
  <si>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</si>
  <si>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</si>
  <si>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</si>
  <si>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</si>
  <si>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</si>
  <si>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</si>
  <si>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</si>
  <si>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</si>
  <si>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</si>
  <si>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算定数値はないものの、今後予定している大型事業に伴う市債借入額の増加や、将来負担比率算定の分母となる標準財政規模が普通交付税の合併算定替の縮減・終了により縮小することが予想されるため、楽観できない状況である。
　有形固定資産減価償却率についても、類似団体平均及び全国平均を下回っているが年々上昇する傾向にあるため、今後も公共施設等総合管理計画及び個別施設計画に基づき適正配置や老朽化対策等へ取り組んでいく必要がある。</t>
    <rPh sb="152" eb="154">
      <t>ネンネン</t>
    </rPh>
    <phoneticPr fontId="5"/>
  </si>
  <si>
    <t>　実質公債費比率は、計画的な繰上償還や借入によりH30年度は類似団体平均を大きく下回り、将来負担比率については算定数値なしを維持しているが、今後予定している大型事業による市債借入の増加や普通交付税の合併算定替の縮減・終了による標準財政規模の縮小の影響を考慮し、更なる公債費の適正化に取り組んでいく必要がある。</t>
    <rPh sb="19" eb="21">
      <t>カリイレ</t>
    </rPh>
    <rPh sb="27" eb="29">
      <t>ネンド</t>
    </rPh>
    <rPh sb="30" eb="32">
      <t>ルイジ</t>
    </rPh>
    <rPh sb="32" eb="34">
      <t>ダンタイ</t>
    </rPh>
    <rPh sb="34" eb="36">
      <t>ヘイキン</t>
    </rPh>
    <rPh sb="37" eb="38">
      <t>オオ</t>
    </rPh>
    <rPh sb="40" eb="42">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</si>
</sst>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30F2B9E-D382-4E32-9339-B0D9BF60265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64287</c:v>
                </c:pt>
                <c:pt idx="1">
                  <c:v>46440</c:v>
                </c:pt>
                <c:pt idx="2">
                  <c:v>63257</c:v>
                </c:pt>
                <c:pt idx="3">
                  <c:v>52308</c:v>
                </c:pt>
                <c:pt idx="4">
                  <c:v>46402</c:v>
                </c:pt>
              </c:numCache>
            </c:numRef>
          </c:val>
          <c:smooth val="0"/>
          <c:extLst>
            <c:ext xmlns:c16="http://schemas.microsoft.com/office/drawing/2014/chart" uri="{C3380CC4-5D6E-409C-BE32-E72D297353CC}">
              <c16:uniqueId val="{00000000-3696-4469-82D8-25E3082249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70263</c:v>
                </c:pt>
                <c:pt idx="1">
                  <c:v>46719</c:v>
                </c:pt>
                <c:pt idx="2">
                  <c:v>44762</c:v>
                </c:pt>
                <c:pt idx="3">
                  <c:v>42404</c:v>
                </c:pt>
                <c:pt idx="4">
                  <c:v>59576</c:v>
                </c:pt>
              </c:numCache>
            </c:numRef>
          </c:val>
          <c:smooth val="0"/>
          <c:extLst>
            <c:ext xmlns:c16="http://schemas.microsoft.com/office/drawing/2014/chart" uri="{C3380CC4-5D6E-409C-BE32-E72D297353CC}">
              <c16:uniqueId val="{00000001-3696-4469-82D8-25E3082249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3.83</c:v>
                </c:pt>
                <c:pt idx="1">
                  <c:v>4.6100000000000003</c:v>
                </c:pt>
                <c:pt idx="2">
                  <c:v>3.49</c:v>
                </c:pt>
                <c:pt idx="3">
                  <c:v>3.33</c:v>
                </c:pt>
                <c:pt idx="4">
                  <c:v>2.2400000000000002</c:v>
                </c:pt>
              </c:numCache>
            </c:numRef>
          </c:val>
          <c:extLst>
            <c:ext xmlns:c16="http://schemas.microsoft.com/office/drawing/2014/chart" uri="{C3380CC4-5D6E-409C-BE32-E72D297353CC}">
              <c16:uniqueId val="{00000000-31AF-4569-B92F-9137BFFF96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16.23</c:v>
                </c:pt>
                <c:pt idx="1">
                  <c:v>16.62</c:v>
                </c:pt>
                <c:pt idx="2">
                  <c:v>16.989999999999998</c:v>
                </c:pt>
                <c:pt idx="3">
                  <c:v>17.21</c:v>
                </c:pt>
                <c:pt idx="4">
                  <c:v>16.84</c:v>
                </c:pt>
              </c:numCache>
            </c:numRef>
          </c:val>
          <c:extLst>
            <c:ext xmlns:c16="http://schemas.microsoft.com/office/drawing/2014/chart" uri="{C3380CC4-5D6E-409C-BE32-E72D297353CC}">
              <c16:uniqueId val="{00000001-31AF-4569-B92F-9137BFFF96D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7.67</c:v>
                </c:pt>
                <c:pt idx="1">
                  <c:v>1.88</c:v>
                </c:pt>
                <c:pt idx="2">
                  <c:v>3.4</c:v>
                </c:pt>
                <c:pt idx="3">
                  <c:v>4.63</c:v>
                </c:pt>
                <c:pt idx="4">
                  <c:v>1.57</c:v>
                </c:pt>
              </c:numCache>
            </c:numRef>
          </c:val>
          <c:smooth val="0"/>
          <c:extLst>
            <c:ext xmlns:c16="http://schemas.microsoft.com/office/drawing/2014/chart" uri="{C3380CC4-5D6E-409C-BE32-E72D297353CC}">
              <c16:uniqueId val="{00000002-31AF-4569-B92F-9137BFFF96D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1.96</c:v>
                </c:pt>
                <c:pt idx="2">
                  <c:v>#N/A</c:v>
                </c:pt>
                <c:pt idx="3">
                  <c:v>0.38</c:v>
                </c:pt>
                <c:pt idx="4">
                  <c:v>#N/A</c:v>
                </c:pt>
                <c:pt idx="5">
                  <c:v>0.32</c:v>
                </c:pt>
                <c:pt idx="6">
                  <c:v>#N/A</c:v>
                </c:pt>
                <c:pt idx="7">
                  <c:v>1.34</c:v>
                </c:pt>
                <c:pt idx="8">
                  <c:v>#N/A</c:v>
                </c:pt>
                <c:pt idx="9">
                  <c:v>0.01</c:v>
                </c:pt>
              </c:numCache>
            </c:numRef>
          </c:val>
          <c:extLst>
            <c:ext xmlns:c16="http://schemas.microsoft.com/office/drawing/2014/chart" uri="{C3380CC4-5D6E-409C-BE32-E72D297353CC}">
              <c16:uniqueId val="{00000000-C30D-4515-A0EB-09E167F820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0D-4515-A0EB-09E167F820FE}"/>
            </c:ext>
          </c:extLst>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0.04</c:v>
                </c:pt>
                <c:pt idx="4">
                  <c:v>#N/A</c:v>
                </c:pt>
                <c:pt idx="5">
                  <c:v>0.01</c:v>
                </c:pt>
                <c:pt idx="6">
                  <c:v>#N/A</c:v>
                </c:pt>
                <c:pt idx="7">
                  <c:v>0.02</c:v>
                </c:pt>
                <c:pt idx="8">
                  <c:v>#N/A</c:v>
                </c:pt>
                <c:pt idx="9">
                  <c:v>0.02</c:v>
                </c:pt>
              </c:numCache>
            </c:numRef>
          </c:val>
          <c:extLst>
            <c:ext xmlns:c16="http://schemas.microsoft.com/office/drawing/2014/chart" uri="{C3380CC4-5D6E-409C-BE32-E72D297353CC}">
              <c16:uniqueId val="{00000002-C30D-4515-A0EB-09E167F820FE}"/>
            </c:ext>
          </c:extLst>
        </c:ser>
        <c:ser>
          <c:idx val="3"/>
          <c:order val="3"/>
          <c:tx>
            <c:strRef>
              <c:f>データシート!$A$30</c:f>
              <c:strCache>
                <c:ptCount val="1"/>
                <c:pt idx="0">
                  <c:v>休日急患診療所特別会計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0.02</c:v>
                </c:pt>
                <c:pt idx="8">
                  <c:v>#N/A</c:v>
                </c:pt>
                <c:pt idx="9">
                  <c:v>0.03</c:v>
                </c:pt>
              </c:numCache>
            </c:numRef>
          </c:val>
          <c:extLst>
            <c:ext xmlns:c16="http://schemas.microsoft.com/office/drawing/2014/chart" uri="{C3380CC4-5D6E-409C-BE32-E72D297353CC}">
              <c16:uniqueId val="{00000003-C30D-4515-A0EB-09E167F820F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0.42</c:v>
                </c:pt>
                <c:pt idx="2">
                  <c:v>#N/A</c:v>
                </c:pt>
                <c:pt idx="3">
                  <c:v>0.25</c:v>
                </c:pt>
                <c:pt idx="4">
                  <c:v>#N/A</c:v>
                </c:pt>
                <c:pt idx="5">
                  <c:v>0.99</c:v>
                </c:pt>
                <c:pt idx="6">
                  <c:v>#N/A</c:v>
                </c:pt>
                <c:pt idx="7">
                  <c:v>1.69</c:v>
                </c:pt>
                <c:pt idx="8">
                  <c:v>#N/A</c:v>
                </c:pt>
                <c:pt idx="9">
                  <c:v>0.22</c:v>
                </c:pt>
              </c:numCache>
            </c:numRef>
          </c:val>
          <c:extLst>
            <c:ext xmlns:c16="http://schemas.microsoft.com/office/drawing/2014/chart" uri="{C3380CC4-5D6E-409C-BE32-E72D297353CC}">
              <c16:uniqueId val="{00000004-C30D-4515-A0EB-09E167F820FE}"/>
            </c:ext>
          </c:extLst>
        </c:ser>
        <c:ser>
          <c:idx val="5"/>
          <c:order val="5"/>
          <c:tx>
            <c:strRef>
              <c:f>データシート!$A$32</c:f>
              <c:strCache>
                <c:ptCount val="1"/>
                <c:pt idx="0">
                  <c:v>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0.62</c:v>
                </c:pt>
                <c:pt idx="2">
                  <c:v>#N/A</c:v>
                </c:pt>
                <c:pt idx="3">
                  <c:v>0.74</c:v>
                </c:pt>
                <c:pt idx="4">
                  <c:v>#N/A</c:v>
                </c:pt>
                <c:pt idx="5">
                  <c:v>0.73</c:v>
                </c:pt>
                <c:pt idx="6">
                  <c:v>#N/A</c:v>
                </c:pt>
                <c:pt idx="7">
                  <c:v>0.67</c:v>
                </c:pt>
                <c:pt idx="8">
                  <c:v>#N/A</c:v>
                </c:pt>
                <c:pt idx="9">
                  <c:v>0.49</c:v>
                </c:pt>
              </c:numCache>
            </c:numRef>
          </c:val>
          <c:extLst>
            <c:ext xmlns:c16="http://schemas.microsoft.com/office/drawing/2014/chart" uri="{C3380CC4-5D6E-409C-BE32-E72D297353CC}">
              <c16:uniqueId val="{00000005-C30D-4515-A0EB-09E167F820F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0.23</c:v>
                </c:pt>
                <c:pt idx="2">
                  <c:v>#N/A</c:v>
                </c:pt>
                <c:pt idx="3">
                  <c:v>0.38</c:v>
                </c:pt>
                <c:pt idx="4">
                  <c:v>#N/A</c:v>
                </c:pt>
                <c:pt idx="5">
                  <c:v>1.21</c:v>
                </c:pt>
                <c:pt idx="6">
                  <c:v>#N/A</c:v>
                </c:pt>
                <c:pt idx="7">
                  <c:v>0.92</c:v>
                </c:pt>
                <c:pt idx="8">
                  <c:v>#N/A</c:v>
                </c:pt>
                <c:pt idx="9">
                  <c:v>1.25</c:v>
                </c:pt>
              </c:numCache>
            </c:numRef>
          </c:val>
          <c:extLst>
            <c:ext xmlns:c16="http://schemas.microsoft.com/office/drawing/2014/chart" uri="{C3380CC4-5D6E-409C-BE32-E72D297353CC}">
              <c16:uniqueId val="{00000006-C30D-4515-A0EB-09E167F820FE}"/>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1.58</c:v>
                </c:pt>
              </c:numCache>
            </c:numRef>
          </c:val>
          <c:extLst>
            <c:ext xmlns:c16="http://schemas.microsoft.com/office/drawing/2014/chart" uri="{C3380CC4-5D6E-409C-BE32-E72D297353CC}">
              <c16:uniqueId val="{00000007-C30D-4515-A0EB-09E167F820F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3.82</c:v>
                </c:pt>
                <c:pt idx="2">
                  <c:v>#N/A</c:v>
                </c:pt>
                <c:pt idx="3">
                  <c:v>4.59</c:v>
                </c:pt>
                <c:pt idx="4">
                  <c:v>#N/A</c:v>
                </c:pt>
                <c:pt idx="5">
                  <c:v>3.47</c:v>
                </c:pt>
                <c:pt idx="6">
                  <c:v>#N/A</c:v>
                </c:pt>
                <c:pt idx="7">
                  <c:v>3.3</c:v>
                </c:pt>
                <c:pt idx="8">
                  <c:v>#N/A</c:v>
                </c:pt>
                <c:pt idx="9">
                  <c:v>2.21</c:v>
                </c:pt>
              </c:numCache>
            </c:numRef>
          </c:val>
          <c:extLst>
            <c:ext xmlns:c16="http://schemas.microsoft.com/office/drawing/2014/chart" uri="{C3380CC4-5D6E-409C-BE32-E72D297353CC}">
              <c16:uniqueId val="{00000008-C30D-4515-A0EB-09E167F820FE}"/>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26.97</c:v>
                </c:pt>
                <c:pt idx="2">
                  <c:v>#N/A</c:v>
                </c:pt>
                <c:pt idx="3">
                  <c:v>22.79</c:v>
                </c:pt>
                <c:pt idx="4">
                  <c:v>#N/A</c:v>
                </c:pt>
                <c:pt idx="5">
                  <c:v>18.8</c:v>
                </c:pt>
                <c:pt idx="6">
                  <c:v>#N/A</c:v>
                </c:pt>
                <c:pt idx="7">
                  <c:v>14.3</c:v>
                </c:pt>
                <c:pt idx="8">
                  <c:v>#N/A</c:v>
                </c:pt>
                <c:pt idx="9">
                  <c:v>16.850000000000001</c:v>
                </c:pt>
              </c:numCache>
            </c:numRef>
          </c:val>
          <c:extLst>
            <c:ext xmlns:c16="http://schemas.microsoft.com/office/drawing/2014/chart" uri="{C3380CC4-5D6E-409C-BE32-E72D297353CC}">
              <c16:uniqueId val="{00000009-C30D-4515-A0EB-09E167F820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6404</c:v>
                </c:pt>
                <c:pt idx="5">
                  <c:v>5957</c:v>
                </c:pt>
                <c:pt idx="8">
                  <c:v>6593</c:v>
                </c:pt>
                <c:pt idx="11">
                  <c:v>6673</c:v>
                </c:pt>
                <c:pt idx="14">
                  <c:v>6630</c:v>
                </c:pt>
              </c:numCache>
            </c:numRef>
          </c:val>
          <c:extLst>
            <c:ext xmlns:c16="http://schemas.microsoft.com/office/drawing/2014/chart" uri="{C3380CC4-5D6E-409C-BE32-E72D297353CC}">
              <c16:uniqueId val="{00000000-7126-477F-83CC-4A2BCAA93F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26-477F-83CC-4A2BCAA93F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108</c:v>
                </c:pt>
                <c:pt idx="3">
                  <c:v>94</c:v>
                </c:pt>
                <c:pt idx="6">
                  <c:v>82</c:v>
                </c:pt>
                <c:pt idx="9">
                  <c:v>67</c:v>
                </c:pt>
                <c:pt idx="12">
                  <c:v>48</c:v>
                </c:pt>
              </c:numCache>
            </c:numRef>
          </c:val>
          <c:extLst>
            <c:ext xmlns:c16="http://schemas.microsoft.com/office/drawing/2014/chart" uri="{C3380CC4-5D6E-409C-BE32-E72D297353CC}">
              <c16:uniqueId val="{00000002-7126-477F-83CC-4A2BCAA93F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578</c:v>
                </c:pt>
                <c:pt idx="3">
                  <c:v>160</c:v>
                </c:pt>
                <c:pt idx="6">
                  <c:v>161</c:v>
                </c:pt>
                <c:pt idx="9">
                  <c:v>202</c:v>
                </c:pt>
                <c:pt idx="12">
                  <c:v>220</c:v>
                </c:pt>
              </c:numCache>
            </c:numRef>
          </c:val>
          <c:extLst>
            <c:ext xmlns:c16="http://schemas.microsoft.com/office/drawing/2014/chart" uri="{C3380CC4-5D6E-409C-BE32-E72D297353CC}">
              <c16:uniqueId val="{00000003-7126-477F-83CC-4A2BCAA93F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2759</c:v>
                </c:pt>
                <c:pt idx="3">
                  <c:v>2809</c:v>
                </c:pt>
                <c:pt idx="6">
                  <c:v>2776</c:v>
                </c:pt>
                <c:pt idx="9">
                  <c:v>3010</c:v>
                </c:pt>
                <c:pt idx="12">
                  <c:v>2740</c:v>
                </c:pt>
              </c:numCache>
            </c:numRef>
          </c:val>
          <c:extLst>
            <c:ext xmlns:c16="http://schemas.microsoft.com/office/drawing/2014/chart" uri="{C3380CC4-5D6E-409C-BE32-E72D297353CC}">
              <c16:uniqueId val="{00000004-7126-477F-83CC-4A2BCAA93F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48</c:v>
                </c:pt>
                <c:pt idx="3">
                  <c:v>36</c:v>
                </c:pt>
                <c:pt idx="6">
                  <c:v>36</c:v>
                </c:pt>
                <c:pt idx="9">
                  <c:v>0</c:v>
                </c:pt>
                <c:pt idx="12">
                  <c:v>0</c:v>
                </c:pt>
              </c:numCache>
            </c:numRef>
          </c:val>
          <c:extLst>
            <c:ext xmlns:c16="http://schemas.microsoft.com/office/drawing/2014/chart" uri="{C3380CC4-5D6E-409C-BE32-E72D297353CC}">
              <c16:uniqueId val="{00000005-7126-477F-83CC-4A2BCAA93F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26-477F-83CC-4A2BCAA93F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5458</c:v>
                </c:pt>
                <c:pt idx="3">
                  <c:v>4789</c:v>
                </c:pt>
                <c:pt idx="6">
                  <c:v>4520</c:v>
                </c:pt>
                <c:pt idx="9">
                  <c:v>4354</c:v>
                </c:pt>
                <c:pt idx="12">
                  <c:v>4178</c:v>
                </c:pt>
              </c:numCache>
            </c:numRef>
          </c:val>
          <c:extLst>
            <c:ext xmlns:c16="http://schemas.microsoft.com/office/drawing/2014/chart" uri="{C3380CC4-5D6E-409C-BE32-E72D297353CC}">
              <c16:uniqueId val="{00000007-7126-477F-83CC-4A2BCAA93F3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2547</c:v>
                </c:pt>
                <c:pt idx="2">
                  <c:v>#N/A</c:v>
                </c:pt>
                <c:pt idx="3">
                  <c:v>#N/A</c:v>
                </c:pt>
                <c:pt idx="4">
                  <c:v>1931</c:v>
                </c:pt>
                <c:pt idx="5">
                  <c:v>#N/A</c:v>
                </c:pt>
                <c:pt idx="6">
                  <c:v>#N/A</c:v>
                </c:pt>
                <c:pt idx="7">
                  <c:v>982</c:v>
                </c:pt>
                <c:pt idx="8">
                  <c:v>#N/A</c:v>
                </c:pt>
                <c:pt idx="9">
                  <c:v>#N/A</c:v>
                </c:pt>
                <c:pt idx="10">
                  <c:v>960</c:v>
                </c:pt>
                <c:pt idx="11">
                  <c:v>#N/A</c:v>
                </c:pt>
                <c:pt idx="12">
                  <c:v>#N/A</c:v>
                </c:pt>
                <c:pt idx="13">
                  <c:v>556</c:v>
                </c:pt>
                <c:pt idx="14">
                  <c:v>#N/A</c:v>
                </c:pt>
              </c:numCache>
            </c:numRef>
          </c:val>
          <c:smooth val="0"/>
          <c:extLst>
            <c:ext xmlns:c16="http://schemas.microsoft.com/office/drawing/2014/chart" uri="{C3380CC4-5D6E-409C-BE32-E72D297353CC}">
              <c16:uniqueId val="{00000008-7126-477F-83CC-4A2BCAA93F3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76404</c:v>
                </c:pt>
                <c:pt idx="5">
                  <c:v>75798</c:v>
                </c:pt>
                <c:pt idx="8">
                  <c:v>73946</c:v>
                </c:pt>
                <c:pt idx="11">
                  <c:v>71568</c:v>
                </c:pt>
                <c:pt idx="14">
                  <c:v>70845</c:v>
                </c:pt>
              </c:numCache>
            </c:numRef>
          </c:val>
          <c:extLst>
            <c:ext xmlns:c16="http://schemas.microsoft.com/office/drawing/2014/chart" uri="{C3380CC4-5D6E-409C-BE32-E72D297353CC}">
              <c16:uniqueId val="{00000000-DEB1-452E-9EE4-3E9C00FEB5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10299</c:v>
                </c:pt>
                <c:pt idx="5">
                  <c:v>10896</c:v>
                </c:pt>
                <c:pt idx="8">
                  <c:v>8480</c:v>
                </c:pt>
                <c:pt idx="11">
                  <c:v>9615</c:v>
                </c:pt>
                <c:pt idx="14">
                  <c:v>6895</c:v>
                </c:pt>
              </c:numCache>
            </c:numRef>
          </c:val>
          <c:extLst>
            <c:ext xmlns:c16="http://schemas.microsoft.com/office/drawing/2014/chart" uri="{C3380CC4-5D6E-409C-BE32-E72D297353CC}">
              <c16:uniqueId val="{00000001-DEB1-452E-9EE4-3E9C00FEB5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28771</c:v>
                </c:pt>
                <c:pt idx="5">
                  <c:v>32541</c:v>
                </c:pt>
                <c:pt idx="8">
                  <c:v>34468</c:v>
                </c:pt>
                <c:pt idx="11">
                  <c:v>34116</c:v>
                </c:pt>
                <c:pt idx="14">
                  <c:v>34427</c:v>
                </c:pt>
              </c:numCache>
            </c:numRef>
          </c:val>
          <c:extLst>
            <c:ext xmlns:c16="http://schemas.microsoft.com/office/drawing/2014/chart" uri="{C3380CC4-5D6E-409C-BE32-E72D297353CC}">
              <c16:uniqueId val="{00000002-DEB1-452E-9EE4-3E9C00FEB5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B1-452E-9EE4-3E9C00FEB5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B1-452E-9EE4-3E9C00FEB5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9</c:v>
                </c:pt>
                <c:pt idx="3">
                  <c:v>7</c:v>
                </c:pt>
                <c:pt idx="6">
                  <c:v>6</c:v>
                </c:pt>
                <c:pt idx="9">
                  <c:v>5</c:v>
                </c:pt>
                <c:pt idx="12">
                  <c:v>3</c:v>
                </c:pt>
              </c:numCache>
            </c:numRef>
          </c:val>
          <c:extLst>
            <c:ext xmlns:c16="http://schemas.microsoft.com/office/drawing/2014/chart" uri="{C3380CC4-5D6E-409C-BE32-E72D297353CC}">
              <c16:uniqueId val="{00000005-DEB1-452E-9EE4-3E9C00FEB5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6874</c:v>
                </c:pt>
                <c:pt idx="3">
                  <c:v>6942</c:v>
                </c:pt>
                <c:pt idx="6">
                  <c:v>7080</c:v>
                </c:pt>
                <c:pt idx="9">
                  <c:v>7095</c:v>
                </c:pt>
                <c:pt idx="12">
                  <c:v>7125</c:v>
                </c:pt>
              </c:numCache>
            </c:numRef>
          </c:val>
          <c:extLst>
            <c:ext xmlns:c16="http://schemas.microsoft.com/office/drawing/2014/chart" uri="{C3380CC4-5D6E-409C-BE32-E72D297353CC}">
              <c16:uniqueId val="{00000006-DEB1-452E-9EE4-3E9C00FEB5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1820</c:v>
                </c:pt>
                <c:pt idx="3">
                  <c:v>1842</c:v>
                </c:pt>
                <c:pt idx="6">
                  <c:v>1950</c:v>
                </c:pt>
                <c:pt idx="9">
                  <c:v>2755</c:v>
                </c:pt>
                <c:pt idx="12">
                  <c:v>2670</c:v>
                </c:pt>
              </c:numCache>
            </c:numRef>
          </c:val>
          <c:extLst>
            <c:ext xmlns:c16="http://schemas.microsoft.com/office/drawing/2014/chart" uri="{C3380CC4-5D6E-409C-BE32-E72D297353CC}">
              <c16:uniqueId val="{00000007-DEB1-452E-9EE4-3E9C00FEB5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34183</c:v>
                </c:pt>
                <c:pt idx="3">
                  <c:v>38278</c:v>
                </c:pt>
                <c:pt idx="6">
                  <c:v>39046</c:v>
                </c:pt>
                <c:pt idx="9">
                  <c:v>40291</c:v>
                </c:pt>
                <c:pt idx="12">
                  <c:v>37524</c:v>
                </c:pt>
              </c:numCache>
            </c:numRef>
          </c:val>
          <c:extLst>
            <c:ext xmlns:c16="http://schemas.microsoft.com/office/drawing/2014/chart" uri="{C3380CC4-5D6E-409C-BE32-E72D297353CC}">
              <c16:uniqueId val="{00000008-DEB1-452E-9EE4-3E9C00FEB5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472</c:v>
                </c:pt>
                <c:pt idx="3">
                  <c:v>378</c:v>
                </c:pt>
                <c:pt idx="6">
                  <c:v>296</c:v>
                </c:pt>
                <c:pt idx="9">
                  <c:v>238</c:v>
                </c:pt>
                <c:pt idx="12">
                  <c:v>186</c:v>
                </c:pt>
              </c:numCache>
            </c:numRef>
          </c:val>
          <c:extLst>
            <c:ext xmlns:c16="http://schemas.microsoft.com/office/drawing/2014/chart" uri="{C3380CC4-5D6E-409C-BE32-E72D297353CC}">
              <c16:uniqueId val="{00000009-DEB1-452E-9EE4-3E9C00FEB5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50572</c:v>
                </c:pt>
                <c:pt idx="3">
                  <c:v>49890</c:v>
                </c:pt>
                <c:pt idx="6">
                  <c:v>46845</c:v>
                </c:pt>
                <c:pt idx="9">
                  <c:v>44917</c:v>
                </c:pt>
                <c:pt idx="12">
                  <c:v>45299</c:v>
                </c:pt>
              </c:numCache>
            </c:numRef>
          </c:val>
          <c:extLst>
            <c:ext xmlns:c16="http://schemas.microsoft.com/office/drawing/2014/chart" uri="{C3380CC4-5D6E-409C-BE32-E72D297353CC}">
              <c16:uniqueId val="{0000000A-DEB1-452E-9EE4-3E9C00FEB52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EB1-452E-9EE4-3E9C00FEB52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5847</c:v>
                </c:pt>
                <c:pt idx="1">
                  <c:v>5861</c:v>
                </c:pt>
                <c:pt idx="2">
                  <c:v>5688</c:v>
                </c:pt>
              </c:numCache>
            </c:numRef>
          </c:val>
          <c:extLst>
            <c:ext xmlns:c16="http://schemas.microsoft.com/office/drawing/2014/chart" uri="{C3380CC4-5D6E-409C-BE32-E72D297353CC}">
              <c16:uniqueId val="{00000000-D075-4AA4-B6B2-9ECBE8DF03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11818</c:v>
                </c:pt>
                <c:pt idx="1">
                  <c:v>10206</c:v>
                </c:pt>
                <c:pt idx="2">
                  <c:v>9161</c:v>
                </c:pt>
              </c:numCache>
            </c:numRef>
          </c:val>
          <c:extLst>
            <c:ext xmlns:c16="http://schemas.microsoft.com/office/drawing/2014/chart" uri="{C3380CC4-5D6E-409C-BE32-E72D297353CC}">
              <c16:uniqueId val="{00000001-D075-4AA4-B6B2-9ECBE8DF03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19777</c:v>
                </c:pt>
                <c:pt idx="1">
                  <c:v>20701</c:v>
                </c:pt>
                <c:pt idx="2">
                  <c:v>22190</c:v>
                </c:pt>
              </c:numCache>
            </c:numRef>
          </c:val>
          <c:extLst>
            <c:ext xmlns:c16="http://schemas.microsoft.com/office/drawing/2014/chart" uri="{C3380CC4-5D6E-409C-BE32-E72D297353CC}">
              <c16:uniqueId val="{00000002-D075-4AA4-B6B2-9ECBE8DF034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{72EED443-66A4-4BA0-A751-D7FCD413B777}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582-45C6-B621-9CB5141756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{6063357E-1542-4FBB-A331-B80916815CCE}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82-45C6-B621-9CB5141756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{6E428472-6040-43DF-B2C2-30A991F61D7C}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82-45C6-B621-9CB5141756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{D89B1CE1-2848-401C-A69D-5B0E45BECFFD}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82-45C6-B621-9CB5141756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{C8F0DC3E-DA6E-440A-8A6D-9B9ED39DD705}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82-45C6-B621-9CB51417564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{7E968920-F3BE-40D1-B4ED-55E3CA3F2DCC}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582-45C6-B621-9CB51417564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{5E1B2E3F-BF1F-4557-9A89-3C53E6A45BA0}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582-45C6-B621-9CB51417564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{74356CD7-429E-408B-87F2-F41E12400DBD}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582-45C6-B621-9CB51417564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{5D132534-F19D-479C-8404-0A0190DB1C68}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582-45C6-B621-9CB5141756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53.2</c:v>
                </c:pt>
                <c:pt idx="16">
                  <c:v>54.7</c:v>
                </c:pt>
                <c:pt idx="24">
                  <c:v>56</c:v>
                </c:pt>
                <c:pt idx="32">
                  <c:v>56.4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582-45C6-B621-9CB51417564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{62CE5986-6704-4168-911A-CE14207A901D}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582-45C6-B621-9CB51417564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{4B73FA36-6C95-4CC0-A459-83424F2731CC}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82-45C6-B621-9CB5141756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{63D57F5C-34FB-41DD-9709-5F472475C165}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82-45C6-B621-9CB5141756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{A7D13066-355F-4E55-B464-8FC09E1D6BE8}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82-45C6-B621-9CB5141756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{232ED789-82B0-4AC0-8206-8438DDA600E3}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82-45C6-B621-9CB51417564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{B36108EF-7460-46C7-9863-E6CEB5F7CEF3}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582-45C6-B621-9CB51417564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{7C977B35-5F32-40D6-A928-392568BBE79F}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582-45C6-B621-9CB51417564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{78A9301F-71C9-45DA-8793-DA09A3260010}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582-45C6-B621-9CB51417564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{ABD18A11-E95C-433A-B6E3-3921C2B2DB50}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582-45C6-B621-9CB5141756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57.2</c:v>
                </c:pt>
                <c:pt idx="24">
                  <c:v>58.6</c:v>
                </c:pt>
                <c:pt idx="32">
                  <c:v>60.2</c:v>
                </c:pt>
              </c:numCache>
            </c:numRef>
          </c:xVal>
          <c:yVal>
            <c:numRef>
              <c:f>公会計指標分析・財政指標組合せ分析表!$BP$55:$DC$55</c:f>
              <c:numCache>
                <c:formatCode>#,##0.0;"▲ "#,##0.0</c:formatCode>
                <c:ptCount val="40"/>
                <c:pt idx="8">
                  <c:v>15.8</c:v>
                </c:pt>
                <c:pt idx="16">
                  <c:v>6.5</c:v>
                </c:pt>
                <c:pt idx="24">
                  <c:v>5.8</c:v>
                </c:pt>
                <c:pt idx="32">
                  <c:v>2.7</c:v>
                </c:pt>
              </c:numCache>
            </c:numRef>
          </c:yVal>
          <c:smooth val="0"/>
          <c:extLst>
            <c:ext xmlns:c16="http://schemas.microsoft.com/office/drawing/2014/chart" uri="{C3380CC4-5D6E-409C-BE32-E72D297353CC}">
              <c16:uniqueId val="{00000013-0582-45C6-B621-9CB51417564C}"/>
            </c:ext>
          </c:extLst>
        </c:ser>
        <c:dLbls>
          <c:showLegendKey val="0"/>
          <c:showVal val="1"/>
          <c:showCatName val="0"/>
          <c:showSerName val="0"/>
          <c:showPercent val="0"/>
          <c:showBubbleSize val="0"/>
        </c:dLbls>
        <c:axId val="46179840"/>
        <c:axId val="46181760"/>
      </c:scatterChart>
      <c:valAx>
        <c:axId val="46179840"/>
        <c:scaling>
          <c:orientation val="minMax"/>
          <c:max val="60.7"/>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{9009A6CF-3996-47F5-82DC-D9ACCE7A9658}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F72-41F1-9FEC-2E95831BB8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{12D0550A-0B0E-4A2A-85DD-465316D217A2}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72-41F1-9FEC-2E95831BB8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{FA0DF93E-FF8F-49E4-A617-54E3FB3DAFF1}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72-41F1-9FEC-2E95831BB8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{358C1982-A165-485C-BA61-6CD09356135C}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72-41F1-9FEC-2E95831BB8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{9C58CA0D-1532-4172-BB96-BA45FE712F2E}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72-41F1-9FEC-2E95831BB86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{A1B82ABB-76B7-49EB-9501-DCB4DC771D59}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F72-41F1-9FEC-2E95831BB86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{3ADFDAAE-0CBE-4B5F-9B7C-B11C591D7DCB}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F72-41F1-9FEC-2E95831BB86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{D2924C4D-5611-45B5-8E4C-2D9B72D1FD7E}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F72-41F1-9FEC-2E95831BB86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{872AF7A3-8E7B-4D9F-9350-77916DDEC655}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F72-41F1-9FEC-2E95831BB8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8.5</c:v>
                </c:pt>
                <c:pt idx="16">
                  <c:v>6.1</c:v>
                </c:pt>
                <c:pt idx="24">
                  <c:v>4.4000000000000004</c:v>
                </c:pt>
                <c:pt idx="32">
                  <c:v>2.9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F72-41F1-9FEC-2E95831BB86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{01D594CA-8E1F-4946-B5AD-A8B3AA313177}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F72-41F1-9FEC-2E95831BB86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{D683BB80-9D70-426B-87D3-0B4B0EF13338}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72-41F1-9FEC-2E95831BB8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{D389BB8B-7AED-41BD-AC3B-844E3E406337}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72-41F1-9FEC-2E95831BB8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{8905ADEC-B13C-427A-9C28-4E5F4FCD457B}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72-41F1-9FEC-2E95831BB8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{F762730F-9E29-4B3B-8DDE-3455FC95F90A}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72-41F1-9FEC-2E95831BB86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{F7424761-D028-40C5-8AA8-7CF68F1E0849}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F72-41F1-9FEC-2E95831BB86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{6BC26561-119E-45C1-8281-E9D11549BD23}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F72-41F1-9FEC-2E95831BB86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{EC40DBB6-4A11-4FD0-9434-9A8DAABF3CA7}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F72-41F1-9FEC-2E95831BB86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{2AAE22BE-21A9-4DBC-9D17-B2553B46D277}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F72-41F1-9FEC-2E95831BB8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6.2</c:v>
                </c:pt>
                <c:pt idx="16">
                  <c:v>5.9</c:v>
                </c:pt>
                <c:pt idx="24">
                  <c:v>5.3</c:v>
                </c:pt>
                <c:pt idx="32">
                  <c:v>5</c:v>
                </c:pt>
              </c:numCache>
            </c:numRef>
          </c:xVal>
          <c:yVal>
            <c:numRef>
              <c:f>公会計指標分析・財政指標組合せ分析表!$BP$77:$DC$77</c:f>
              <c:numCache>
                <c:formatCode>#,##0.0;"▲ "#,##0.0</c:formatCode>
                <c:ptCount val="40"/>
                <c:pt idx="0">
                  <c:v>33.299999999999997</c:v>
                </c:pt>
                <c:pt idx="8">
                  <c:v>15.8</c:v>
                </c:pt>
                <c:pt idx="16">
                  <c:v>6.5</c:v>
                </c:pt>
                <c:pt idx="24">
                  <c:v>5.8</c:v>
                </c:pt>
                <c:pt idx="32">
                  <c:v>2.7</c:v>
                </c:pt>
              </c:numCache>
            </c:numRef>
          </c:yVal>
          <c:smooth val="0"/>
          <c:extLst>
            <c:ext xmlns:c16="http://schemas.microsoft.com/office/drawing/2014/chart" uri="{C3380CC4-5D6E-409C-BE32-E72D297353CC}">
              <c16:uniqueId val="{00000013-3F72-41F1-9FEC-2E95831BB86A}"/>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一部事務組合への負担金は増加したものの、一般会計等の元利償還金や公営企業への繰出金が大きく減少したことで、実質公債費比率の分子となる数値は前年度から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405</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百万円減少し、実質公債費比率は前年度の</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会計等の公債費は、引き続き繰上償還や計画的な起債等によってさらに軽減を進めるが、今後償還のピークを迎える下水道事業債の推移や、病院事業における建物の大規模修繕等が予定されていることによる起債にも注意が必要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なお、普通交付税や臨時財政対策債の合併算定替による割増分が、分母となる標準財政規模に上乗せされていることから、比率が低い水準であるが、安定したものではないことに留意が必要である。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満期一括償還地方債については、平成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年度に償還済みである。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将来負担すべき負債の額は、</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一般会計等の地方債現在高が増加した一方、公債費に準ずる債務負担行為や公営企業債等繰入見込額や</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一部事務</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組合等負担等見込額の減少により前年度から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2,493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百万円の減少となった。また、基金残高は増加したものの、都市計画税収充当見込額や地方債残高に係る基準財政需要額算入見込額が減少したことで、充当可能財源については前年度算定から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3,132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百万円の減少となった。このため、分子となる額は、前年度から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639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一方、分母</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百万円減少したことで、将来負担比率は悪化したものの算定なしという結果になった。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しかしながら、大型建設事業が集中することによる地方債残高の増加や公営企業等への公債費財源負担、職員の退職手当等が多額であることや、普通交付税の合併算定替の段階的な縮減が進むことから、引き続き、繰上償還による計画的な起債等により、持続可能な財政構造の転換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滋賀県長浜市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・災害復旧を行うための財源として財政調整基金を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百万円、市債の繰上償還の財源として減債基金を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百万円、各種事業を推進するための財源としてまち・ひと・しごと創生総合戦略推進基金を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百万円、教育施設整備基金を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百万円取り崩すなど基金を活用する一方、今後の財政需要に備えて、地域福祉基金に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百万円、公共施設等保全整備基金に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百万円の積み立てを行ったこと等により、基金総額は前年度から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大規模な災害や不足の事態の財政需要に備えるため、財政調整基金を確保する。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・普通交付税の合併特例措置終了後における公債費の償還に支障が生じないよう、減債基金を活用する。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普通交付税の合併算定替の縮減や人口減少等に伴い経常的な財源が減少する中で、各種事業の円滑な実施のための貴重な財源となることから、引き続き、財政計画の基調に沿った積み立て及び取崩しを行っていく。特に、公共施設等整備基金については、今後、一部事務組合における老朽施設の更新や都市計画関連施設等の整備のため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財源</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としての取崩しを予定していることから、使途や時期を見極めながら、適切かつ効果的に活用していく。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・公共施設等整備基金：公共施設の整備や公共用地の取得、一部事務組合の公共施設の整備や公共用地の取得に対する負担金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・協働でつくる長浜まちづくり基金：市民と協働でつくる輝きと風格のあるまちづくりを推進する事業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・地域福祉基金：市民の福祉の向上並びに健康の保持及び増進に資する事業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・公共施設等保全整備基金：公共施設、公用施設その他の本市が所有する建築物その他の工作物の改修、維持保全その他整備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・地域福祉基金：地域子育て支援センターの運営支援や病院事業会計への負担金等のために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百万円取り崩した一方、今後の地域医療の維持や地域共生社会の推進、各種子育て施策等を実施するために必要な財源を確保するため、行政改革や経費削減等により捻出した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・教育施設整備基金：小学校校舎の維持管理や小中一貫教育校の開設準備等のために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百万円取崩した一方、運用収益である基金利子や行政改革・経費削減等により捻出した額の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・公共施設等保全整備基金：市営住宅や市民文化ホールの整備等のために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老朽化の進む公共施設の改修や、道路または河川などのインフラ施設を維持補修するために必要な財源を確保するため、運用収益である基金利子や行政改革・経費削減等により捻出した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・公共施設等整備基金：長浜伊香ツインアリーナや産業文化交流拠点（文化福祉プラザ）等の大規模な普通建設事業への取崩しを予定している。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・中心市街地活性化基金：元浜町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番街区整備事業等、中心市街地の活性化を図るための事業への取崩しを予定している。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・まち・ひと・しごと創生総合戦略推進基金：総合戦略で掲げる各種事業への取崩しを予定している。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・運用収益である基金利子を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百万円積み立てた一方、災害復旧事業に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・大規模な災害や不足の事態の財政需要に備えるため、引き続き、現在の残高を維持する。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・運用収益である基金利子を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百万円積み立てた一方、市債の繰上償還のため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特例措置終了後における公債費の償還に支障が生じないよう、引き続き、行政改革大綱アクションプランを達成するための繰上償還を実施する予定であることから、その財源としての取崩しを予定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432C0FF-762B-427B-B66E-C9FA9F00B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4E87419-1E5F-4650-9EA7-F9FB6C65E7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E0B21B6E-FC5D-4CCA-85E8-C8BCF9D4402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201E25F3-0B0A-4E97-89CD-96C143037CE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E0CDD169-46F5-4ABF-8F73-1036D9CC126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7C086AE4-C677-4BBE-AE4F-66C5F106619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E53109FD-8932-4881-A6AC-F163B6722BFD}"/>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3C421350-1DCD-486C-820E-C79CA1D4D6D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81110F1B-E66D-432C-9906-3A08AA4BC2F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BAFC8746-7071-46A5-99BA-4AEB07CB6C9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8E118F6E-FAE2-4F89-9765-B1E1DF1C289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D412CD92-8124-4E13-98A5-101CAC0EC85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1412ADCB-D915-4D90-BD97-9BED238BEE5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D33C8CA0-9119-40E9-8E7B-40F834F5596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EB7DB9FB-0450-46E2-A990-6161CEC56C5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E53E5F30-F7C3-4D9A-A42E-67A6223D85A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7460AEB4-5F17-490E-84A7-5E3461A32F5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4DD0833-E27E-4E9E-9A2C-70C99DEE036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1C54F500-C6F6-4E3F-BB17-7EC7CF0E181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EDBBF2C7-B506-4166-B5F5-BA51482CA2B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89C474EE-E92C-4F41-9078-AC1EE11034F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118,498
115,129
681.02
59,006,168
57,158,852
758,223
33,774,455
45,299,256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B1C13D10-1217-44C9-BA85-9919B3E9790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AB3E7FC6-7733-42ED-8F7D-65049B187D4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720140C6-C52D-43EB-B5A9-C3558534AB1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8DD6E13F-38F9-4E46-9F3D-D84DAF61A49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66425F56-0C81-4A5C-A89C-198B034982D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B1992F24-36BA-4B78-BD8C-E49F3767A2A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55DD59B5-0D0B-4497-8A9A-C9E460E399B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54DA6949-BEDC-4F6F-9BC7-EC03180FA4B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13CC912-DEDE-4657-A3C0-5933B6CD0F3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9A4F5DC3-FCF2-4FEE-ABF2-6E5C6BA1E87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F42B8D3A-F85B-4F7B-8318-5F8D947A67D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236FCC6C-743E-4C1F-B21F-5871D9F14B4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32F08ED0-C80F-4975-A3B6-BF8CD070E45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A72E9A04-FDC0-4C0D-A7C8-0EEE09CE0B4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306B83A3-5DFA-44E8-8A1D-A9915D23E0E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C81CB04C-5D73-4EF9-817C-8AF2DA6F3CC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7FE1943A-79F3-49B2-8450-C063F6CA84B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788F20BD-5273-4347-BA06-D227EA1813B7}"/>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8D6A6EFE-F955-4F6A-8BED-142DA0E3D422}"/>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F6776FE8-7A8F-4B9F-BD12-9AA0B72D431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E0B9EBF1-F8B5-410C-B37B-5128D1A8BDB7}"/>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D595D5E0-69F5-48FD-A5AE-F78B49184EE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50F43F58-A26F-4296-879C-7F128D8A8D9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499206B2-3182-4D71-9327-A19A8054831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E774AE04-B058-4627-B9BB-F9F3BE2E739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4DA63BF8-1068-4623-936F-A31694142BC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C588492A-2D66-4410-90BD-27E003A6F16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D7B56A53-8AE5-41FA-89F2-172F01B8A12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BBE11B-BC4F-4A09-ACA9-E9EBA3C0CA5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D97D3FC7-7432-4CD1-B2CA-03887246A9A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4CEEBA4B-DB1C-46FE-9E5E-286BC01AB8D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8254EC5E-7C13-4990-BEE7-BC47AE9B51E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695973DB-88FD-4405-A9C1-5A105F2156B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46242882-92C6-4DB4-BFF7-008A4669EF4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当市は、</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市</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町の合併により類似団体と比較して多くの公共施設を保有していることから、平成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月に策定した公共施設等総合管理計画に基づき、これまでから老朽化施設の複合化や多機能化、除却を進めている。</a:t>
          </a:r>
        </a:p>
        <a:p>
          <a:r>
            <a:rPr kumimoji="1" lang="ja-JP" altLang="en-US" sz="1100">
              <a:latin typeface="ＭＳ Ｐゴシック" panose="020B0600070205080204" pitchFamily="50" charset="-128"/>
              <a:ea typeface="ＭＳ Ｐゴシック" panose="020B0600070205080204" pitchFamily="50" charset="-128"/>
            </a:rPr>
            <a:t>　このような取組の中、有形固定資産減価償却率は、類似団体平均及び全国平均を下回っているが上昇傾向にあり、将来の公共施設等の大量更新に備えて、公共施設等の適正配置等の公共施設マネジメントを更に進めていく必要があ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E571ED27-2DA8-422F-B0DF-3D03CF94158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1A0DC0C4-090F-40F9-9FA4-BFD121D9D70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3DC2A9C5-BF81-405D-B744-4FD744B2A61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A1195B50-161E-4290-B64F-CAAE7C706B64}"/>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9F7D6986-B252-4BCE-84AA-ADF6C0F26205}"/>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8D9475D1-3313-46B6-9C6C-0859284D0888}"/>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48564761-EE5C-421C-89F4-083AC29B2688}"/>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1A5959A4-5BE3-4028-936A-8007CC4586D1}"/>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B463C813-BBDC-44FF-B092-A96AB97CDED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9225D9FE-3809-4EB8-97AE-CFDF22B943E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68799461-6E5E-493E-A6FF-30AE34DBCB9F}"/>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392B9524-0725-41E8-9180-D51D64ED377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4BA68B50-6A92-4FB4-A894-F0893B0F498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9D34E6A8-CDF7-4F7C-88CA-11D52FC0F1E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71" name="直線コネクタ 70">
          <a:extLst>
            <a:ext uri="{FF2B5EF4-FFF2-40B4-BE49-F238E27FC236}">
              <a16:creationId xmlns:a16="http://schemas.microsoft.com/office/drawing/2014/main" id="{325F83CF-D25E-445E-80EE-84BA4115BF68}"/>
            </a:ext>
          </a:extLst>
        </xdr:cNvPr>
        <xdr:cNvCxnSpPr/>
      </xdr:nvCxnSpPr>
      <xdr:spPr>
        <a:xfrm flipV="1">
          <a:off x="4760595" y="5501386"/>
          <a:ext cx="1270" cy="86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72" name="有形固定資産減価償却率最小値テキスト">
          <a:extLst>
            <a:ext uri="{FF2B5EF4-FFF2-40B4-BE49-F238E27FC236}">
              <a16:creationId xmlns:a16="http://schemas.microsoft.com/office/drawing/2014/main" id="{C0DF6F3E-D68C-4AE9-B07B-572C617BA72D}"/>
            </a:ext>
          </a:extLst>
        </xdr:cNvPr>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73" name="直線コネクタ 72">
          <a:extLst>
            <a:ext uri="{FF2B5EF4-FFF2-40B4-BE49-F238E27FC236}">
              <a16:creationId xmlns:a16="http://schemas.microsoft.com/office/drawing/2014/main" id="{51909821-1CAC-43C8-B4C5-A35508409823}"/>
            </a:ext>
          </a:extLst>
        </xdr:cNvPr>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74" name="有形固定資産減価償却率最大値テキスト">
          <a:extLst>
            <a:ext uri="{FF2B5EF4-FFF2-40B4-BE49-F238E27FC236}">
              <a16:creationId xmlns:a16="http://schemas.microsoft.com/office/drawing/2014/main" id="{08BE8D41-BDC8-4950-ACD9-E9273326BCBD}"/>
            </a:ext>
          </a:extLst>
        </xdr:cNvPr>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75" name="直線コネクタ 74">
          <a:extLst>
            <a:ext uri="{FF2B5EF4-FFF2-40B4-BE49-F238E27FC236}">
              <a16:creationId xmlns:a16="http://schemas.microsoft.com/office/drawing/2014/main" id="{EAC84E11-531B-4C31-A31C-99625381917F}"/>
            </a:ext>
          </a:extLst>
        </xdr:cNvPr>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36466</xdr:rowOff>
    </xdr:from>
    <xdr:ext cx="405111" cy="259045"/>
    <xdr:sp macro="" textlink="">
      <xdr:nvSpPr>
        <xdr:cNvPr id="76" name="有形固定資産減価償却率平均値テキスト">
          <a:extLst>
            <a:ext uri="{FF2B5EF4-FFF2-40B4-BE49-F238E27FC236}">
              <a16:creationId xmlns:a16="http://schemas.microsoft.com/office/drawing/2014/main" id="{88110281-BCB0-4D4E-A1F4-FF5537306A5D}"/>
            </a:ext>
          </a:extLst>
        </xdr:cNvPr>
        <xdr:cNvSpPr txBox="1"/>
      </xdr:nvSpPr>
      <xdr:spPr>
        <a:xfrm>
          <a:off x="4813300" y="56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77" name="フローチャート: 判断 76">
          <a:extLst>
            <a:ext uri="{FF2B5EF4-FFF2-40B4-BE49-F238E27FC236}">
              <a16:creationId xmlns:a16="http://schemas.microsoft.com/office/drawing/2014/main" id="{2B465CC9-2F8F-4DF5-8A16-D327B4231F43}"/>
            </a:ext>
          </a:extLst>
        </xdr:cNvPr>
        <xdr:cNvSpPr/>
      </xdr:nvSpPr>
      <xdr:spPr>
        <a:xfrm>
          <a:off x="47117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8" name="フローチャート: 判断 77">
          <a:extLst>
            <a:ext uri="{FF2B5EF4-FFF2-40B4-BE49-F238E27FC236}">
              <a16:creationId xmlns:a16="http://schemas.microsoft.com/office/drawing/2014/main" id="{3EFCEA68-7553-4C41-9BE0-D439A823A0D5}"/>
            </a:ext>
          </a:extLst>
        </xdr:cNvPr>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9" name="フローチャート: 判断 78">
          <a:extLst>
            <a:ext uri="{FF2B5EF4-FFF2-40B4-BE49-F238E27FC236}">
              <a16:creationId xmlns:a16="http://schemas.microsoft.com/office/drawing/2014/main" id="{CDA75B2A-6A63-4180-B74C-BDCC022AC259}"/>
            </a:ext>
          </a:extLst>
        </xdr:cNvPr>
        <xdr:cNvSpPr/>
      </xdr:nvSpPr>
      <xdr:spPr>
        <a:xfrm>
          <a:off x="3238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0" name="フローチャート: 判断 79">
          <a:extLst>
            <a:ext uri="{FF2B5EF4-FFF2-40B4-BE49-F238E27FC236}">
              <a16:creationId xmlns:a16="http://schemas.microsoft.com/office/drawing/2014/main" id="{7E5F7239-E153-4B79-869B-2EAF41B914AE}"/>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E7E2E48-CDF4-4B63-B5EC-EC3F921ED72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A7165E7D-82DF-42E8-9B69-2B95E838885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14A29FB0-7E3B-46D5-9BF9-75896D4E69C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E006532-CBAE-4481-809A-A3884E70905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7F030958-F28D-46EF-8A0C-F43E2F8354A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6223</xdr:rowOff>
    </xdr:from>
    <xdr:to>
      <xdr:col>23</xdr:col>
      <xdr:colOff>136525</xdr:colOff>
      <xdr:row>30</xdr:row>
      <xdr:rowOff>107823</xdr:rowOff>
    </xdr:to>
    <xdr:sp macro="" textlink="">
      <xdr:nvSpPr>
        <xdr:cNvPr id="86" name="楕円 85">
          <a:extLst>
            <a:ext uri="{FF2B5EF4-FFF2-40B4-BE49-F238E27FC236}">
              <a16:creationId xmlns:a16="http://schemas.microsoft.com/office/drawing/2014/main" id="{1D03FAD5-937D-4EB7-AFF5-66421E7450B3}"/>
            </a:ext>
          </a:extLst>
        </xdr:cNvPr>
        <xdr:cNvSpPr/>
      </xdr:nvSpPr>
      <xdr:spPr>
        <a:xfrm>
          <a:off x="47117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156100</xdr:rowOff>
    </xdr:from>
    <xdr:ext cx="405111" cy="259045"/>
    <xdr:sp macro="" textlink="">
      <xdr:nvSpPr>
        <xdr:cNvPr id="87" name="有形固定資産減価償却率該当値テキスト">
          <a:extLst>
            <a:ext uri="{FF2B5EF4-FFF2-40B4-BE49-F238E27FC236}">
              <a16:creationId xmlns:a16="http://schemas.microsoft.com/office/drawing/2014/main" id="{9D6AE739-2859-4B02-91E1-6D630D4CCDE9}"/>
            </a:ext>
          </a:extLst>
        </xdr:cNvPr>
        <xdr:cNvSpPr txBox="1"/>
      </xdr:nvSpPr>
      <xdr:spPr>
        <a:xfrm>
          <a:off x="4813300" y="589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88" name="楕円 87">
          <a:extLst>
            <a:ext uri="{FF2B5EF4-FFF2-40B4-BE49-F238E27FC236}">
              <a16:creationId xmlns:a16="http://schemas.microsoft.com/office/drawing/2014/main" id="{60CB6034-EB35-4F9B-8830-F246DA0E890D}"/>
            </a:ext>
          </a:extLst>
        </xdr:cNvPr>
        <xdr:cNvSpPr/>
      </xdr:nvSpPr>
      <xdr:spPr>
        <a:xfrm>
          <a:off x="400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57023</xdr:rowOff>
    </xdr:from>
    <xdr:to>
      <xdr:col>23</xdr:col>
      <xdr:colOff>85725</xdr:colOff>
      <xdr:row>30</xdr:row>
      <xdr:rowOff>74295</xdr:rowOff>
    </xdr:to>
    <xdr:cxnSp macro="">
      <xdr:nvCxnSpPr>
        <xdr:cNvPr id="89" name="直線コネクタ 88">
          <a:extLst>
            <a:ext uri="{FF2B5EF4-FFF2-40B4-BE49-F238E27FC236}">
              <a16:creationId xmlns:a16="http://schemas.microsoft.com/office/drawing/2014/main" id="{EBD0631A-9C99-436C-932D-525DACD0A432}"/>
            </a:ext>
          </a:extLst>
        </xdr:cNvPr>
        <xdr:cNvCxnSpPr/>
      </xdr:nvCxnSpPr>
      <xdr:spPr>
        <a:xfrm flipV="1">
          <a:off x="4051300" y="5972048"/>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79629</xdr:rowOff>
    </xdr:from>
    <xdr:to>
      <xdr:col>15</xdr:col>
      <xdr:colOff>187325</xdr:colOff>
      <xdr:row>31</xdr:row>
      <xdr:rowOff>9779</xdr:rowOff>
    </xdr:to>
    <xdr:sp macro="" textlink="">
      <xdr:nvSpPr>
        <xdr:cNvPr id="90" name="楕円 89">
          <a:extLst>
            <a:ext uri="{FF2B5EF4-FFF2-40B4-BE49-F238E27FC236}">
              <a16:creationId xmlns:a16="http://schemas.microsoft.com/office/drawing/2014/main" id="{C3EDFE4D-54D2-4CE5-83B8-6A67FEE0223B}"/>
            </a:ext>
          </a:extLst>
        </xdr:cNvPr>
        <xdr:cNvSpPr/>
      </xdr:nvSpPr>
      <xdr:spPr>
        <a:xfrm>
          <a:off x="3238500" y="5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74295</xdr:rowOff>
    </xdr:from>
    <xdr:to>
      <xdr:col>19</xdr:col>
      <xdr:colOff>136525</xdr:colOff>
      <xdr:row>30</xdr:row>
      <xdr:rowOff>130429</xdr:rowOff>
    </xdr:to>
    <xdr:cxnSp macro="">
      <xdr:nvCxnSpPr>
        <xdr:cNvPr id="91" name="直線コネクタ 90">
          <a:extLst>
            <a:ext uri="{FF2B5EF4-FFF2-40B4-BE49-F238E27FC236}">
              <a16:creationId xmlns:a16="http://schemas.microsoft.com/office/drawing/2014/main" id="{49853033-BBA6-422E-8B1C-BD8541E9F0AF}"/>
            </a:ext>
          </a:extLst>
        </xdr:cNvPr>
        <xdr:cNvCxnSpPr/>
      </xdr:nvCxnSpPr>
      <xdr:spPr>
        <a:xfrm flipV="1">
          <a:off x="3289300" y="5989320"/>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144399</xdr:rowOff>
    </xdr:from>
    <xdr:to>
      <xdr:col>11</xdr:col>
      <xdr:colOff>187325</xdr:colOff>
      <xdr:row>31</xdr:row>
      <xdr:rowOff>74549</xdr:rowOff>
    </xdr:to>
    <xdr:sp macro="" textlink="">
      <xdr:nvSpPr>
        <xdr:cNvPr id="92" name="楕円 91">
          <a:extLst>
            <a:ext uri="{FF2B5EF4-FFF2-40B4-BE49-F238E27FC236}">
              <a16:creationId xmlns:a16="http://schemas.microsoft.com/office/drawing/2014/main" id="{05F89FA6-131D-4736-9A91-3834148BC340}"/>
            </a:ext>
          </a:extLst>
        </xdr:cNvPr>
        <xdr:cNvSpPr/>
      </xdr:nvSpPr>
      <xdr:spPr>
        <a:xfrm>
          <a:off x="2476500" y="60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130429</xdr:rowOff>
    </xdr:from>
    <xdr:to>
      <xdr:col>15</xdr:col>
      <xdr:colOff>136525</xdr:colOff>
      <xdr:row>31</xdr:row>
      <xdr:rowOff>23749</xdr:rowOff>
    </xdr:to>
    <xdr:cxnSp macro="">
      <xdr:nvCxnSpPr>
        <xdr:cNvPr id="93" name="直線コネクタ 92">
          <a:extLst>
            <a:ext uri="{FF2B5EF4-FFF2-40B4-BE49-F238E27FC236}">
              <a16:creationId xmlns:a16="http://schemas.microsoft.com/office/drawing/2014/main" id="{0521B0D8-641F-4B36-B255-38D6642C8492}"/>
            </a:ext>
          </a:extLst>
        </xdr:cNvPr>
        <xdr:cNvCxnSpPr/>
      </xdr:nvCxnSpPr>
      <xdr:spPr>
        <a:xfrm flipV="1">
          <a:off x="2527300" y="604545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94" name="n_1aveValue有形固定資産減価償却率">
          <a:extLst>
            <a:ext uri="{FF2B5EF4-FFF2-40B4-BE49-F238E27FC236}">
              <a16:creationId xmlns:a16="http://schemas.microsoft.com/office/drawing/2014/main" id="{5E341FBA-DF6A-4CBE-9E27-21D918CAE358}"/>
            </a:ext>
          </a:extLst>
        </xdr:cNvPr>
        <xdr:cNvSpPr txBox="1"/>
      </xdr:nvSpPr>
      <xdr:spPr>
        <a:xfrm>
          <a:off x="38360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89806</xdr:rowOff>
    </xdr:from>
    <xdr:ext cx="405111" cy="259045"/>
    <xdr:sp macro="" textlink="">
      <xdr:nvSpPr>
        <xdr:cNvPr id="95" name="n_2aveValue有形固定資産減価償却率">
          <a:extLst>
            <a:ext uri="{FF2B5EF4-FFF2-40B4-BE49-F238E27FC236}">
              <a16:creationId xmlns:a16="http://schemas.microsoft.com/office/drawing/2014/main" id="{819B1A23-D848-4F59-872B-9ED9FFC3CA87}"/>
            </a:ext>
          </a:extLst>
        </xdr:cNvPr>
        <xdr:cNvSpPr txBox="1"/>
      </xdr:nvSpPr>
      <xdr:spPr>
        <a:xfrm>
          <a:off x="30867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96" name="n_3aveValue有形固定資産減価償却率">
          <a:extLst>
            <a:ext uri="{FF2B5EF4-FFF2-40B4-BE49-F238E27FC236}">
              <a16:creationId xmlns:a16="http://schemas.microsoft.com/office/drawing/2014/main" id="{34DA5D96-AACA-404C-8108-F07476A986DD}"/>
            </a:ext>
          </a:extLst>
        </xdr:cNvPr>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116222</xdr:rowOff>
    </xdr:from>
    <xdr:ext cx="405111" cy="259045"/>
    <xdr:sp macro="" textlink="">
      <xdr:nvSpPr>
        <xdr:cNvPr id="97" name="n_1mainValue有形固定資産減価償却率">
          <a:extLst>
            <a:ext uri="{FF2B5EF4-FFF2-40B4-BE49-F238E27FC236}">
              <a16:creationId xmlns:a16="http://schemas.microsoft.com/office/drawing/2014/main" id="{57F09A77-19E6-4936-99F5-64325F7A303B}"/>
            </a:ext>
          </a:extLst>
        </xdr:cNvPr>
        <xdr:cNvSpPr txBox="1"/>
      </xdr:nvSpPr>
      <xdr:spPr>
        <a:xfrm>
          <a:off x="38360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906</xdr:rowOff>
    </xdr:from>
    <xdr:ext cx="405111" cy="259045"/>
    <xdr:sp macro="" textlink="">
      <xdr:nvSpPr>
        <xdr:cNvPr id="98" name="n_2mainValue有形固定資産減価償却率">
          <a:extLst>
            <a:ext uri="{FF2B5EF4-FFF2-40B4-BE49-F238E27FC236}">
              <a16:creationId xmlns:a16="http://schemas.microsoft.com/office/drawing/2014/main" id="{1A9CCA37-14B7-4E4B-B6DF-39AE615C327B}"/>
            </a:ext>
          </a:extLst>
        </xdr:cNvPr>
        <xdr:cNvSpPr txBox="1"/>
      </xdr:nvSpPr>
      <xdr:spPr>
        <a:xfrm>
          <a:off x="3086744" y="6087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65676</xdr:rowOff>
    </xdr:from>
    <xdr:ext cx="405111" cy="259045"/>
    <xdr:sp macro="" textlink="">
      <xdr:nvSpPr>
        <xdr:cNvPr id="99" name="n_3mainValue有形固定資産減価償却率">
          <a:extLst>
            <a:ext uri="{FF2B5EF4-FFF2-40B4-BE49-F238E27FC236}">
              <a16:creationId xmlns:a16="http://schemas.microsoft.com/office/drawing/2014/main" id="{6F39DA61-BBF4-4C7E-9763-D43922516D4B}"/>
            </a:ext>
          </a:extLst>
        </xdr:cNvPr>
        <xdr:cNvSpPr txBox="1"/>
      </xdr:nvSpPr>
      <xdr:spPr>
        <a:xfrm>
          <a:off x="2324744" y="615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D7C571B7-889C-4475-BC4B-4D804319F91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91344AA1-3D42-403D-88B9-27E7B9798C3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D366E3EF-8A0F-47B2-AF42-04CB6A3BB13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F08D4435-DFF2-4752-ABF9-9D03C4B45FE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F186BBDD-D826-4B9C-B05E-9232091F354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B6CA8AC4-400A-4A13-8136-C1CF13A312E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567037E6-854B-4833-8E02-46DD63F3ECA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8E08DBD2-B79F-46F8-835E-F115C9AD79E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0207B914-8F68-4E4A-B3D7-847B9CC6A52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62EE245B-2A7E-4517-BC66-1CFAB2BAF1F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057CBE1A-8E5F-4F10-9FF8-B3398CC4D6E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37F398ED-CA7E-410D-BDD3-7991B79F1F4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0D16E1FA-166C-4C44-B1D2-71C162C72AC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は、計画的な繰上償還や市債借入による市債残高の減少により全国平均を下回っているが、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を実施したことから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市債残高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したため、類似団体平均を上回った。今後も大型事業が続くことから、市債残高の増加が続くと想定されるため、計画的な繰上償還を実施する等、公債費負担の軽減や地方債残高の縮小に努める等、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これまで以上に適切な市債管理を行う必要がある。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6816B9EC-73B4-47A7-8299-AEF193C4179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DEC3843D-A01D-4DDE-A9C8-40CD40A6E43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4581F1AB-1C09-4821-9F2B-4FF3FA7387A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a:extLst>
            <a:ext uri="{FF2B5EF4-FFF2-40B4-BE49-F238E27FC236}">
              <a16:creationId xmlns:a16="http://schemas.microsoft.com/office/drawing/2014/main" id="{1082B36A-5517-4D31-BEFD-DB248164EBDD}"/>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B8C6D654-5A3A-4DCB-87B1-940093615C5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C991EE1D-E1D0-479A-B039-91603922F0B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F057F148-9A1A-40DB-A1D7-58075B73528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C8248410-8724-442A-8B6F-48A0D7DAEB7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6514D66-5616-4BCB-9AD2-C8AF57E1028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B96D8EBF-F332-4911-9362-A5FB62F95B5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55FDD7D9-A317-4420-A109-72E9593FA5C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a:extLst>
            <a:ext uri="{FF2B5EF4-FFF2-40B4-BE49-F238E27FC236}">
              <a16:creationId xmlns:a16="http://schemas.microsoft.com/office/drawing/2014/main" id="{E5833902-7B65-4D6A-A26D-D930817400B4}"/>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425A315F-5655-497F-A1FD-CA4949F8AD3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8B482E3D-18D8-4FC8-A585-FE05C7651B5C}"/>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EF2092C0-B4F4-48BC-A1FB-41F0080B4FD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28" name="直線コネクタ 127">
          <a:extLst>
            <a:ext uri="{FF2B5EF4-FFF2-40B4-BE49-F238E27FC236}">
              <a16:creationId xmlns:a16="http://schemas.microsoft.com/office/drawing/2014/main" id="{F0F343CD-706D-4AB8-BAC3-D789C95A50E4}"/>
            </a:ext>
          </a:extLst>
        </xdr:cNvPr>
        <xdr:cNvCxnSpPr/>
      </xdr:nvCxnSpPr>
      <xdr:spPr>
        <a:xfrm flipV="1">
          <a:off x="14793595" y="5494789"/>
          <a:ext cx="1269" cy="125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a:extLst>
            <a:ext uri="{FF2B5EF4-FFF2-40B4-BE49-F238E27FC236}">
              <a16:creationId xmlns:a16="http://schemas.microsoft.com/office/drawing/2014/main" id="{10E4BBBF-5FC7-4445-84E8-4D19677751C9}"/>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a:extLst>
            <a:ext uri="{FF2B5EF4-FFF2-40B4-BE49-F238E27FC236}">
              <a16:creationId xmlns:a16="http://schemas.microsoft.com/office/drawing/2014/main" id="{D56B2932-2F96-4C19-A194-E8253DEB6C9D}"/>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31" name="債務償還比率最大値テキスト">
          <a:extLst>
            <a:ext uri="{FF2B5EF4-FFF2-40B4-BE49-F238E27FC236}">
              <a16:creationId xmlns:a16="http://schemas.microsoft.com/office/drawing/2014/main" id="{A954B040-6D88-4668-BC15-BA80404C427D}"/>
            </a:ext>
          </a:extLst>
        </xdr:cNvPr>
        <xdr:cNvSpPr txBox="1"/>
      </xdr:nvSpPr>
      <xdr:spPr>
        <a:xfrm>
          <a:off x="14846300" y="5270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32" name="直線コネクタ 131">
          <a:extLst>
            <a:ext uri="{FF2B5EF4-FFF2-40B4-BE49-F238E27FC236}">
              <a16:creationId xmlns:a16="http://schemas.microsoft.com/office/drawing/2014/main" id="{15912D12-8572-42ED-A549-4768AB64BB10}"/>
            </a:ext>
          </a:extLst>
        </xdr:cNvPr>
        <xdr:cNvCxnSpPr/>
      </xdr:nvCxnSpPr>
      <xdr:spPr>
        <a:xfrm>
          <a:off x="14706600" y="549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143456</xdr:rowOff>
    </xdr:from>
    <xdr:ext cx="469744" cy="259045"/>
    <xdr:sp macro="" textlink="">
      <xdr:nvSpPr>
        <xdr:cNvPr id="133" name="債務償還比率平均値テキスト">
          <a:extLst>
            <a:ext uri="{FF2B5EF4-FFF2-40B4-BE49-F238E27FC236}">
              <a16:creationId xmlns:a16="http://schemas.microsoft.com/office/drawing/2014/main" id="{0FA4CBD1-57F4-456C-AD26-DDBB0A5EF27A}"/>
            </a:ext>
          </a:extLst>
        </xdr:cNvPr>
        <xdr:cNvSpPr txBox="1"/>
      </xdr:nvSpPr>
      <xdr:spPr>
        <a:xfrm>
          <a:off x="14846300" y="6058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34" name="フローチャート: 判断 133">
          <a:extLst>
            <a:ext uri="{FF2B5EF4-FFF2-40B4-BE49-F238E27FC236}">
              <a16:creationId xmlns:a16="http://schemas.microsoft.com/office/drawing/2014/main" id="{8AFF488E-9C0B-4178-898C-EB7BD3D4ED03}"/>
            </a:ext>
          </a:extLst>
        </xdr:cNvPr>
        <xdr:cNvSpPr/>
      </xdr:nvSpPr>
      <xdr:spPr>
        <a:xfrm>
          <a:off x="14744700" y="608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35" name="フローチャート: 判断 134">
          <a:extLst>
            <a:ext uri="{FF2B5EF4-FFF2-40B4-BE49-F238E27FC236}">
              <a16:creationId xmlns:a16="http://schemas.microsoft.com/office/drawing/2014/main" id="{6950CE1A-B9FA-46C0-B1FB-FFE96BD17CEC}"/>
            </a:ext>
          </a:extLst>
        </xdr:cNvPr>
        <xdr:cNvSpPr/>
      </xdr:nvSpPr>
      <xdr:spPr>
        <a:xfrm>
          <a:off x="14033500" y="60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D2F637FB-4CA5-400D-AEC4-F27A4C740D5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E3240BF7-61CE-4186-9982-3C6EED9A308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6FF99C1-AF4A-48D4-9004-78B29036B39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9C53FD4A-1155-469F-886E-6130C56FC89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55821D4-5B67-4A7D-BDF5-69FE06A6D3E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156633</xdr:rowOff>
    </xdr:from>
    <xdr:to>
      <xdr:col>76</xdr:col>
      <xdr:colOff>73025</xdr:colOff>
      <xdr:row>31</xdr:row>
      <xdr:rowOff>86783</xdr:rowOff>
    </xdr:to>
    <xdr:sp macro="" textlink="">
      <xdr:nvSpPr>
        <xdr:cNvPr id="141" name="楕円 140">
          <a:extLst>
            <a:ext uri="{FF2B5EF4-FFF2-40B4-BE49-F238E27FC236}">
              <a16:creationId xmlns:a16="http://schemas.microsoft.com/office/drawing/2014/main" id="{EFBCD12B-675F-4D4B-A01C-C59FC9B73496}"/>
            </a:ext>
          </a:extLst>
        </xdr:cNvPr>
        <xdr:cNvSpPr/>
      </xdr:nvSpPr>
      <xdr:spPr>
        <a:xfrm>
          <a:off x="147447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8060</xdr:rowOff>
    </xdr:from>
    <xdr:ext cx="469744" cy="259045"/>
    <xdr:sp macro="" textlink="">
      <xdr:nvSpPr>
        <xdr:cNvPr id="142" name="債務償還比率該当値テキスト">
          <a:extLst>
            <a:ext uri="{FF2B5EF4-FFF2-40B4-BE49-F238E27FC236}">
              <a16:creationId xmlns:a16="http://schemas.microsoft.com/office/drawing/2014/main" id="{9C662616-E02A-4780-864B-146D8CAA0D97}"/>
            </a:ext>
          </a:extLst>
        </xdr:cNvPr>
        <xdr:cNvSpPr txBox="1"/>
      </xdr:nvSpPr>
      <xdr:spPr>
        <a:xfrm>
          <a:off x="14846300" y="592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14330</xdr:rowOff>
    </xdr:from>
    <xdr:to>
      <xdr:col>72</xdr:col>
      <xdr:colOff>123825</xdr:colOff>
      <xdr:row>31</xdr:row>
      <xdr:rowOff>115930</xdr:rowOff>
    </xdr:to>
    <xdr:sp macro="" textlink="">
      <xdr:nvSpPr>
        <xdr:cNvPr id="143" name="楕円 142">
          <a:extLst>
            <a:ext uri="{FF2B5EF4-FFF2-40B4-BE49-F238E27FC236}">
              <a16:creationId xmlns:a16="http://schemas.microsoft.com/office/drawing/2014/main" id="{596098C8-84D7-42C3-A430-372E683D217D}"/>
            </a:ext>
          </a:extLst>
        </xdr:cNvPr>
        <xdr:cNvSpPr/>
      </xdr:nvSpPr>
      <xdr:spPr>
        <a:xfrm>
          <a:off x="14033500" y="61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35983</xdr:rowOff>
    </xdr:from>
    <xdr:to>
      <xdr:col>76</xdr:col>
      <xdr:colOff>22225</xdr:colOff>
      <xdr:row>31</xdr:row>
      <xdr:rowOff>65130</xdr:rowOff>
    </xdr:to>
    <xdr:cxnSp macro="">
      <xdr:nvCxnSpPr>
        <xdr:cNvPr id="144" name="直線コネクタ 143">
          <a:extLst>
            <a:ext uri="{FF2B5EF4-FFF2-40B4-BE49-F238E27FC236}">
              <a16:creationId xmlns:a16="http://schemas.microsoft.com/office/drawing/2014/main" id="{14D02CC1-4C43-4101-B245-BAA36456435A}"/>
            </a:ext>
          </a:extLst>
        </xdr:cNvPr>
        <xdr:cNvCxnSpPr/>
      </xdr:nvCxnSpPr>
      <xdr:spPr>
        <a:xfrm flipV="1">
          <a:off x="14084300" y="6122458"/>
          <a:ext cx="711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87478</xdr:rowOff>
    </xdr:from>
    <xdr:ext cx="469744" cy="259045"/>
    <xdr:sp macro="" textlink="">
      <xdr:nvSpPr>
        <xdr:cNvPr id="145" name="n_1aveValue債務償還比率">
          <a:extLst>
            <a:ext uri="{FF2B5EF4-FFF2-40B4-BE49-F238E27FC236}">
              <a16:creationId xmlns:a16="http://schemas.microsoft.com/office/drawing/2014/main" id="{393D27A3-830E-470E-959D-A872E43EEB25}"/>
            </a:ext>
          </a:extLst>
        </xdr:cNvPr>
        <xdr:cNvSpPr txBox="1"/>
      </xdr:nvSpPr>
      <xdr:spPr>
        <a:xfrm>
          <a:off x="13836727" y="583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107057</xdr:rowOff>
    </xdr:from>
    <xdr:ext cx="469744" cy="259045"/>
    <xdr:sp macro="" textlink="">
      <xdr:nvSpPr>
        <xdr:cNvPr id="146" name="n_1mainValue債務償還比率">
          <a:extLst>
            <a:ext uri="{FF2B5EF4-FFF2-40B4-BE49-F238E27FC236}">
              <a16:creationId xmlns:a16="http://schemas.microsoft.com/office/drawing/2014/main" id="{B6E8DAB7-56B5-45B6-A0B2-43C700890193}"/>
            </a:ext>
          </a:extLst>
        </xdr:cNvPr>
        <xdr:cNvSpPr txBox="1"/>
      </xdr:nvSpPr>
      <xdr:spPr>
        <a:xfrm>
          <a:off x="13836727" y="619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44F684AD-2B5B-4CF1-B905-F136765EFB4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a:extLst>
            <a:ext uri="{FF2B5EF4-FFF2-40B4-BE49-F238E27FC236}">
              <a16:creationId xmlns:a16="http://schemas.microsoft.com/office/drawing/2014/main" id="{C1FFA477-340A-4E4B-9A4C-4C02CE65F25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a:extLst>
            <a:ext uri="{FF2B5EF4-FFF2-40B4-BE49-F238E27FC236}">
              <a16:creationId xmlns:a16="http://schemas.microsoft.com/office/drawing/2014/main" id="{B4B9386D-E12D-4958-AA46-75D62E1E273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a:extLst>
            <a:ext uri="{FF2B5EF4-FFF2-40B4-BE49-F238E27FC236}">
              <a16:creationId xmlns:a16="http://schemas.microsoft.com/office/drawing/2014/main" id="{79749EC6-A1B6-4A86-A17A-98B9FEF3B77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a:extLst>
            <a:ext uri="{FF2B5EF4-FFF2-40B4-BE49-F238E27FC236}">
              <a16:creationId xmlns:a16="http://schemas.microsoft.com/office/drawing/2014/main" id="{D747C961-20B2-4B8B-95E2-1419267C5D4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a:extLst>
            <a:ext uri="{FF2B5EF4-FFF2-40B4-BE49-F238E27FC236}">
              <a16:creationId xmlns:a16="http://schemas.microsoft.com/office/drawing/2014/main" id="{779B124A-CA03-4734-951A-F68C414FFE0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26DBE71-D347-49E6-A24E-C87602D3F0F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608116E-9FAE-465E-9E1D-7A8B3EFA051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004F985-9571-405B-842D-1F4D532728F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B221FE4-3086-4C2B-B25E-3F271609521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909AB71-C8D1-42CE-8B25-3AFB73F577B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0050ACC-7550-4103-8C11-745BA03F39C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B0B7BD9-6271-47F4-9EFD-99B0DF39711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6D3B6BD-5CA3-4B14-A9E8-2754BFE9D0B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CB65A47-E79A-4F34-8F6D-D388CE23EC0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1B444F1-07AF-43D3-ADC7-D6E6AEF9D96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118,498
115,129
681.02
59,006,168
57,158,852
758,223
33,774,455
45,299,256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09DBFB8-83D6-4908-AB82-1B9C2386DE8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586B6DF-A128-4205-82E3-58860252B7B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4DFE2FB-1578-49F8-9125-F07FE42DA84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F882BB1-5D45-4116-9CCD-900ED72CC47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871D23E-A0A7-45A5-B4F2-13F017FACA2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41C7E3B-DD27-4BB8-8B2C-DE7AB751B96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DC55B92-7A4C-474A-8155-22494153795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C297086-BA89-44D3-860E-168FEC00490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3BA6390-9404-4264-AFCC-0F3CFEDF33E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3CEF1D2-5922-4BAF-89A1-F5A254DE696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3330575-B5D4-4C56-A2CE-734341909C8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20E6842-2D1C-4AAA-AC08-E8CB7E491B6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308F43B-B00E-4F65-A3C1-0A9740E48E4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6527FAF-39BE-4209-A3EE-CF5970B360D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6FB3A32-914A-4BA6-A380-46B368D17A9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3204995-4077-4B28-A325-031DC6AC88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2166202-DA52-4BF9-BD96-02233E378C8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B288C1A-35B5-41F2-9EF8-A9E51191BF9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8ACFA75-503C-4A73-B156-F60E619EB0C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9E895B3-8ADD-42A5-A552-35D710EEACC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C70826D-98A0-47CE-86E2-98126CBA8AC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6E9DA81-8C95-405E-A97A-E98C3EA70C8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7EED5C3-3710-46C3-BE90-22481F69B64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D4934A4-A6C8-483B-9750-EB46FFE3A2C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C0DC219-BFC2-4C22-977F-E876BB0774F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8107A87-2032-4605-9ED2-D6ECFFCF22F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EA96B7B-836E-4C61-AE25-1C7291EE46A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27105B7-977F-4074-92E3-0BDD1594E9E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690F00D-6FDC-4D04-8C76-34719C5ACF0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D67F601-3AC8-4C12-8514-4AC143A37C4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2DD3FBBA-FD42-4116-8CB5-19829BEEEF25}"/>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3DCEEB19-F14B-4CA5-8FF0-4CB5DA0EB34B}"/>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2B866DD0-A69A-4466-9F44-0F7D0703F2C2}"/>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6D317458-10A7-4BE2-B4E4-86E0F2C58235}"/>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D08FA76E-61CA-4361-8165-001FC327C1BA}"/>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1F23EB6C-68AC-4DE2-B574-185998CF5C82}"/>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E8EC4BFA-0C82-46F2-A9D8-8C5C95B4D42D}"/>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124279EF-0D61-43DF-B7E9-56950E4433AD}"/>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789A2791-2CD1-49BA-955C-BB9B1D94329A}"/>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E99CCBC8-1A3E-437D-8D1E-32706E50E9A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C4638990-E358-4A59-A5BD-4A65EDAFDF4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D77AB5B1-ED14-4392-960F-A9A90509E5D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a:extLst>
            <a:ext uri="{FF2B5EF4-FFF2-40B4-BE49-F238E27FC236}">
              <a16:creationId xmlns:a16="http://schemas.microsoft.com/office/drawing/2014/main" id="{55CC3C70-0E82-4A81-958E-B4C3EF23B67A}"/>
            </a:ext>
          </a:extLst>
        </xdr:cNvPr>
        <xdr:cNvCxnSpPr/>
      </xdr:nvCxnSpPr>
      <xdr:spPr>
        <a:xfrm flipV="1">
          <a:off x="4634865" y="5946648"/>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a:extLst>
            <a:ext uri="{FF2B5EF4-FFF2-40B4-BE49-F238E27FC236}">
              <a16:creationId xmlns:a16="http://schemas.microsoft.com/office/drawing/2014/main" id="{5E0CA886-27F5-4149-98C3-8D81FC497A3D}"/>
            </a:ext>
          </a:extLst>
        </xdr:cNvPr>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a:extLst>
            <a:ext uri="{FF2B5EF4-FFF2-40B4-BE49-F238E27FC236}">
              <a16:creationId xmlns:a16="http://schemas.microsoft.com/office/drawing/2014/main" id="{9FC4F416-0689-4C8F-95CB-7E58A2889481}"/>
            </a:ext>
          </a:extLst>
        </xdr:cNvPr>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a:extLst>
            <a:ext uri="{FF2B5EF4-FFF2-40B4-BE49-F238E27FC236}">
              <a16:creationId xmlns:a16="http://schemas.microsoft.com/office/drawing/2014/main" id="{0E1CB125-0FFF-4B17-8F22-A6325A530C38}"/>
            </a:ext>
          </a:extLst>
        </xdr:cNvPr>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a:extLst>
            <a:ext uri="{FF2B5EF4-FFF2-40B4-BE49-F238E27FC236}">
              <a16:creationId xmlns:a16="http://schemas.microsoft.com/office/drawing/2014/main" id="{10037426-1FE0-476C-BD01-825009A9BFCF}"/>
            </a:ext>
          </a:extLst>
        </xdr:cNvPr>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132859</xdr:rowOff>
    </xdr:from>
    <xdr:ext cx="405111" cy="259045"/>
    <xdr:sp macro="" textlink="">
      <xdr:nvSpPr>
        <xdr:cNvPr id="59" name="【道路】&#10;有形固定資産減価償却率平均値テキスト">
          <a:extLst>
            <a:ext uri="{FF2B5EF4-FFF2-40B4-BE49-F238E27FC236}">
              <a16:creationId xmlns:a16="http://schemas.microsoft.com/office/drawing/2014/main" id="{BC3B43CD-88BC-4901-A702-5748DDE86C6B}"/>
            </a:ext>
          </a:extLst>
        </xdr:cNvPr>
        <xdr:cNvSpPr txBox="1"/>
      </xdr:nvSpPr>
      <xdr:spPr>
        <a:xfrm>
          <a:off x="4673600" y="6476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a:extLst>
            <a:ext uri="{FF2B5EF4-FFF2-40B4-BE49-F238E27FC236}">
              <a16:creationId xmlns:a16="http://schemas.microsoft.com/office/drawing/2014/main" id="{5997829F-D15C-4FD3-9C29-5550D55C0B50}"/>
            </a:ext>
          </a:extLst>
        </xdr:cNvPr>
        <xdr:cNvSpPr/>
      </xdr:nvSpPr>
      <xdr:spPr>
        <a:xfrm>
          <a:off x="4584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a:extLst>
            <a:ext uri="{FF2B5EF4-FFF2-40B4-BE49-F238E27FC236}">
              <a16:creationId xmlns:a16="http://schemas.microsoft.com/office/drawing/2014/main" id="{6EB0A47F-BE0B-4D46-828D-97838EACC7C0}"/>
            </a:ext>
          </a:extLst>
        </xdr:cNvPr>
        <xdr:cNvSpPr/>
      </xdr:nvSpPr>
      <xdr:spPr>
        <a:xfrm>
          <a:off x="3746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a:extLst>
            <a:ext uri="{FF2B5EF4-FFF2-40B4-BE49-F238E27FC236}">
              <a16:creationId xmlns:a16="http://schemas.microsoft.com/office/drawing/2014/main" id="{7E58016C-5EA5-4439-BCB8-152545C164E5}"/>
            </a:ext>
          </a:extLst>
        </xdr:cNvPr>
        <xdr:cNvSpPr/>
      </xdr:nvSpPr>
      <xdr:spPr>
        <a:xfrm>
          <a:off x="2857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a:extLst>
            <a:ext uri="{FF2B5EF4-FFF2-40B4-BE49-F238E27FC236}">
              <a16:creationId xmlns:a16="http://schemas.microsoft.com/office/drawing/2014/main" id="{4F92EE66-8856-4EC3-845F-1BAE6F2D4803}"/>
            </a:ext>
          </a:extLst>
        </xdr:cNvPr>
        <xdr:cNvSpPr/>
      </xdr:nvSpPr>
      <xdr:spPr>
        <a:xfrm>
          <a:off x="196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6EA8C97E-308F-4A7A-A194-55D52938A72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978539F1-C945-4F24-9A7F-C96A6FEC986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C3F5FB3-2331-4633-A4C5-CBB0C237DC7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28C8124-308E-46BB-AA33-8CCD1CBB2B7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A2A0762-A488-44AB-8A6C-C0FCD2342E2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146558</xdr:rowOff>
    </xdr:from>
    <xdr:to>
      <xdr:col>24</xdr:col>
      <xdr:colOff>114300</xdr:colOff>
      <xdr:row>39</xdr:row>
      <xdr:rowOff>76708</xdr:rowOff>
    </xdr:to>
    <xdr:sp macro="" textlink="">
      <xdr:nvSpPr>
        <xdr:cNvPr id="69" name="楕円 68">
          <a:extLst>
            <a:ext uri="{FF2B5EF4-FFF2-40B4-BE49-F238E27FC236}">
              <a16:creationId xmlns:a16="http://schemas.microsoft.com/office/drawing/2014/main" id="{72F8AEF9-604C-4862-9D80-19628163CF1F}"/>
            </a:ext>
          </a:extLst>
        </xdr:cNvPr>
        <xdr:cNvSpPr/>
      </xdr:nvSpPr>
      <xdr:spPr>
        <a:xfrm>
          <a:off x="45847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124985</xdr:rowOff>
    </xdr:from>
    <xdr:ext cx="405111" cy="259045"/>
    <xdr:sp macro="" textlink="">
      <xdr:nvSpPr>
        <xdr:cNvPr id="70" name="【道路】&#10;有形固定資産減価償却率該当値テキスト">
          <a:extLst>
            <a:ext uri="{FF2B5EF4-FFF2-40B4-BE49-F238E27FC236}">
              <a16:creationId xmlns:a16="http://schemas.microsoft.com/office/drawing/2014/main" id="{6D0356E3-75AD-44A7-BBC1-1A0C6AE296BD}"/>
            </a:ext>
          </a:extLst>
        </xdr:cNvPr>
        <xdr:cNvSpPr txBox="1"/>
      </xdr:nvSpPr>
      <xdr:spPr>
        <a:xfrm>
          <a:off x="4673600"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18542</xdr:rowOff>
    </xdr:from>
    <xdr:to>
      <xdr:col>20</xdr:col>
      <xdr:colOff>38100</xdr:colOff>
      <xdr:row>39</xdr:row>
      <xdr:rowOff>120142</xdr:rowOff>
    </xdr:to>
    <xdr:sp macro="" textlink="">
      <xdr:nvSpPr>
        <xdr:cNvPr id="71" name="楕円 70">
          <a:extLst>
            <a:ext uri="{FF2B5EF4-FFF2-40B4-BE49-F238E27FC236}">
              <a16:creationId xmlns:a16="http://schemas.microsoft.com/office/drawing/2014/main" id="{F48A7A9B-F3DF-4E9F-8180-0C9AC4543567}"/>
            </a:ext>
          </a:extLst>
        </xdr:cNvPr>
        <xdr:cNvSpPr/>
      </xdr:nvSpPr>
      <xdr:spPr>
        <a:xfrm>
          <a:off x="3746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25908</xdr:rowOff>
    </xdr:from>
    <xdr:to>
      <xdr:col>24</xdr:col>
      <xdr:colOff>63500</xdr:colOff>
      <xdr:row>39</xdr:row>
      <xdr:rowOff>69342</xdr:rowOff>
    </xdr:to>
    <xdr:cxnSp macro="">
      <xdr:nvCxnSpPr>
        <xdr:cNvPr id="72" name="直線コネクタ 71">
          <a:extLst>
            <a:ext uri="{FF2B5EF4-FFF2-40B4-BE49-F238E27FC236}">
              <a16:creationId xmlns:a16="http://schemas.microsoft.com/office/drawing/2014/main" id="{36A9610B-14A5-4BA1-9503-9AEB83175023}"/>
            </a:ext>
          </a:extLst>
        </xdr:cNvPr>
        <xdr:cNvCxnSpPr/>
      </xdr:nvCxnSpPr>
      <xdr:spPr>
        <a:xfrm flipV="1">
          <a:off x="3797300" y="671245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45974</xdr:rowOff>
    </xdr:from>
    <xdr:to>
      <xdr:col>15</xdr:col>
      <xdr:colOff>101600</xdr:colOff>
      <xdr:row>39</xdr:row>
      <xdr:rowOff>147574</xdr:rowOff>
    </xdr:to>
    <xdr:sp macro="" textlink="">
      <xdr:nvSpPr>
        <xdr:cNvPr id="73" name="楕円 72">
          <a:extLst>
            <a:ext uri="{FF2B5EF4-FFF2-40B4-BE49-F238E27FC236}">
              <a16:creationId xmlns:a16="http://schemas.microsoft.com/office/drawing/2014/main" id="{04A88E85-F24B-4E07-98A4-8FAF482E6D6A}"/>
            </a:ext>
          </a:extLst>
        </xdr:cNvPr>
        <xdr:cNvSpPr/>
      </xdr:nvSpPr>
      <xdr:spPr>
        <a:xfrm>
          <a:off x="2857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69342</xdr:rowOff>
    </xdr:from>
    <xdr:to>
      <xdr:col>19</xdr:col>
      <xdr:colOff>177800</xdr:colOff>
      <xdr:row>39</xdr:row>
      <xdr:rowOff>96774</xdr:rowOff>
    </xdr:to>
    <xdr:cxnSp macro="">
      <xdr:nvCxnSpPr>
        <xdr:cNvPr id="74" name="直線コネクタ 73">
          <a:extLst>
            <a:ext uri="{FF2B5EF4-FFF2-40B4-BE49-F238E27FC236}">
              <a16:creationId xmlns:a16="http://schemas.microsoft.com/office/drawing/2014/main" id="{5C8FCE7F-DCB8-49AB-9DF9-BFF96319556A}"/>
            </a:ext>
          </a:extLst>
        </xdr:cNvPr>
        <xdr:cNvCxnSpPr/>
      </xdr:nvCxnSpPr>
      <xdr:spPr>
        <a:xfrm flipV="1">
          <a:off x="2908300" y="6755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87122</xdr:rowOff>
    </xdr:from>
    <xdr:to>
      <xdr:col>10</xdr:col>
      <xdr:colOff>165100</xdr:colOff>
      <xdr:row>40</xdr:row>
      <xdr:rowOff>17272</xdr:rowOff>
    </xdr:to>
    <xdr:sp macro="" textlink="">
      <xdr:nvSpPr>
        <xdr:cNvPr id="75" name="楕円 74">
          <a:extLst>
            <a:ext uri="{FF2B5EF4-FFF2-40B4-BE49-F238E27FC236}">
              <a16:creationId xmlns:a16="http://schemas.microsoft.com/office/drawing/2014/main" id="{D984F610-6B4F-4000-8021-A62EF0499C55}"/>
            </a:ext>
          </a:extLst>
        </xdr:cNvPr>
        <xdr:cNvSpPr/>
      </xdr:nvSpPr>
      <xdr:spPr>
        <a:xfrm>
          <a:off x="1968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96774</xdr:rowOff>
    </xdr:from>
    <xdr:to>
      <xdr:col>15</xdr:col>
      <xdr:colOff>50800</xdr:colOff>
      <xdr:row>39</xdr:row>
      <xdr:rowOff>137922</xdr:rowOff>
    </xdr:to>
    <xdr:cxnSp macro="">
      <xdr:nvCxnSpPr>
        <xdr:cNvPr id="76" name="直線コネクタ 75">
          <a:extLst>
            <a:ext uri="{FF2B5EF4-FFF2-40B4-BE49-F238E27FC236}">
              <a16:creationId xmlns:a16="http://schemas.microsoft.com/office/drawing/2014/main" id="{0CA7AFE8-24F2-4F80-A0F3-5FFBED938707}"/>
            </a:ext>
          </a:extLst>
        </xdr:cNvPr>
        <xdr:cNvCxnSpPr/>
      </xdr:nvCxnSpPr>
      <xdr:spPr>
        <a:xfrm flipV="1">
          <a:off x="2019300" y="67833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104665</xdr:rowOff>
    </xdr:from>
    <xdr:ext cx="405111" cy="259045"/>
    <xdr:sp macro="" textlink="">
      <xdr:nvSpPr>
        <xdr:cNvPr id="77" name="n_1aveValue【道路】&#10;有形固定資産減価償却率">
          <a:extLst>
            <a:ext uri="{FF2B5EF4-FFF2-40B4-BE49-F238E27FC236}">
              <a16:creationId xmlns:a16="http://schemas.microsoft.com/office/drawing/2014/main" id="{D819BE3F-2C56-418F-A00E-6B17E538FB52}"/>
            </a:ext>
          </a:extLst>
        </xdr:cNvPr>
        <xdr:cNvSpPr txBox="1"/>
      </xdr:nvSpPr>
      <xdr:spPr>
        <a:xfrm>
          <a:off x="3582044" y="644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145813</xdr:rowOff>
    </xdr:from>
    <xdr:ext cx="405111" cy="259045"/>
    <xdr:sp macro="" textlink="">
      <xdr:nvSpPr>
        <xdr:cNvPr id="78" name="n_2aveValue【道路】&#10;有形固定資産減価償却率">
          <a:extLst>
            <a:ext uri="{FF2B5EF4-FFF2-40B4-BE49-F238E27FC236}">
              <a16:creationId xmlns:a16="http://schemas.microsoft.com/office/drawing/2014/main" id="{3B5D6C27-F506-4D2E-8648-A88152BB23B8}"/>
            </a:ext>
          </a:extLst>
        </xdr:cNvPr>
        <xdr:cNvSpPr txBox="1"/>
      </xdr:nvSpPr>
      <xdr:spPr>
        <a:xfrm>
          <a:off x="2705744" y="648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6367</xdr:rowOff>
    </xdr:from>
    <xdr:ext cx="405111" cy="259045"/>
    <xdr:sp macro="" textlink="">
      <xdr:nvSpPr>
        <xdr:cNvPr id="79" name="n_3aveValue【道路】&#10;有形固定資産減価償却率">
          <a:extLst>
            <a:ext uri="{FF2B5EF4-FFF2-40B4-BE49-F238E27FC236}">
              <a16:creationId xmlns:a16="http://schemas.microsoft.com/office/drawing/2014/main" id="{F19854AD-FF8A-4010-8387-30BBFA06BDAC}"/>
            </a:ext>
          </a:extLst>
        </xdr:cNvPr>
        <xdr:cNvSpPr txBox="1"/>
      </xdr:nvSpPr>
      <xdr:spPr>
        <a:xfrm>
          <a:off x="1816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111269</xdr:rowOff>
    </xdr:from>
    <xdr:ext cx="405111" cy="259045"/>
    <xdr:sp macro="" textlink="">
      <xdr:nvSpPr>
        <xdr:cNvPr id="80" name="n_1mainValue【道路】&#10;有形固定資産減価償却率">
          <a:extLst>
            <a:ext uri="{FF2B5EF4-FFF2-40B4-BE49-F238E27FC236}">
              <a16:creationId xmlns:a16="http://schemas.microsoft.com/office/drawing/2014/main" id="{B55A290C-B1B7-4486-8923-E689F613CE01}"/>
            </a:ext>
          </a:extLst>
        </xdr:cNvPr>
        <xdr:cNvSpPr txBox="1"/>
      </xdr:nvSpPr>
      <xdr:spPr>
        <a:xfrm>
          <a:off x="3582044" y="679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138701</xdr:rowOff>
    </xdr:from>
    <xdr:ext cx="405111" cy="259045"/>
    <xdr:sp macro="" textlink="">
      <xdr:nvSpPr>
        <xdr:cNvPr id="81" name="n_2mainValue【道路】&#10;有形固定資産減価償却率">
          <a:extLst>
            <a:ext uri="{FF2B5EF4-FFF2-40B4-BE49-F238E27FC236}">
              <a16:creationId xmlns:a16="http://schemas.microsoft.com/office/drawing/2014/main" id="{9E25B6D1-6C33-486D-BC5D-8B4742976CDB}"/>
            </a:ext>
          </a:extLst>
        </xdr:cNvPr>
        <xdr:cNvSpPr txBox="1"/>
      </xdr:nvSpPr>
      <xdr:spPr>
        <a:xfrm>
          <a:off x="2705744" y="682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8399</xdr:rowOff>
    </xdr:from>
    <xdr:ext cx="405111" cy="259045"/>
    <xdr:sp macro="" textlink="">
      <xdr:nvSpPr>
        <xdr:cNvPr id="82" name="n_3mainValue【道路】&#10;有形固定資産減価償却率">
          <a:extLst>
            <a:ext uri="{FF2B5EF4-FFF2-40B4-BE49-F238E27FC236}">
              <a16:creationId xmlns:a16="http://schemas.microsoft.com/office/drawing/2014/main" id="{A150413A-DE96-4CF1-B83B-FCCD4F33861F}"/>
            </a:ext>
          </a:extLst>
        </xdr:cNvPr>
        <xdr:cNvSpPr txBox="1"/>
      </xdr:nvSpPr>
      <xdr:spPr>
        <a:xfrm>
          <a:off x="1816744" y="686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5D82DF71-54B1-427C-8A31-F2DA9B4EC64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482E8926-109F-4B27-A3EC-8A369C8743E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2244BF76-3F14-4851-AD6F-96381914EBD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89DEAC8A-CBD6-41C6-BF0C-FE882B96951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C88F1B96-7830-4909-B693-13F79EC7068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5A479F26-09AC-4F11-95C1-86DE283BDBC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63582CBA-D1A7-45B9-8D54-DD3FEBBF70C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DA26CE67-C92F-49D1-981E-A15EDBE09DA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2BD830C1-DA87-4076-8A90-CB3FB0CC5A7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4C1FD267-2289-4DC8-A022-028BF021A8B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CE49D692-4132-45DA-A3B2-7954A4B546B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F8D09265-72E3-4F41-A97E-6115E01E293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E2BDA067-4270-4220-8486-ED47C820E71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3D112676-12D2-4125-BC94-FB118CE89FE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785BF527-5C40-4516-8369-4D9455F5F6E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83E86947-FAE7-49E4-92C7-7422D419E99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D8113286-38AD-48E7-A09C-3EC8D92102F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72990662-D386-468B-BA69-0A715300EF83}"/>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FB9A472-5884-47DD-BEF7-543412F3442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CABFF2EA-6E1F-4598-954C-DC95A7FA139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D096A1B-156A-40FA-A186-A87B86C799A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5B6FD7E6-73BB-4E4A-A9F5-0CDCA4BAE26B}"/>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71AEF6E-CEE1-489D-9E78-D6BD4C813F7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6" name="直線コネクタ 105">
          <a:extLst>
            <a:ext uri="{FF2B5EF4-FFF2-40B4-BE49-F238E27FC236}">
              <a16:creationId xmlns:a16="http://schemas.microsoft.com/office/drawing/2014/main" id="{48D26ACD-3687-4EC0-95DE-0D969A323B1C}"/>
            </a:ext>
          </a:extLst>
        </xdr:cNvPr>
        <xdr:cNvCxnSpPr/>
      </xdr:nvCxnSpPr>
      <xdr:spPr>
        <a:xfrm flipV="1">
          <a:off x="10476865" y="5908701"/>
          <a:ext cx="0" cy="11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7" name="【道路】&#10;一人当たり延長最小値テキスト">
          <a:extLst>
            <a:ext uri="{FF2B5EF4-FFF2-40B4-BE49-F238E27FC236}">
              <a16:creationId xmlns:a16="http://schemas.microsoft.com/office/drawing/2014/main" id="{856B0373-1404-4EAE-BE73-18DFCBA2BC35}"/>
            </a:ext>
          </a:extLst>
        </xdr:cNvPr>
        <xdr:cNvSpPr txBox="1"/>
      </xdr:nvSpPr>
      <xdr:spPr>
        <a:xfrm>
          <a:off x="10515600" y="711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8" name="直線コネクタ 107">
          <a:extLst>
            <a:ext uri="{FF2B5EF4-FFF2-40B4-BE49-F238E27FC236}">
              <a16:creationId xmlns:a16="http://schemas.microsoft.com/office/drawing/2014/main" id="{67C2AA74-367D-4ED2-A5F4-45299FCD396F}"/>
            </a:ext>
          </a:extLst>
        </xdr:cNvPr>
        <xdr:cNvCxnSpPr/>
      </xdr:nvCxnSpPr>
      <xdr:spPr>
        <a:xfrm>
          <a:off x="10388600" y="710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9" name="【道路】&#10;一人当たり延長最大値テキスト">
          <a:extLst>
            <a:ext uri="{FF2B5EF4-FFF2-40B4-BE49-F238E27FC236}">
              <a16:creationId xmlns:a16="http://schemas.microsoft.com/office/drawing/2014/main" id="{81F03D0C-A828-4AD6-A433-F6AFDDA0F4E8}"/>
            </a:ext>
          </a:extLst>
        </xdr:cNvPr>
        <xdr:cNvSpPr txBox="1"/>
      </xdr:nvSpPr>
      <xdr:spPr>
        <a:xfrm>
          <a:off x="10515600" y="56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10" name="直線コネクタ 109">
          <a:extLst>
            <a:ext uri="{FF2B5EF4-FFF2-40B4-BE49-F238E27FC236}">
              <a16:creationId xmlns:a16="http://schemas.microsoft.com/office/drawing/2014/main" id="{252E125E-CB1F-461F-A4AD-D095328AF4EE}"/>
            </a:ext>
          </a:extLst>
        </xdr:cNvPr>
        <xdr:cNvCxnSpPr/>
      </xdr:nvCxnSpPr>
      <xdr:spPr>
        <a:xfrm>
          <a:off x="10388600" y="590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145635</xdr:rowOff>
    </xdr:from>
    <xdr:ext cx="469744" cy="259045"/>
    <xdr:sp macro="" textlink="">
      <xdr:nvSpPr>
        <xdr:cNvPr id="111" name="【道路】&#10;一人当たり延長平均値テキスト">
          <a:extLst>
            <a:ext uri="{FF2B5EF4-FFF2-40B4-BE49-F238E27FC236}">
              <a16:creationId xmlns:a16="http://schemas.microsoft.com/office/drawing/2014/main" id="{C39593ED-BC88-4C50-AAC5-3BA5EE362E23}"/>
            </a:ext>
          </a:extLst>
        </xdr:cNvPr>
        <xdr:cNvSpPr txBox="1"/>
      </xdr:nvSpPr>
      <xdr:spPr>
        <a:xfrm>
          <a:off x="105156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12" name="フローチャート: 判断 111">
          <a:extLst>
            <a:ext uri="{FF2B5EF4-FFF2-40B4-BE49-F238E27FC236}">
              <a16:creationId xmlns:a16="http://schemas.microsoft.com/office/drawing/2014/main" id="{6E9D7F06-28BF-4B55-90D9-C77139A92573}"/>
            </a:ext>
          </a:extLst>
        </xdr:cNvPr>
        <xdr:cNvSpPr/>
      </xdr:nvSpPr>
      <xdr:spPr>
        <a:xfrm>
          <a:off x="10426700" y="65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13" name="フローチャート: 判断 112">
          <a:extLst>
            <a:ext uri="{FF2B5EF4-FFF2-40B4-BE49-F238E27FC236}">
              <a16:creationId xmlns:a16="http://schemas.microsoft.com/office/drawing/2014/main" id="{E8D0E1CF-87AC-491A-88BD-49288F559426}"/>
            </a:ext>
          </a:extLst>
        </xdr:cNvPr>
        <xdr:cNvSpPr/>
      </xdr:nvSpPr>
      <xdr:spPr>
        <a:xfrm>
          <a:off x="9588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14" name="フローチャート: 判断 113">
          <a:extLst>
            <a:ext uri="{FF2B5EF4-FFF2-40B4-BE49-F238E27FC236}">
              <a16:creationId xmlns:a16="http://schemas.microsoft.com/office/drawing/2014/main" id="{61B10E70-F6D1-4213-AE91-866E9F374DE2}"/>
            </a:ext>
          </a:extLst>
        </xdr:cNvPr>
        <xdr:cNvSpPr/>
      </xdr:nvSpPr>
      <xdr:spPr>
        <a:xfrm>
          <a:off x="8699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15" name="フローチャート: 判断 114">
          <a:extLst>
            <a:ext uri="{FF2B5EF4-FFF2-40B4-BE49-F238E27FC236}">
              <a16:creationId xmlns:a16="http://schemas.microsoft.com/office/drawing/2014/main" id="{B32BD125-2BD7-44E2-8BE8-94A02DCC0B9E}"/>
            </a:ext>
          </a:extLst>
        </xdr:cNvPr>
        <xdr:cNvSpPr/>
      </xdr:nvSpPr>
      <xdr:spPr>
        <a:xfrm>
          <a:off x="7810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A2B9532B-FE75-43D7-94C6-92BFCFEF895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3A087ED-8C47-4E66-9916-BB08E82BC8C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CD5FBDCD-4B0E-494B-86EA-0FA29D66B49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17858254-DAF8-4348-B420-2B1ADEC2E95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E72013D-97A4-495E-9313-5934A202111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126289</xdr:rowOff>
    </xdr:from>
    <xdr:to>
      <xdr:col>55</xdr:col>
      <xdr:colOff>50800</xdr:colOff>
      <xdr:row>35</xdr:row>
      <xdr:rowOff>56439</xdr:rowOff>
    </xdr:to>
    <xdr:sp macro="" textlink="">
      <xdr:nvSpPr>
        <xdr:cNvPr id="121" name="楕円 120">
          <a:extLst>
            <a:ext uri="{FF2B5EF4-FFF2-40B4-BE49-F238E27FC236}">
              <a16:creationId xmlns:a16="http://schemas.microsoft.com/office/drawing/2014/main" id="{D8B7FC4E-4AEE-4041-9E0E-C667D0778610}"/>
            </a:ext>
          </a:extLst>
        </xdr:cNvPr>
        <xdr:cNvSpPr/>
      </xdr:nvSpPr>
      <xdr:spPr>
        <a:xfrm>
          <a:off x="10426700" y="59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41216</xdr:rowOff>
    </xdr:from>
    <xdr:ext cx="534377" cy="259045"/>
    <xdr:sp macro="" textlink="">
      <xdr:nvSpPr>
        <xdr:cNvPr id="122" name="【道路】&#10;一人当たり延長該当値テキスト">
          <a:extLst>
            <a:ext uri="{FF2B5EF4-FFF2-40B4-BE49-F238E27FC236}">
              <a16:creationId xmlns:a16="http://schemas.microsoft.com/office/drawing/2014/main" id="{83350212-2ECE-4158-AE9C-32747E67159C}"/>
            </a:ext>
          </a:extLst>
        </xdr:cNvPr>
        <xdr:cNvSpPr txBox="1"/>
      </xdr:nvSpPr>
      <xdr:spPr>
        <a:xfrm>
          <a:off x="10515600" y="587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160045</xdr:rowOff>
    </xdr:from>
    <xdr:to>
      <xdr:col>50</xdr:col>
      <xdr:colOff>165100</xdr:colOff>
      <xdr:row>35</xdr:row>
      <xdr:rowOff>90195</xdr:rowOff>
    </xdr:to>
    <xdr:sp macro="" textlink="">
      <xdr:nvSpPr>
        <xdr:cNvPr id="123" name="楕円 122">
          <a:extLst>
            <a:ext uri="{FF2B5EF4-FFF2-40B4-BE49-F238E27FC236}">
              <a16:creationId xmlns:a16="http://schemas.microsoft.com/office/drawing/2014/main" id="{1ABA6EA2-6095-4C28-AEEF-58F6B662E1AB}"/>
            </a:ext>
          </a:extLst>
        </xdr:cNvPr>
        <xdr:cNvSpPr/>
      </xdr:nvSpPr>
      <xdr:spPr>
        <a:xfrm>
          <a:off x="9588500" y="598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5639</xdr:rowOff>
    </xdr:from>
    <xdr:to>
      <xdr:col>55</xdr:col>
      <xdr:colOff>0</xdr:colOff>
      <xdr:row>35</xdr:row>
      <xdr:rowOff>39395</xdr:rowOff>
    </xdr:to>
    <xdr:cxnSp macro="">
      <xdr:nvCxnSpPr>
        <xdr:cNvPr id="124" name="直線コネクタ 123">
          <a:extLst>
            <a:ext uri="{FF2B5EF4-FFF2-40B4-BE49-F238E27FC236}">
              <a16:creationId xmlns:a16="http://schemas.microsoft.com/office/drawing/2014/main" id="{39713149-36FC-473B-ACDB-1CE7E6132CAD}"/>
            </a:ext>
          </a:extLst>
        </xdr:cNvPr>
        <xdr:cNvCxnSpPr/>
      </xdr:nvCxnSpPr>
      <xdr:spPr>
        <a:xfrm flipV="1">
          <a:off x="9639300" y="6006389"/>
          <a:ext cx="8382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1016</xdr:rowOff>
    </xdr:from>
    <xdr:to>
      <xdr:col>46</xdr:col>
      <xdr:colOff>38100</xdr:colOff>
      <xdr:row>35</xdr:row>
      <xdr:rowOff>102616</xdr:rowOff>
    </xdr:to>
    <xdr:sp macro="" textlink="">
      <xdr:nvSpPr>
        <xdr:cNvPr id="125" name="楕円 124">
          <a:extLst>
            <a:ext uri="{FF2B5EF4-FFF2-40B4-BE49-F238E27FC236}">
              <a16:creationId xmlns:a16="http://schemas.microsoft.com/office/drawing/2014/main" id="{E6CDD06E-25C7-47D7-9932-33BE37BA8F45}"/>
            </a:ext>
          </a:extLst>
        </xdr:cNvPr>
        <xdr:cNvSpPr/>
      </xdr:nvSpPr>
      <xdr:spPr>
        <a:xfrm>
          <a:off x="8699500" y="600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39395</xdr:rowOff>
    </xdr:from>
    <xdr:to>
      <xdr:col>50</xdr:col>
      <xdr:colOff>114300</xdr:colOff>
      <xdr:row>35</xdr:row>
      <xdr:rowOff>51816</xdr:rowOff>
    </xdr:to>
    <xdr:cxnSp macro="">
      <xdr:nvCxnSpPr>
        <xdr:cNvPr id="126" name="直線コネクタ 125">
          <a:extLst>
            <a:ext uri="{FF2B5EF4-FFF2-40B4-BE49-F238E27FC236}">
              <a16:creationId xmlns:a16="http://schemas.microsoft.com/office/drawing/2014/main" id="{54DC6ECF-D366-443F-B5A8-A856A2A506D6}"/>
            </a:ext>
          </a:extLst>
        </xdr:cNvPr>
        <xdr:cNvCxnSpPr/>
      </xdr:nvCxnSpPr>
      <xdr:spPr>
        <a:xfrm flipV="1">
          <a:off x="8750300" y="6040145"/>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9855</xdr:rowOff>
    </xdr:from>
    <xdr:to>
      <xdr:col>41</xdr:col>
      <xdr:colOff>101600</xdr:colOff>
      <xdr:row>35</xdr:row>
      <xdr:rowOff>111455</xdr:rowOff>
    </xdr:to>
    <xdr:sp macro="" textlink="">
      <xdr:nvSpPr>
        <xdr:cNvPr id="127" name="楕円 126">
          <a:extLst>
            <a:ext uri="{FF2B5EF4-FFF2-40B4-BE49-F238E27FC236}">
              <a16:creationId xmlns:a16="http://schemas.microsoft.com/office/drawing/2014/main" id="{AB386A34-0278-46E4-88A7-089880A3405E}"/>
            </a:ext>
          </a:extLst>
        </xdr:cNvPr>
        <xdr:cNvSpPr/>
      </xdr:nvSpPr>
      <xdr:spPr>
        <a:xfrm>
          <a:off x="7810500" y="601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51816</xdr:rowOff>
    </xdr:from>
    <xdr:to>
      <xdr:col>45</xdr:col>
      <xdr:colOff>177800</xdr:colOff>
      <xdr:row>35</xdr:row>
      <xdr:rowOff>60655</xdr:rowOff>
    </xdr:to>
    <xdr:cxnSp macro="">
      <xdr:nvCxnSpPr>
        <xdr:cNvPr id="128" name="直線コネクタ 127">
          <a:extLst>
            <a:ext uri="{FF2B5EF4-FFF2-40B4-BE49-F238E27FC236}">
              <a16:creationId xmlns:a16="http://schemas.microsoft.com/office/drawing/2014/main" id="{58319E62-50FE-480C-ACF4-C5FAE187B7C2}"/>
            </a:ext>
          </a:extLst>
        </xdr:cNvPr>
        <xdr:cNvCxnSpPr/>
      </xdr:nvCxnSpPr>
      <xdr:spPr>
        <a:xfrm flipV="1">
          <a:off x="7861300" y="6052566"/>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104488</xdr:rowOff>
    </xdr:from>
    <xdr:ext cx="469744" cy="259045"/>
    <xdr:sp macro="" textlink="">
      <xdr:nvSpPr>
        <xdr:cNvPr id="129" name="n_1aveValue【道路】&#10;一人当たり延長">
          <a:extLst>
            <a:ext uri="{FF2B5EF4-FFF2-40B4-BE49-F238E27FC236}">
              <a16:creationId xmlns:a16="http://schemas.microsoft.com/office/drawing/2014/main" id="{15DBEB28-0F13-42C1-BEEE-28BBE75C6B0F}"/>
            </a:ext>
          </a:extLst>
        </xdr:cNvPr>
        <xdr:cNvSpPr txBox="1"/>
      </xdr:nvSpPr>
      <xdr:spPr>
        <a:xfrm>
          <a:off x="93917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46727</xdr:rowOff>
    </xdr:from>
    <xdr:ext cx="469744" cy="259045"/>
    <xdr:sp macro="" textlink="">
      <xdr:nvSpPr>
        <xdr:cNvPr id="130" name="n_2aveValue【道路】&#10;一人当たり延長">
          <a:extLst>
            <a:ext uri="{FF2B5EF4-FFF2-40B4-BE49-F238E27FC236}">
              <a16:creationId xmlns:a16="http://schemas.microsoft.com/office/drawing/2014/main" id="{8D7B050E-A371-4E56-995C-1347BA25AAB9}"/>
            </a:ext>
          </a:extLst>
        </xdr:cNvPr>
        <xdr:cNvSpPr txBox="1"/>
      </xdr:nvSpPr>
      <xdr:spPr>
        <a:xfrm>
          <a:off x="85154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97782</xdr:rowOff>
    </xdr:from>
    <xdr:ext cx="469744" cy="259045"/>
    <xdr:sp macro="" textlink="">
      <xdr:nvSpPr>
        <xdr:cNvPr id="131" name="n_3aveValue【道路】&#10;一人当たり延長">
          <a:extLst>
            <a:ext uri="{FF2B5EF4-FFF2-40B4-BE49-F238E27FC236}">
              <a16:creationId xmlns:a16="http://schemas.microsoft.com/office/drawing/2014/main" id="{2B1D664F-3E07-4341-A7F7-C45378FE4C49}"/>
            </a:ext>
          </a:extLst>
        </xdr:cNvPr>
        <xdr:cNvSpPr txBox="1"/>
      </xdr:nvSpPr>
      <xdr:spPr>
        <a:xfrm>
          <a:off x="7626427" y="66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106722</xdr:rowOff>
    </xdr:from>
    <xdr:ext cx="534377" cy="259045"/>
    <xdr:sp macro="" textlink="">
      <xdr:nvSpPr>
        <xdr:cNvPr id="132" name="n_1mainValue【道路】&#10;一人当たり延長">
          <a:extLst>
            <a:ext uri="{FF2B5EF4-FFF2-40B4-BE49-F238E27FC236}">
              <a16:creationId xmlns:a16="http://schemas.microsoft.com/office/drawing/2014/main" id="{252C0238-89BF-4B58-8FF8-E9EEF838AAB7}"/>
            </a:ext>
          </a:extLst>
        </xdr:cNvPr>
        <xdr:cNvSpPr txBox="1"/>
      </xdr:nvSpPr>
      <xdr:spPr>
        <a:xfrm>
          <a:off x="9359411" y="576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119143</xdr:rowOff>
    </xdr:from>
    <xdr:ext cx="534377" cy="259045"/>
    <xdr:sp macro="" textlink="">
      <xdr:nvSpPr>
        <xdr:cNvPr id="133" name="n_2mainValue【道路】&#10;一人当たり延長">
          <a:extLst>
            <a:ext uri="{FF2B5EF4-FFF2-40B4-BE49-F238E27FC236}">
              <a16:creationId xmlns:a16="http://schemas.microsoft.com/office/drawing/2014/main" id="{B3DB5E5A-BF21-4FAD-A15C-1C5B92CBE14E}"/>
            </a:ext>
          </a:extLst>
        </xdr:cNvPr>
        <xdr:cNvSpPr txBox="1"/>
      </xdr:nvSpPr>
      <xdr:spPr>
        <a:xfrm>
          <a:off x="8483111" y="577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127982</xdr:rowOff>
    </xdr:from>
    <xdr:ext cx="534377" cy="259045"/>
    <xdr:sp macro="" textlink="">
      <xdr:nvSpPr>
        <xdr:cNvPr id="134" name="n_3mainValue【道路】&#10;一人当たり延長">
          <a:extLst>
            <a:ext uri="{FF2B5EF4-FFF2-40B4-BE49-F238E27FC236}">
              <a16:creationId xmlns:a16="http://schemas.microsoft.com/office/drawing/2014/main" id="{7ED1227B-50C5-4C5D-97F3-30F59CB20FE3}"/>
            </a:ext>
          </a:extLst>
        </xdr:cNvPr>
        <xdr:cNvSpPr txBox="1"/>
      </xdr:nvSpPr>
      <xdr:spPr>
        <a:xfrm>
          <a:off x="7594111" y="578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7C4D8BFC-5FEA-428A-BD4F-ED10F0FA83F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DD0D9CAD-6EF2-4B62-AA21-982B9B30733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F0F41ABB-A3EC-4153-90D2-E975374602A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9678D5DB-95A1-4D10-AADA-002FED22D39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12C3A495-64A7-4A70-A4D8-AF7F78E8D51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8FBB9687-EE40-4475-B768-E9F59E7DF8D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6D2A0EF-1287-40B9-8470-6172313F27B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8943D1EE-9DC5-4192-B8C2-2BA70704C3F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8FD9D010-1596-46C0-A70E-426E2E4B646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6FAA7A46-30E1-4DED-8E3B-D500EFC959C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a:extLst>
            <a:ext uri="{FF2B5EF4-FFF2-40B4-BE49-F238E27FC236}">
              <a16:creationId xmlns:a16="http://schemas.microsoft.com/office/drawing/2014/main" id="{A2339A76-47D3-48E9-8327-D450667E4A3B}"/>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id="{98171B4D-4C1A-4916-900A-340B3618471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a:extLst>
            <a:ext uri="{FF2B5EF4-FFF2-40B4-BE49-F238E27FC236}">
              <a16:creationId xmlns:a16="http://schemas.microsoft.com/office/drawing/2014/main" id="{D6E4884B-DE7A-49A0-883E-1531C0E2879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id="{D86342A0-F840-40E0-A2C4-0DCE3815F93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id="{C8B701B3-0956-4F5B-BC48-3A884BC6AAE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id="{447C0B20-7248-418F-B07E-0AF32BC8926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id="{20B10878-90AE-4837-B41A-7A23CCCD13B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id="{5F568E98-DF3E-4836-9CD7-90F4857CA7D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id="{B0DF0C10-A933-47A0-BB2F-ECFBCF45927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id="{B8D15CAC-9633-425D-BD65-0AE512F1B5B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a:extLst>
            <a:ext uri="{FF2B5EF4-FFF2-40B4-BE49-F238E27FC236}">
              <a16:creationId xmlns:a16="http://schemas.microsoft.com/office/drawing/2014/main" id="{550D6AE0-AF4E-41B0-AC27-65783C923A4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23C96DE3-0D27-4FA8-A679-69B8524EDB3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7" name="テキスト ボックス 156">
          <a:extLst>
            <a:ext uri="{FF2B5EF4-FFF2-40B4-BE49-F238E27FC236}">
              <a16:creationId xmlns:a16="http://schemas.microsoft.com/office/drawing/2014/main" id="{E45C4F33-D576-47BD-B7DA-EC84D10C5BFC}"/>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2757F7F2-AF77-46D2-A194-5CF8622C6B9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59" name="直線コネクタ 158">
          <a:extLst>
            <a:ext uri="{FF2B5EF4-FFF2-40B4-BE49-F238E27FC236}">
              <a16:creationId xmlns:a16="http://schemas.microsoft.com/office/drawing/2014/main" id="{1EC55F19-B3B1-4498-81E0-3DB5FBEB79CF}"/>
            </a:ext>
          </a:extLst>
        </xdr:cNvPr>
        <xdr:cNvCxnSpPr/>
      </xdr:nvCxnSpPr>
      <xdr:spPr>
        <a:xfrm flipV="1">
          <a:off x="4634865" y="948309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685D42C6-10E9-4EA8-B936-2BD5749D0079}"/>
            </a:ext>
          </a:extLst>
        </xdr:cNvPr>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61" name="直線コネクタ 160">
          <a:extLst>
            <a:ext uri="{FF2B5EF4-FFF2-40B4-BE49-F238E27FC236}">
              <a16:creationId xmlns:a16="http://schemas.microsoft.com/office/drawing/2014/main" id="{21468609-B592-448E-9651-87B1EBEC71AE}"/>
            </a:ext>
          </a:extLst>
        </xdr:cNvPr>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id="{DA7A6CC3-E0A4-499D-90B1-598BB1AD774F}"/>
            </a:ext>
          </a:extLst>
        </xdr:cNvPr>
        <xdr:cNvSpPr txBox="1"/>
      </xdr:nvSpPr>
      <xdr:spPr>
        <a:xfrm>
          <a:off x="4673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63" name="直線コネクタ 162">
          <a:extLst>
            <a:ext uri="{FF2B5EF4-FFF2-40B4-BE49-F238E27FC236}">
              <a16:creationId xmlns:a16="http://schemas.microsoft.com/office/drawing/2014/main" id="{8BEE56C3-4C77-4C4A-8DF9-B8A132D981AC}"/>
            </a:ext>
          </a:extLst>
        </xdr:cNvPr>
        <xdr:cNvCxnSpPr/>
      </xdr:nvCxnSpPr>
      <xdr:spPr>
        <a:xfrm>
          <a:off x="4546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CBFDC8CB-3130-4A4E-B78C-1516E86D92A2}"/>
            </a:ext>
          </a:extLst>
        </xdr:cNvPr>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65" name="フローチャート: 判断 164">
          <a:extLst>
            <a:ext uri="{FF2B5EF4-FFF2-40B4-BE49-F238E27FC236}">
              <a16:creationId xmlns:a16="http://schemas.microsoft.com/office/drawing/2014/main" id="{650F0294-9319-457C-B599-51C63B67C8D9}"/>
            </a:ext>
          </a:extLst>
        </xdr:cNvPr>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66" name="フローチャート: 判断 165">
          <a:extLst>
            <a:ext uri="{FF2B5EF4-FFF2-40B4-BE49-F238E27FC236}">
              <a16:creationId xmlns:a16="http://schemas.microsoft.com/office/drawing/2014/main" id="{816FB12E-1C79-4492-9D8E-3152DB0E2AE1}"/>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7" name="フローチャート: 判断 166">
          <a:extLst>
            <a:ext uri="{FF2B5EF4-FFF2-40B4-BE49-F238E27FC236}">
              <a16:creationId xmlns:a16="http://schemas.microsoft.com/office/drawing/2014/main" id="{26F3D665-B87F-458A-B5FE-08FE7ED2551F}"/>
            </a:ext>
          </a:extLst>
        </xdr:cNvPr>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68" name="フローチャート: 判断 167">
          <a:extLst>
            <a:ext uri="{FF2B5EF4-FFF2-40B4-BE49-F238E27FC236}">
              <a16:creationId xmlns:a16="http://schemas.microsoft.com/office/drawing/2014/main" id="{9D062D8A-0A40-4D87-AEEE-0E93A8DF9DCD}"/>
            </a:ext>
          </a:extLst>
        </xdr:cNvPr>
        <xdr:cNvSpPr/>
      </xdr:nvSpPr>
      <xdr:spPr>
        <a:xfrm>
          <a:off x="1968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AB8A767B-DCAB-4ECD-AA99-EE3899C156F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2C5A6264-1BDE-444C-B953-FC8B64F2942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29F386A8-55F1-4731-B5D5-D7EF9380B2E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C5163EB5-6810-4E3D-8F89-688325E72FC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9F3BD7F2-FA1F-4EB5-81D0-BB57713ED8F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55880</xdr:rowOff>
    </xdr:from>
    <xdr:to>
      <xdr:col>24</xdr:col>
      <xdr:colOff>114300</xdr:colOff>
      <xdr:row>61</xdr:row>
      <xdr:rowOff>157480</xdr:rowOff>
    </xdr:to>
    <xdr:sp macro="" textlink="">
      <xdr:nvSpPr>
        <xdr:cNvPr id="174" name="楕円 173">
          <a:extLst>
            <a:ext uri="{FF2B5EF4-FFF2-40B4-BE49-F238E27FC236}">
              <a16:creationId xmlns:a16="http://schemas.microsoft.com/office/drawing/2014/main" id="{AFD413F0-916D-4D60-9D82-C3FCDD0933DC}"/>
            </a:ext>
          </a:extLst>
        </xdr:cNvPr>
        <xdr:cNvSpPr/>
      </xdr:nvSpPr>
      <xdr:spPr>
        <a:xfrm>
          <a:off x="45847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34307</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id="{721AB38E-E8C5-4AC4-AFD6-F66B6BBC3475}"/>
            </a:ext>
          </a:extLst>
        </xdr:cNvPr>
        <xdr:cNvSpPr txBox="1"/>
      </xdr:nvSpPr>
      <xdr:spPr>
        <a:xfrm>
          <a:off x="4673600"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116840</xdr:rowOff>
    </xdr:from>
    <xdr:to>
      <xdr:col>20</xdr:col>
      <xdr:colOff>38100</xdr:colOff>
      <xdr:row>62</xdr:row>
      <xdr:rowOff>46990</xdr:rowOff>
    </xdr:to>
    <xdr:sp macro="" textlink="">
      <xdr:nvSpPr>
        <xdr:cNvPr id="176" name="楕円 175">
          <a:extLst>
            <a:ext uri="{FF2B5EF4-FFF2-40B4-BE49-F238E27FC236}">
              <a16:creationId xmlns:a16="http://schemas.microsoft.com/office/drawing/2014/main" id="{D24EB9F1-FA11-4E96-9BFD-4227FFAAC974}"/>
            </a:ext>
          </a:extLst>
        </xdr:cNvPr>
        <xdr:cNvSpPr/>
      </xdr:nvSpPr>
      <xdr:spPr>
        <a:xfrm>
          <a:off x="3746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106680</xdr:rowOff>
    </xdr:from>
    <xdr:to>
      <xdr:col>24</xdr:col>
      <xdr:colOff>63500</xdr:colOff>
      <xdr:row>61</xdr:row>
      <xdr:rowOff>167640</xdr:rowOff>
    </xdr:to>
    <xdr:cxnSp macro="">
      <xdr:nvCxnSpPr>
        <xdr:cNvPr id="177" name="直線コネクタ 176">
          <a:extLst>
            <a:ext uri="{FF2B5EF4-FFF2-40B4-BE49-F238E27FC236}">
              <a16:creationId xmlns:a16="http://schemas.microsoft.com/office/drawing/2014/main" id="{0CE4E3BC-FB49-4B6B-81D0-3B516B417D44}"/>
            </a:ext>
          </a:extLst>
        </xdr:cNvPr>
        <xdr:cNvCxnSpPr/>
      </xdr:nvCxnSpPr>
      <xdr:spPr>
        <a:xfrm flipV="1">
          <a:off x="3797300" y="1056513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162560</xdr:rowOff>
    </xdr:from>
    <xdr:to>
      <xdr:col>15</xdr:col>
      <xdr:colOff>101600</xdr:colOff>
      <xdr:row>62</xdr:row>
      <xdr:rowOff>92710</xdr:rowOff>
    </xdr:to>
    <xdr:sp macro="" textlink="">
      <xdr:nvSpPr>
        <xdr:cNvPr id="178" name="楕円 177">
          <a:extLst>
            <a:ext uri="{FF2B5EF4-FFF2-40B4-BE49-F238E27FC236}">
              <a16:creationId xmlns:a16="http://schemas.microsoft.com/office/drawing/2014/main" id="{FF9E3A34-9991-4D5B-AE3C-5B2DE8A68ECE}"/>
            </a:ext>
          </a:extLst>
        </xdr:cNvPr>
        <xdr:cNvSpPr/>
      </xdr:nvSpPr>
      <xdr:spPr>
        <a:xfrm>
          <a:off x="2857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167640</xdr:rowOff>
    </xdr:from>
    <xdr:to>
      <xdr:col>19</xdr:col>
      <xdr:colOff>177800</xdr:colOff>
      <xdr:row>62</xdr:row>
      <xdr:rowOff>41910</xdr:rowOff>
    </xdr:to>
    <xdr:cxnSp macro="">
      <xdr:nvCxnSpPr>
        <xdr:cNvPr id="179" name="直線コネクタ 178">
          <a:extLst>
            <a:ext uri="{FF2B5EF4-FFF2-40B4-BE49-F238E27FC236}">
              <a16:creationId xmlns:a16="http://schemas.microsoft.com/office/drawing/2014/main" id="{A985090F-9FB0-4173-AAD3-86B62E9C1146}"/>
            </a:ext>
          </a:extLst>
        </xdr:cNvPr>
        <xdr:cNvCxnSpPr/>
      </xdr:nvCxnSpPr>
      <xdr:spPr>
        <a:xfrm flipV="1">
          <a:off x="2908300" y="106260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52070</xdr:rowOff>
    </xdr:from>
    <xdr:to>
      <xdr:col>10</xdr:col>
      <xdr:colOff>165100</xdr:colOff>
      <xdr:row>62</xdr:row>
      <xdr:rowOff>153670</xdr:rowOff>
    </xdr:to>
    <xdr:sp macro="" textlink="">
      <xdr:nvSpPr>
        <xdr:cNvPr id="180" name="楕円 179">
          <a:extLst>
            <a:ext uri="{FF2B5EF4-FFF2-40B4-BE49-F238E27FC236}">
              <a16:creationId xmlns:a16="http://schemas.microsoft.com/office/drawing/2014/main" id="{1536CB65-D60D-438E-A0CF-632B1D9A53C3}"/>
            </a:ext>
          </a:extLst>
        </xdr:cNvPr>
        <xdr:cNvSpPr/>
      </xdr:nvSpPr>
      <xdr:spPr>
        <a:xfrm>
          <a:off x="196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41910</xdr:rowOff>
    </xdr:from>
    <xdr:to>
      <xdr:col>15</xdr:col>
      <xdr:colOff>50800</xdr:colOff>
      <xdr:row>62</xdr:row>
      <xdr:rowOff>102870</xdr:rowOff>
    </xdr:to>
    <xdr:cxnSp macro="">
      <xdr:nvCxnSpPr>
        <xdr:cNvPr id="181" name="直線コネクタ 180">
          <a:extLst>
            <a:ext uri="{FF2B5EF4-FFF2-40B4-BE49-F238E27FC236}">
              <a16:creationId xmlns:a16="http://schemas.microsoft.com/office/drawing/2014/main" id="{CFF834CE-DF60-4674-910F-23FDF9F1DED2}"/>
            </a:ext>
          </a:extLst>
        </xdr:cNvPr>
        <xdr:cNvCxnSpPr/>
      </xdr:nvCxnSpPr>
      <xdr:spPr>
        <a:xfrm flipV="1">
          <a:off x="2019300" y="106718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276D84FD-D3EA-4612-88D7-0CD4265694CF}"/>
            </a:ext>
          </a:extLst>
        </xdr:cNvPr>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F10D4C11-3977-4A75-B5CE-067688D1DFA4}"/>
            </a:ext>
          </a:extLst>
        </xdr:cNvPr>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2557</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29A83159-F38C-4D41-B8C9-670697BCEC49}"/>
            </a:ext>
          </a:extLst>
        </xdr:cNvPr>
        <xdr:cNvSpPr txBox="1"/>
      </xdr:nvSpPr>
      <xdr:spPr>
        <a:xfrm>
          <a:off x="1816744"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38117</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FF804271-9B1B-4E84-8627-E81893505626}"/>
            </a:ext>
          </a:extLst>
        </xdr:cNvPr>
        <xdr:cNvSpPr txBox="1"/>
      </xdr:nvSpPr>
      <xdr:spPr>
        <a:xfrm>
          <a:off x="35820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83837</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59FECA04-6500-425F-BD12-8E8CE1F3A25D}"/>
            </a:ext>
          </a:extLst>
        </xdr:cNvPr>
        <xdr:cNvSpPr txBox="1"/>
      </xdr:nvSpPr>
      <xdr:spPr>
        <a:xfrm>
          <a:off x="2705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144797</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id="{EB74E928-553C-4D61-B9BD-835483B635F5}"/>
            </a:ext>
          </a:extLst>
        </xdr:cNvPr>
        <xdr:cNvSpPr txBox="1"/>
      </xdr:nvSpPr>
      <xdr:spPr>
        <a:xfrm>
          <a:off x="1816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3708C4F1-AADB-4D50-A614-7DC5F266755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A2830393-6637-4A0B-9AFB-0607DC37B4C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B4200B0A-3DE6-45FE-9E04-B1E6E610C6E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0905D160-BE27-430A-841C-8D1B1749A80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7B9C310E-744C-4BCB-909A-9D4B12857EA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B087D8CE-063A-4509-B35B-D6C8B117947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C9CCB5C5-6010-4FA9-9BE0-598F59CAD5F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BBFD1A34-5149-4E49-B1E7-2B64B09F24E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290EAA40-749B-4C5D-8BD4-DACF72213AB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3EF5B245-62A3-458C-BC63-20251A4E495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a16="http://schemas.microsoft.com/office/drawing/2014/main" id="{293E4A5B-DB30-473C-B0AA-E9FC98746BE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a:extLst>
            <a:ext uri="{FF2B5EF4-FFF2-40B4-BE49-F238E27FC236}">
              <a16:creationId xmlns:a16="http://schemas.microsoft.com/office/drawing/2014/main" id="{68F4208C-A6A7-48F8-8D82-F5E41ABE514E}"/>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a16="http://schemas.microsoft.com/office/drawing/2014/main" id="{37CE196E-34E2-4925-A476-5347BAB4F46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1" name="テキスト ボックス 200">
          <a:extLst>
            <a:ext uri="{FF2B5EF4-FFF2-40B4-BE49-F238E27FC236}">
              <a16:creationId xmlns:a16="http://schemas.microsoft.com/office/drawing/2014/main" id="{A2B2CBF8-310E-4FF6-AD5C-E578FE5A9ACE}"/>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a16="http://schemas.microsoft.com/office/drawing/2014/main" id="{76BA3C02-516C-43D1-9968-61F6669DB22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3" name="テキスト ボックス 202">
          <a:extLst>
            <a:ext uri="{FF2B5EF4-FFF2-40B4-BE49-F238E27FC236}">
              <a16:creationId xmlns:a16="http://schemas.microsoft.com/office/drawing/2014/main" id="{5CCC2055-0F2C-4F1A-AC45-041FD015572F}"/>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a16="http://schemas.microsoft.com/office/drawing/2014/main" id="{7BF07E6D-D79D-4377-91DE-45C87C923E5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5" name="テキスト ボックス 204">
          <a:extLst>
            <a:ext uri="{FF2B5EF4-FFF2-40B4-BE49-F238E27FC236}">
              <a16:creationId xmlns:a16="http://schemas.microsoft.com/office/drawing/2014/main" id="{65AD96D8-5F37-4394-9F1F-92114E573A7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a16="http://schemas.microsoft.com/office/drawing/2014/main" id="{AD617735-8D4C-462E-A6F5-14B24660D66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7" name="テキスト ボックス 206">
          <a:extLst>
            <a:ext uri="{FF2B5EF4-FFF2-40B4-BE49-F238E27FC236}">
              <a16:creationId xmlns:a16="http://schemas.microsoft.com/office/drawing/2014/main" id="{EAADD9EB-C6E4-465C-B5AE-9420641AA79B}"/>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a16="http://schemas.microsoft.com/office/drawing/2014/main" id="{DE6FFF1A-5903-4A39-AEDC-0A3020F6C5B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9" name="テキスト ボックス 208">
          <a:extLst>
            <a:ext uri="{FF2B5EF4-FFF2-40B4-BE49-F238E27FC236}">
              <a16:creationId xmlns:a16="http://schemas.microsoft.com/office/drawing/2014/main" id="{50B24F77-C1F2-4CAF-80F1-37DA4F289D97}"/>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E6149C00-ED6F-4CD0-B5D6-EBF46FF8FDA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1" name="テキスト ボックス 210">
          <a:extLst>
            <a:ext uri="{FF2B5EF4-FFF2-40B4-BE49-F238E27FC236}">
              <a16:creationId xmlns:a16="http://schemas.microsoft.com/office/drawing/2014/main" id="{0A4F9DBD-EF1E-447D-BD98-D5AF8F4F3AAA}"/>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30533363-6B0C-4F2A-A226-69A4AA76B22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213" name="直線コネクタ 212">
          <a:extLst>
            <a:ext uri="{FF2B5EF4-FFF2-40B4-BE49-F238E27FC236}">
              <a16:creationId xmlns:a16="http://schemas.microsoft.com/office/drawing/2014/main" id="{9F800F1F-2A50-4FC9-A97D-D2D13B186D42}"/>
            </a:ext>
          </a:extLst>
        </xdr:cNvPr>
        <xdr:cNvCxnSpPr/>
      </xdr:nvCxnSpPr>
      <xdr:spPr>
        <a:xfrm flipV="1">
          <a:off x="10476865" y="9543103"/>
          <a:ext cx="0" cy="149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214" name="【橋りょう・トンネル】&#10;一人当たり有形固定資産（償却資産）額最小値テキスト">
          <a:extLst>
            <a:ext uri="{FF2B5EF4-FFF2-40B4-BE49-F238E27FC236}">
              <a16:creationId xmlns:a16="http://schemas.microsoft.com/office/drawing/2014/main" id="{22841E58-3584-4957-87C9-8075A4766158}"/>
            </a:ext>
          </a:extLst>
        </xdr:cNvPr>
        <xdr:cNvSpPr txBox="1"/>
      </xdr:nvSpPr>
      <xdr:spPr>
        <a:xfrm>
          <a:off x="10515600" y="110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215" name="直線コネクタ 214">
          <a:extLst>
            <a:ext uri="{FF2B5EF4-FFF2-40B4-BE49-F238E27FC236}">
              <a16:creationId xmlns:a16="http://schemas.microsoft.com/office/drawing/2014/main" id="{CDDD4C55-B517-4655-8563-0698A627D1D8}"/>
            </a:ext>
          </a:extLst>
        </xdr:cNvPr>
        <xdr:cNvCxnSpPr/>
      </xdr:nvCxnSpPr>
      <xdr:spPr>
        <a:xfrm>
          <a:off x="10388600" y="1104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216" name="【橋りょう・トンネル】&#10;一人当たり有形固定資産（償却資産）額最大値テキスト">
          <a:extLst>
            <a:ext uri="{FF2B5EF4-FFF2-40B4-BE49-F238E27FC236}">
              <a16:creationId xmlns:a16="http://schemas.microsoft.com/office/drawing/2014/main" id="{1C147851-BB85-4932-882F-2ED39F821E28}"/>
            </a:ext>
          </a:extLst>
        </xdr:cNvPr>
        <xdr:cNvSpPr txBox="1"/>
      </xdr:nvSpPr>
      <xdr:spPr>
        <a:xfrm>
          <a:off x="10515600" y="93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217" name="直線コネクタ 216">
          <a:extLst>
            <a:ext uri="{FF2B5EF4-FFF2-40B4-BE49-F238E27FC236}">
              <a16:creationId xmlns:a16="http://schemas.microsoft.com/office/drawing/2014/main" id="{731B98DB-E8AA-4334-B220-5A9025D14C0B}"/>
            </a:ext>
          </a:extLst>
        </xdr:cNvPr>
        <xdr:cNvCxnSpPr/>
      </xdr:nvCxnSpPr>
      <xdr:spPr>
        <a:xfrm>
          <a:off x="10388600" y="954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108796</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0821F014-28EF-4C6D-8C0D-4DDA54720CAC}"/>
            </a:ext>
          </a:extLst>
        </xdr:cNvPr>
        <xdr:cNvSpPr txBox="1"/>
      </xdr:nvSpPr>
      <xdr:spPr>
        <a:xfrm>
          <a:off x="10515600" y="10567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19" name="フローチャート: 判断 218">
          <a:extLst>
            <a:ext uri="{FF2B5EF4-FFF2-40B4-BE49-F238E27FC236}">
              <a16:creationId xmlns:a16="http://schemas.microsoft.com/office/drawing/2014/main" id="{7F4D022D-F4C8-42D2-A9B6-1D9F6434AF62}"/>
            </a:ext>
          </a:extLst>
        </xdr:cNvPr>
        <xdr:cNvSpPr/>
      </xdr:nvSpPr>
      <xdr:spPr>
        <a:xfrm>
          <a:off x="10426700" y="1058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20" name="フローチャート: 判断 219">
          <a:extLst>
            <a:ext uri="{FF2B5EF4-FFF2-40B4-BE49-F238E27FC236}">
              <a16:creationId xmlns:a16="http://schemas.microsoft.com/office/drawing/2014/main" id="{8E66A497-9EE7-4C17-8564-92603DF51EEE}"/>
            </a:ext>
          </a:extLst>
        </xdr:cNvPr>
        <xdr:cNvSpPr/>
      </xdr:nvSpPr>
      <xdr:spPr>
        <a:xfrm>
          <a:off x="9588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21" name="フローチャート: 判断 220">
          <a:extLst>
            <a:ext uri="{FF2B5EF4-FFF2-40B4-BE49-F238E27FC236}">
              <a16:creationId xmlns:a16="http://schemas.microsoft.com/office/drawing/2014/main" id="{F71C0A26-3DE3-45CB-9206-ED32EBA7D212}"/>
            </a:ext>
          </a:extLst>
        </xdr:cNvPr>
        <xdr:cNvSpPr/>
      </xdr:nvSpPr>
      <xdr:spPr>
        <a:xfrm>
          <a:off x="8699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22" name="フローチャート: 判断 221">
          <a:extLst>
            <a:ext uri="{FF2B5EF4-FFF2-40B4-BE49-F238E27FC236}">
              <a16:creationId xmlns:a16="http://schemas.microsoft.com/office/drawing/2014/main" id="{6C6FFB84-5490-4D34-90A8-44B614E735F1}"/>
            </a:ext>
          </a:extLst>
        </xdr:cNvPr>
        <xdr:cNvSpPr/>
      </xdr:nvSpPr>
      <xdr:spPr>
        <a:xfrm>
          <a:off x="7810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EE9274D5-D2D8-46DC-9DF1-CF1A9FDCF2A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2ACF09DE-9514-42B7-9B9D-DF567B726F6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A0519782-2254-48C5-8F9E-9B38F7CD972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214F58C6-AB16-433F-BD77-80673532EDB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1869E291-7944-486F-8F24-F5E5A0E3F91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7183</xdr:rowOff>
    </xdr:from>
    <xdr:to>
      <xdr:col>55</xdr:col>
      <xdr:colOff>50800</xdr:colOff>
      <xdr:row>60</xdr:row>
      <xdr:rowOff>108783</xdr:rowOff>
    </xdr:to>
    <xdr:sp macro="" textlink="">
      <xdr:nvSpPr>
        <xdr:cNvPr id="228" name="楕円 227">
          <a:extLst>
            <a:ext uri="{FF2B5EF4-FFF2-40B4-BE49-F238E27FC236}">
              <a16:creationId xmlns:a16="http://schemas.microsoft.com/office/drawing/2014/main" id="{6514E6C6-EF0C-424C-8D1F-29EAEF12389A}"/>
            </a:ext>
          </a:extLst>
        </xdr:cNvPr>
        <xdr:cNvSpPr/>
      </xdr:nvSpPr>
      <xdr:spPr>
        <a:xfrm>
          <a:off x="10426700" y="1029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30060</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D24A7C86-4E38-4107-B629-4421D66F00E1}"/>
            </a:ext>
          </a:extLst>
        </xdr:cNvPr>
        <xdr:cNvSpPr txBox="1"/>
      </xdr:nvSpPr>
      <xdr:spPr>
        <a:xfrm>
          <a:off x="10515600" y="1014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12715</xdr:rowOff>
    </xdr:from>
    <xdr:to>
      <xdr:col>50</xdr:col>
      <xdr:colOff>165100</xdr:colOff>
      <xdr:row>60</xdr:row>
      <xdr:rowOff>114315</xdr:rowOff>
    </xdr:to>
    <xdr:sp macro="" textlink="">
      <xdr:nvSpPr>
        <xdr:cNvPr id="230" name="楕円 229">
          <a:extLst>
            <a:ext uri="{FF2B5EF4-FFF2-40B4-BE49-F238E27FC236}">
              <a16:creationId xmlns:a16="http://schemas.microsoft.com/office/drawing/2014/main" id="{F8E304D5-865B-4E8F-AE15-66A77FDA459D}"/>
            </a:ext>
          </a:extLst>
        </xdr:cNvPr>
        <xdr:cNvSpPr/>
      </xdr:nvSpPr>
      <xdr:spPr>
        <a:xfrm>
          <a:off x="9588500" y="1029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57983</xdr:rowOff>
    </xdr:from>
    <xdr:to>
      <xdr:col>55</xdr:col>
      <xdr:colOff>0</xdr:colOff>
      <xdr:row>60</xdr:row>
      <xdr:rowOff>63515</xdr:rowOff>
    </xdr:to>
    <xdr:cxnSp macro="">
      <xdr:nvCxnSpPr>
        <xdr:cNvPr id="231" name="直線コネクタ 230">
          <a:extLst>
            <a:ext uri="{FF2B5EF4-FFF2-40B4-BE49-F238E27FC236}">
              <a16:creationId xmlns:a16="http://schemas.microsoft.com/office/drawing/2014/main" id="{1C311746-FD3D-45D2-80F3-8774442BD97D}"/>
            </a:ext>
          </a:extLst>
        </xdr:cNvPr>
        <xdr:cNvCxnSpPr/>
      </xdr:nvCxnSpPr>
      <xdr:spPr>
        <a:xfrm flipV="1">
          <a:off x="9639300" y="10344983"/>
          <a:ext cx="8382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25836</xdr:rowOff>
    </xdr:from>
    <xdr:to>
      <xdr:col>46</xdr:col>
      <xdr:colOff>38100</xdr:colOff>
      <xdr:row>60</xdr:row>
      <xdr:rowOff>127436</xdr:rowOff>
    </xdr:to>
    <xdr:sp macro="" textlink="">
      <xdr:nvSpPr>
        <xdr:cNvPr id="232" name="楕円 231">
          <a:extLst>
            <a:ext uri="{FF2B5EF4-FFF2-40B4-BE49-F238E27FC236}">
              <a16:creationId xmlns:a16="http://schemas.microsoft.com/office/drawing/2014/main" id="{8D6CBEED-53B7-44C9-A4C9-A31F67920289}"/>
            </a:ext>
          </a:extLst>
        </xdr:cNvPr>
        <xdr:cNvSpPr/>
      </xdr:nvSpPr>
      <xdr:spPr>
        <a:xfrm>
          <a:off x="8699500" y="1031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63515</xdr:rowOff>
    </xdr:from>
    <xdr:to>
      <xdr:col>50</xdr:col>
      <xdr:colOff>114300</xdr:colOff>
      <xdr:row>60</xdr:row>
      <xdr:rowOff>76636</xdr:rowOff>
    </xdr:to>
    <xdr:cxnSp macro="">
      <xdr:nvCxnSpPr>
        <xdr:cNvPr id="233" name="直線コネクタ 232">
          <a:extLst>
            <a:ext uri="{FF2B5EF4-FFF2-40B4-BE49-F238E27FC236}">
              <a16:creationId xmlns:a16="http://schemas.microsoft.com/office/drawing/2014/main" id="{79F2BFDA-C9D6-45A9-9B01-03EDF6445353}"/>
            </a:ext>
          </a:extLst>
        </xdr:cNvPr>
        <xdr:cNvCxnSpPr/>
      </xdr:nvCxnSpPr>
      <xdr:spPr>
        <a:xfrm flipV="1">
          <a:off x="8750300" y="10350515"/>
          <a:ext cx="8890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32838</xdr:rowOff>
    </xdr:from>
    <xdr:to>
      <xdr:col>41</xdr:col>
      <xdr:colOff>101600</xdr:colOff>
      <xdr:row>60</xdr:row>
      <xdr:rowOff>134438</xdr:rowOff>
    </xdr:to>
    <xdr:sp macro="" textlink="">
      <xdr:nvSpPr>
        <xdr:cNvPr id="234" name="楕円 233">
          <a:extLst>
            <a:ext uri="{FF2B5EF4-FFF2-40B4-BE49-F238E27FC236}">
              <a16:creationId xmlns:a16="http://schemas.microsoft.com/office/drawing/2014/main" id="{659B6AF0-E2E4-4A01-A368-07EC502537B2}"/>
            </a:ext>
          </a:extLst>
        </xdr:cNvPr>
        <xdr:cNvSpPr/>
      </xdr:nvSpPr>
      <xdr:spPr>
        <a:xfrm>
          <a:off x="7810500" y="1031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76636</xdr:rowOff>
    </xdr:from>
    <xdr:to>
      <xdr:col>45</xdr:col>
      <xdr:colOff>177800</xdr:colOff>
      <xdr:row>60</xdr:row>
      <xdr:rowOff>83638</xdr:rowOff>
    </xdr:to>
    <xdr:cxnSp macro="">
      <xdr:nvCxnSpPr>
        <xdr:cNvPr id="235" name="直線コネクタ 234">
          <a:extLst>
            <a:ext uri="{FF2B5EF4-FFF2-40B4-BE49-F238E27FC236}">
              <a16:creationId xmlns:a16="http://schemas.microsoft.com/office/drawing/2014/main" id="{257D02A5-4D77-43D3-A458-4273AE35BC69}"/>
            </a:ext>
          </a:extLst>
        </xdr:cNvPr>
        <xdr:cNvCxnSpPr/>
      </xdr:nvCxnSpPr>
      <xdr:spPr>
        <a:xfrm flipV="1">
          <a:off x="7861300" y="10363636"/>
          <a:ext cx="889000" cy="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69232</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9E46B256-2EDA-41B3-B625-7B668B0429AB}"/>
            </a:ext>
          </a:extLst>
        </xdr:cNvPr>
        <xdr:cNvSpPr txBox="1"/>
      </xdr:nvSpPr>
      <xdr:spPr>
        <a:xfrm>
          <a:off x="93270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85596</xdr:rowOff>
    </xdr:from>
    <xdr:ext cx="599010" cy="259045"/>
    <xdr:sp macro="" textlink="">
      <xdr:nvSpPr>
        <xdr:cNvPr id="237" name="n_2aveValue【橋りょう・トンネル】&#10;一人当たり有形固定資産（償却資産）額">
          <a:extLst>
            <a:ext uri="{FF2B5EF4-FFF2-40B4-BE49-F238E27FC236}">
              <a16:creationId xmlns:a16="http://schemas.microsoft.com/office/drawing/2014/main" id="{4609A1DD-BB92-473C-A7D4-5A0AEEC1F6C2}"/>
            </a:ext>
          </a:extLst>
        </xdr:cNvPr>
        <xdr:cNvSpPr txBox="1"/>
      </xdr:nvSpPr>
      <xdr:spPr>
        <a:xfrm>
          <a:off x="8450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112996</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56AA679D-1227-49B2-931A-A1567007F5A8}"/>
            </a:ext>
          </a:extLst>
        </xdr:cNvPr>
        <xdr:cNvSpPr txBox="1"/>
      </xdr:nvSpPr>
      <xdr:spPr>
        <a:xfrm>
          <a:off x="7561795" y="107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130842</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76DCE824-63F1-4BB7-9925-C3340EF52D8F}"/>
            </a:ext>
          </a:extLst>
        </xdr:cNvPr>
        <xdr:cNvSpPr txBox="1"/>
      </xdr:nvSpPr>
      <xdr:spPr>
        <a:xfrm>
          <a:off x="9327095" y="1007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143963</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CB9FABB6-562B-4D3A-B3A7-5908FC2598E0}"/>
            </a:ext>
          </a:extLst>
        </xdr:cNvPr>
        <xdr:cNvSpPr txBox="1"/>
      </xdr:nvSpPr>
      <xdr:spPr>
        <a:xfrm>
          <a:off x="8450795" y="1008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150965</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62274CBA-6456-4B5D-8081-C49826CFAFC2}"/>
            </a:ext>
          </a:extLst>
        </xdr:cNvPr>
        <xdr:cNvSpPr txBox="1"/>
      </xdr:nvSpPr>
      <xdr:spPr>
        <a:xfrm>
          <a:off x="7561795" y="1009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971EF8A8-C89C-4F63-BCD0-2D97C2A2D13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2FD0D69A-8BCA-4C4C-B85F-71DAAA41F65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7AFAA6F4-D723-43A5-9506-57DFF8C13A0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DC2EBDBB-C390-4E8A-B0CE-414184CBE5D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A9F39FDE-86D0-43FB-8532-BB90050ACBF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A478D0EB-6F71-4C44-AFA2-4A823D4E1A6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D6D65EA8-3C32-4705-91CD-FBBB90E5524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C5FD518D-1B6D-478A-BB01-74B97C74880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C87DA841-C79E-430F-B714-2C8409DEB6B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D30A37C8-EFF8-43F3-A0E0-C84FCCACCCA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AB28F796-D9CD-4E21-8195-B81A90DA718B}"/>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D44FE21D-A5EB-4FF4-86F4-54B7B966157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999EBCF5-C34D-43B4-9DAA-14147D74EC9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8D117378-268F-4CFB-B4D9-EE0D5C8D38D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33AFE47C-1417-4883-91CB-EA7BD228D7E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6A1F2641-8BAB-4B9F-9D8D-E5A0E4A9C9D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873BCC83-BC16-44CD-8FE7-92BF3135831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0AB06DE7-9BD2-4736-A97A-3E7396D576D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8357D792-3853-42B4-A057-D7E0070B411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66D865D4-F7CB-46E8-A29C-02358A9C3FC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A4F7F183-F96B-449E-99CA-BBB2E97EEA6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900382DB-867E-4B3F-B7F6-9462327E38E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C2AC2D61-BED6-4C00-B9E8-61FCD62686E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357998A8-872A-48D8-BAC6-B0F0CFDEB0E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66" name="直線コネクタ 265">
          <a:extLst>
            <a:ext uri="{FF2B5EF4-FFF2-40B4-BE49-F238E27FC236}">
              <a16:creationId xmlns:a16="http://schemas.microsoft.com/office/drawing/2014/main" id="{DA3023D5-DD3B-45DF-B336-A2788F46CC02}"/>
            </a:ext>
          </a:extLst>
        </xdr:cNvPr>
        <xdr:cNvCxnSpPr/>
      </xdr:nvCxnSpPr>
      <xdr:spPr>
        <a:xfrm flipV="1">
          <a:off x="4634865" y="1354264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7E0E9AE6-A4D2-49A4-AB42-4B6E27F89226}"/>
            </a:ext>
          </a:extLst>
        </xdr:cNvPr>
        <xdr:cNvSpPr txBox="1"/>
      </xdr:nvSpPr>
      <xdr:spPr>
        <a:xfrm>
          <a:off x="4673600" y="1492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68" name="直線コネクタ 267">
          <a:extLst>
            <a:ext uri="{FF2B5EF4-FFF2-40B4-BE49-F238E27FC236}">
              <a16:creationId xmlns:a16="http://schemas.microsoft.com/office/drawing/2014/main" id="{FBFB0D11-287E-4387-AE8F-F64C12A614C9}"/>
            </a:ext>
          </a:extLst>
        </xdr:cNvPr>
        <xdr:cNvCxnSpPr/>
      </xdr:nvCxnSpPr>
      <xdr:spPr>
        <a:xfrm>
          <a:off x="4546600" y="1492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929FBD03-CCF9-4A63-9D47-9DA972BC2BD0}"/>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0" name="直線コネクタ 269">
          <a:extLst>
            <a:ext uri="{FF2B5EF4-FFF2-40B4-BE49-F238E27FC236}">
              <a16:creationId xmlns:a16="http://schemas.microsoft.com/office/drawing/2014/main" id="{D2FF06E5-5DDC-4FA5-BDA7-2ED7668329BB}"/>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81932</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B380112C-EBCC-4D4F-AC3F-642FEFEF8E97}"/>
            </a:ext>
          </a:extLst>
        </xdr:cNvPr>
        <xdr:cNvSpPr txBox="1"/>
      </xdr:nvSpPr>
      <xdr:spPr>
        <a:xfrm>
          <a:off x="4673600" y="13797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72" name="フローチャート: 判断 271">
          <a:extLst>
            <a:ext uri="{FF2B5EF4-FFF2-40B4-BE49-F238E27FC236}">
              <a16:creationId xmlns:a16="http://schemas.microsoft.com/office/drawing/2014/main" id="{51AC2682-DB3F-4D17-A732-0ACFBD8F3765}"/>
            </a:ext>
          </a:extLst>
        </xdr:cNvPr>
        <xdr:cNvSpPr/>
      </xdr:nvSpPr>
      <xdr:spPr>
        <a:xfrm>
          <a:off x="45847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73" name="フローチャート: 判断 272">
          <a:extLst>
            <a:ext uri="{FF2B5EF4-FFF2-40B4-BE49-F238E27FC236}">
              <a16:creationId xmlns:a16="http://schemas.microsoft.com/office/drawing/2014/main" id="{528B3E49-8593-4DF7-A100-34CE55AFCCD1}"/>
            </a:ext>
          </a:extLst>
        </xdr:cNvPr>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74" name="フローチャート: 判断 273">
          <a:extLst>
            <a:ext uri="{FF2B5EF4-FFF2-40B4-BE49-F238E27FC236}">
              <a16:creationId xmlns:a16="http://schemas.microsoft.com/office/drawing/2014/main" id="{9C4815E4-E57A-4D96-9AA2-DF03780B1722}"/>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75" name="フローチャート: 判断 274">
          <a:extLst>
            <a:ext uri="{FF2B5EF4-FFF2-40B4-BE49-F238E27FC236}">
              <a16:creationId xmlns:a16="http://schemas.microsoft.com/office/drawing/2014/main" id="{FC70C204-21E1-4B81-B231-F51F164CA7F2}"/>
            </a:ext>
          </a:extLst>
        </xdr:cNvPr>
        <xdr:cNvSpPr/>
      </xdr:nvSpPr>
      <xdr:spPr>
        <a:xfrm>
          <a:off x="1968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9F7D948D-31F4-4551-8520-C0A13AC21C9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306FFBB8-D2FC-47AD-9E76-725442887EF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C3DE3D-B9BB-45ED-88FE-2FBE7F288B0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AB52F049-8A47-4347-8BB2-80CD4F14F86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7B9CF6B2-70D2-4D8B-8A1D-079875E2D78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27305</xdr:rowOff>
    </xdr:from>
    <xdr:to>
      <xdr:col>24</xdr:col>
      <xdr:colOff>114300</xdr:colOff>
      <xdr:row>79</xdr:row>
      <xdr:rowOff>128905</xdr:rowOff>
    </xdr:to>
    <xdr:sp macro="" textlink="">
      <xdr:nvSpPr>
        <xdr:cNvPr id="281" name="楕円 280">
          <a:extLst>
            <a:ext uri="{FF2B5EF4-FFF2-40B4-BE49-F238E27FC236}">
              <a16:creationId xmlns:a16="http://schemas.microsoft.com/office/drawing/2014/main" id="{A27A6BA6-1E23-49B7-A8C1-C1D3DC3D5920}"/>
            </a:ext>
          </a:extLst>
        </xdr:cNvPr>
        <xdr:cNvSpPr/>
      </xdr:nvSpPr>
      <xdr:spPr>
        <a:xfrm>
          <a:off x="45847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113682</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F4C27AD-C618-469A-883A-3A01C7694AD0}"/>
            </a:ext>
          </a:extLst>
        </xdr:cNvPr>
        <xdr:cNvSpPr txBox="1"/>
      </xdr:nvSpPr>
      <xdr:spPr>
        <a:xfrm>
          <a:off x="4673600" y="1348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46355</xdr:rowOff>
    </xdr:from>
    <xdr:to>
      <xdr:col>20</xdr:col>
      <xdr:colOff>38100</xdr:colOff>
      <xdr:row>79</xdr:row>
      <xdr:rowOff>147955</xdr:rowOff>
    </xdr:to>
    <xdr:sp macro="" textlink="">
      <xdr:nvSpPr>
        <xdr:cNvPr id="283" name="楕円 282">
          <a:extLst>
            <a:ext uri="{FF2B5EF4-FFF2-40B4-BE49-F238E27FC236}">
              <a16:creationId xmlns:a16="http://schemas.microsoft.com/office/drawing/2014/main" id="{02C535BB-233D-4D3D-9725-CB7B01EB117A}"/>
            </a:ext>
          </a:extLst>
        </xdr:cNvPr>
        <xdr:cNvSpPr/>
      </xdr:nvSpPr>
      <xdr:spPr>
        <a:xfrm>
          <a:off x="3746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78105</xdr:rowOff>
    </xdr:from>
    <xdr:to>
      <xdr:col>24</xdr:col>
      <xdr:colOff>63500</xdr:colOff>
      <xdr:row>79</xdr:row>
      <xdr:rowOff>97155</xdr:rowOff>
    </xdr:to>
    <xdr:cxnSp macro="">
      <xdr:nvCxnSpPr>
        <xdr:cNvPr id="284" name="直線コネクタ 283">
          <a:extLst>
            <a:ext uri="{FF2B5EF4-FFF2-40B4-BE49-F238E27FC236}">
              <a16:creationId xmlns:a16="http://schemas.microsoft.com/office/drawing/2014/main" id="{0750B40C-2852-419E-B942-FF5587DF7051}"/>
            </a:ext>
          </a:extLst>
        </xdr:cNvPr>
        <xdr:cNvCxnSpPr/>
      </xdr:nvCxnSpPr>
      <xdr:spPr>
        <a:xfrm flipV="1">
          <a:off x="3797300" y="136226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74930</xdr:rowOff>
    </xdr:from>
    <xdr:to>
      <xdr:col>15</xdr:col>
      <xdr:colOff>101600</xdr:colOff>
      <xdr:row>80</xdr:row>
      <xdr:rowOff>5080</xdr:rowOff>
    </xdr:to>
    <xdr:sp macro="" textlink="">
      <xdr:nvSpPr>
        <xdr:cNvPr id="285" name="楕円 284">
          <a:extLst>
            <a:ext uri="{FF2B5EF4-FFF2-40B4-BE49-F238E27FC236}">
              <a16:creationId xmlns:a16="http://schemas.microsoft.com/office/drawing/2014/main" id="{0F5BF1C6-9255-41C9-9DDF-D80892F76F98}"/>
            </a:ext>
          </a:extLst>
        </xdr:cNvPr>
        <xdr:cNvSpPr/>
      </xdr:nvSpPr>
      <xdr:spPr>
        <a:xfrm>
          <a:off x="2857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97155</xdr:rowOff>
    </xdr:from>
    <xdr:to>
      <xdr:col>19</xdr:col>
      <xdr:colOff>177800</xdr:colOff>
      <xdr:row>79</xdr:row>
      <xdr:rowOff>125730</xdr:rowOff>
    </xdr:to>
    <xdr:cxnSp macro="">
      <xdr:nvCxnSpPr>
        <xdr:cNvPr id="286" name="直線コネクタ 285">
          <a:extLst>
            <a:ext uri="{FF2B5EF4-FFF2-40B4-BE49-F238E27FC236}">
              <a16:creationId xmlns:a16="http://schemas.microsoft.com/office/drawing/2014/main" id="{5D1BAF3D-9E29-4B89-AF0E-CA878F82E05F}"/>
            </a:ext>
          </a:extLst>
        </xdr:cNvPr>
        <xdr:cNvCxnSpPr/>
      </xdr:nvCxnSpPr>
      <xdr:spPr>
        <a:xfrm flipV="1">
          <a:off x="2908300" y="136417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109220</xdr:rowOff>
    </xdr:from>
    <xdr:to>
      <xdr:col>10</xdr:col>
      <xdr:colOff>165100</xdr:colOff>
      <xdr:row>80</xdr:row>
      <xdr:rowOff>39370</xdr:rowOff>
    </xdr:to>
    <xdr:sp macro="" textlink="">
      <xdr:nvSpPr>
        <xdr:cNvPr id="287" name="楕円 286">
          <a:extLst>
            <a:ext uri="{FF2B5EF4-FFF2-40B4-BE49-F238E27FC236}">
              <a16:creationId xmlns:a16="http://schemas.microsoft.com/office/drawing/2014/main" id="{DDD4D4E9-CA24-4EE4-AF13-0E1E64060BA3}"/>
            </a:ext>
          </a:extLst>
        </xdr:cNvPr>
        <xdr:cNvSpPr/>
      </xdr:nvSpPr>
      <xdr:spPr>
        <a:xfrm>
          <a:off x="1968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125730</xdr:rowOff>
    </xdr:from>
    <xdr:to>
      <xdr:col>15</xdr:col>
      <xdr:colOff>50800</xdr:colOff>
      <xdr:row>79</xdr:row>
      <xdr:rowOff>160020</xdr:rowOff>
    </xdr:to>
    <xdr:cxnSp macro="">
      <xdr:nvCxnSpPr>
        <xdr:cNvPr id="288" name="直線コネクタ 287">
          <a:extLst>
            <a:ext uri="{FF2B5EF4-FFF2-40B4-BE49-F238E27FC236}">
              <a16:creationId xmlns:a16="http://schemas.microsoft.com/office/drawing/2014/main" id="{6C4A86A6-C4DD-461A-9085-78C542959CC7}"/>
            </a:ext>
          </a:extLst>
        </xdr:cNvPr>
        <xdr:cNvCxnSpPr/>
      </xdr:nvCxnSpPr>
      <xdr:spPr>
        <a:xfrm flipV="1">
          <a:off x="2019300" y="13670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28591</xdr:rowOff>
    </xdr:from>
    <xdr:ext cx="405111" cy="259045"/>
    <xdr:sp macro="" textlink="">
      <xdr:nvSpPr>
        <xdr:cNvPr id="289" name="n_1aveValue【公営住宅】&#10;有形固定資産減価償却率">
          <a:extLst>
            <a:ext uri="{FF2B5EF4-FFF2-40B4-BE49-F238E27FC236}">
              <a16:creationId xmlns:a16="http://schemas.microsoft.com/office/drawing/2014/main" id="{BBC4D5B2-E2A4-413E-90DB-049906D02E87}"/>
            </a:ext>
          </a:extLst>
        </xdr:cNvPr>
        <xdr:cNvSpPr txBox="1"/>
      </xdr:nvSpPr>
      <xdr:spPr>
        <a:xfrm>
          <a:off x="35820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90" name="n_2aveValue【公営住宅】&#10;有形固定資産減価償却率">
          <a:extLst>
            <a:ext uri="{FF2B5EF4-FFF2-40B4-BE49-F238E27FC236}">
              <a16:creationId xmlns:a16="http://schemas.microsoft.com/office/drawing/2014/main" id="{BF74A1F6-6CF5-49EE-94F9-9367B8CC61B0}"/>
            </a:ext>
          </a:extLst>
        </xdr:cNvPr>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53357</xdr:rowOff>
    </xdr:from>
    <xdr:ext cx="405111" cy="259045"/>
    <xdr:sp macro="" textlink="">
      <xdr:nvSpPr>
        <xdr:cNvPr id="291" name="n_3aveValue【公営住宅】&#10;有形固定資産減価償却率">
          <a:extLst>
            <a:ext uri="{FF2B5EF4-FFF2-40B4-BE49-F238E27FC236}">
              <a16:creationId xmlns:a16="http://schemas.microsoft.com/office/drawing/2014/main" id="{6368E305-7CBF-4AED-972A-C2B6EDF0D836}"/>
            </a:ext>
          </a:extLst>
        </xdr:cNvPr>
        <xdr:cNvSpPr txBox="1"/>
      </xdr:nvSpPr>
      <xdr:spPr>
        <a:xfrm>
          <a:off x="18167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164482</xdr:rowOff>
    </xdr:from>
    <xdr:ext cx="405111" cy="259045"/>
    <xdr:sp macro="" textlink="">
      <xdr:nvSpPr>
        <xdr:cNvPr id="292" name="n_1mainValue【公営住宅】&#10;有形固定資産減価償却率">
          <a:extLst>
            <a:ext uri="{FF2B5EF4-FFF2-40B4-BE49-F238E27FC236}">
              <a16:creationId xmlns:a16="http://schemas.microsoft.com/office/drawing/2014/main" id="{169DAE22-6309-41B3-82AF-6E4F16FD15B5}"/>
            </a:ext>
          </a:extLst>
        </xdr:cNvPr>
        <xdr:cNvSpPr txBox="1"/>
      </xdr:nvSpPr>
      <xdr:spPr>
        <a:xfrm>
          <a:off x="3582044"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21607</xdr:rowOff>
    </xdr:from>
    <xdr:ext cx="405111" cy="259045"/>
    <xdr:sp macro="" textlink="">
      <xdr:nvSpPr>
        <xdr:cNvPr id="293" name="n_2mainValue【公営住宅】&#10;有形固定資産減価償却率">
          <a:extLst>
            <a:ext uri="{FF2B5EF4-FFF2-40B4-BE49-F238E27FC236}">
              <a16:creationId xmlns:a16="http://schemas.microsoft.com/office/drawing/2014/main" id="{91C6465D-85F9-492B-9003-8B7AD7A7D78A}"/>
            </a:ext>
          </a:extLst>
        </xdr:cNvPr>
        <xdr:cNvSpPr txBox="1"/>
      </xdr:nvSpPr>
      <xdr:spPr>
        <a:xfrm>
          <a:off x="2705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55897</xdr:rowOff>
    </xdr:from>
    <xdr:ext cx="405111" cy="259045"/>
    <xdr:sp macro="" textlink="">
      <xdr:nvSpPr>
        <xdr:cNvPr id="294" name="n_3mainValue【公営住宅】&#10;有形固定資産減価償却率">
          <a:extLst>
            <a:ext uri="{FF2B5EF4-FFF2-40B4-BE49-F238E27FC236}">
              <a16:creationId xmlns:a16="http://schemas.microsoft.com/office/drawing/2014/main" id="{DFDA93CB-F109-4DFF-B0AE-C6863E080209}"/>
            </a:ext>
          </a:extLst>
        </xdr:cNvPr>
        <xdr:cNvSpPr txBox="1"/>
      </xdr:nvSpPr>
      <xdr:spPr>
        <a:xfrm>
          <a:off x="18167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1036A003-F6E7-4E42-B795-A84D766FF0E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55B5EBAC-B496-464C-A31E-F5F408C5632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CBA9A5C9-10E6-4BF7-96F5-0D4B35CAF9C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8042F014-AE7A-4F22-96C2-D15823BDBEA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4900FABB-2833-4893-9F3F-5A48B1F3904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562D77CD-462D-4BE5-A395-31A210D1E2A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9E1C6B85-90E3-4483-83BE-0B0324D26CC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6DDAB17C-58A7-4C85-ACA1-3B34B5AFB33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51C17E32-0E7A-458B-BD53-704BEFC6E4D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D32F02DC-541F-46EB-9C5B-1D71AB071F4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5" name="直線コネクタ 304">
          <a:extLst>
            <a:ext uri="{FF2B5EF4-FFF2-40B4-BE49-F238E27FC236}">
              <a16:creationId xmlns:a16="http://schemas.microsoft.com/office/drawing/2014/main" id="{FE3CF1E1-DB1C-495D-90D5-0E6B3BC5F0DE}"/>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6" name="テキスト ボックス 305">
          <a:extLst>
            <a:ext uri="{FF2B5EF4-FFF2-40B4-BE49-F238E27FC236}">
              <a16:creationId xmlns:a16="http://schemas.microsoft.com/office/drawing/2014/main" id="{73E019EC-05DD-43DB-95C3-D73B02A5800F}"/>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a:extLst>
            <a:ext uri="{FF2B5EF4-FFF2-40B4-BE49-F238E27FC236}">
              <a16:creationId xmlns:a16="http://schemas.microsoft.com/office/drawing/2014/main" id="{D67F3274-BC74-4403-84B1-CC75B122303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a:extLst>
            <a:ext uri="{FF2B5EF4-FFF2-40B4-BE49-F238E27FC236}">
              <a16:creationId xmlns:a16="http://schemas.microsoft.com/office/drawing/2014/main" id="{8B72D929-CBD2-4EBC-8629-C2E3CFE7737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9" name="直線コネクタ 308">
          <a:extLst>
            <a:ext uri="{FF2B5EF4-FFF2-40B4-BE49-F238E27FC236}">
              <a16:creationId xmlns:a16="http://schemas.microsoft.com/office/drawing/2014/main" id="{63B2251D-A1C8-4067-BA13-9A72AFE52D0A}"/>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0" name="テキスト ボックス 309">
          <a:extLst>
            <a:ext uri="{FF2B5EF4-FFF2-40B4-BE49-F238E27FC236}">
              <a16:creationId xmlns:a16="http://schemas.microsoft.com/office/drawing/2014/main" id="{777FECD2-6CEA-4B1C-9E43-0F3A7B8F84E9}"/>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a:extLst>
            <a:ext uri="{FF2B5EF4-FFF2-40B4-BE49-F238E27FC236}">
              <a16:creationId xmlns:a16="http://schemas.microsoft.com/office/drawing/2014/main" id="{8E375007-5EB6-4004-8AC5-7F4D77B595D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a:extLst>
            <a:ext uri="{FF2B5EF4-FFF2-40B4-BE49-F238E27FC236}">
              <a16:creationId xmlns:a16="http://schemas.microsoft.com/office/drawing/2014/main" id="{FD0FE0E6-57CF-46E6-9688-6DF4469E91C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a:extLst>
            <a:ext uri="{FF2B5EF4-FFF2-40B4-BE49-F238E27FC236}">
              <a16:creationId xmlns:a16="http://schemas.microsoft.com/office/drawing/2014/main" id="{B5C85208-3881-4E90-908E-E2FD7EA5CF0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314" name="直線コネクタ 313">
          <a:extLst>
            <a:ext uri="{FF2B5EF4-FFF2-40B4-BE49-F238E27FC236}">
              <a16:creationId xmlns:a16="http://schemas.microsoft.com/office/drawing/2014/main" id="{B3487773-1B98-4232-98F4-A60AF4DF6778}"/>
            </a:ext>
          </a:extLst>
        </xdr:cNvPr>
        <xdr:cNvCxnSpPr/>
      </xdr:nvCxnSpPr>
      <xdr:spPr>
        <a:xfrm flipV="1">
          <a:off x="10476865" y="13391769"/>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15" name="【公営住宅】&#10;一人当たり面積最小値テキスト">
          <a:extLst>
            <a:ext uri="{FF2B5EF4-FFF2-40B4-BE49-F238E27FC236}">
              <a16:creationId xmlns:a16="http://schemas.microsoft.com/office/drawing/2014/main" id="{335EAFFC-748A-4386-A91C-302870CBE4C9}"/>
            </a:ext>
          </a:extLst>
        </xdr:cNvPr>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16" name="直線コネクタ 315">
          <a:extLst>
            <a:ext uri="{FF2B5EF4-FFF2-40B4-BE49-F238E27FC236}">
              <a16:creationId xmlns:a16="http://schemas.microsoft.com/office/drawing/2014/main" id="{A9C6CB52-FC28-42D2-A7B7-2B495F2FF391}"/>
            </a:ext>
          </a:extLst>
        </xdr:cNvPr>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17" name="【公営住宅】&#10;一人当たり面積最大値テキスト">
          <a:extLst>
            <a:ext uri="{FF2B5EF4-FFF2-40B4-BE49-F238E27FC236}">
              <a16:creationId xmlns:a16="http://schemas.microsoft.com/office/drawing/2014/main" id="{1303A48A-CB90-4CC1-8818-ECBF910EE164}"/>
            </a:ext>
          </a:extLst>
        </xdr:cNvPr>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18" name="直線コネクタ 317">
          <a:extLst>
            <a:ext uri="{FF2B5EF4-FFF2-40B4-BE49-F238E27FC236}">
              <a16:creationId xmlns:a16="http://schemas.microsoft.com/office/drawing/2014/main" id="{24FC2B15-1FE5-4FC9-B49F-690FD4D0401F}"/>
            </a:ext>
          </a:extLst>
        </xdr:cNvPr>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159338</xdr:rowOff>
    </xdr:from>
    <xdr:ext cx="469744" cy="259045"/>
    <xdr:sp macro="" textlink="">
      <xdr:nvSpPr>
        <xdr:cNvPr id="319" name="【公営住宅】&#10;一人当たり面積平均値テキスト">
          <a:extLst>
            <a:ext uri="{FF2B5EF4-FFF2-40B4-BE49-F238E27FC236}">
              <a16:creationId xmlns:a16="http://schemas.microsoft.com/office/drawing/2014/main" id="{8628DADF-3156-4413-B452-2482B11EFDF4}"/>
            </a:ext>
          </a:extLst>
        </xdr:cNvPr>
        <xdr:cNvSpPr txBox="1"/>
      </xdr:nvSpPr>
      <xdr:spPr>
        <a:xfrm>
          <a:off x="10515600" y="14218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320" name="フローチャート: 判断 319">
          <a:extLst>
            <a:ext uri="{FF2B5EF4-FFF2-40B4-BE49-F238E27FC236}">
              <a16:creationId xmlns:a16="http://schemas.microsoft.com/office/drawing/2014/main" id="{5603FC18-F345-4FA3-A03C-C1D34936210D}"/>
            </a:ext>
          </a:extLst>
        </xdr:cNvPr>
        <xdr:cNvSpPr/>
      </xdr:nvSpPr>
      <xdr:spPr>
        <a:xfrm>
          <a:off x="10426700" y="143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321" name="フローチャート: 判断 320">
          <a:extLst>
            <a:ext uri="{FF2B5EF4-FFF2-40B4-BE49-F238E27FC236}">
              <a16:creationId xmlns:a16="http://schemas.microsoft.com/office/drawing/2014/main" id="{66509D72-8A2E-410D-AD3C-F735CC53E587}"/>
            </a:ext>
          </a:extLst>
        </xdr:cNvPr>
        <xdr:cNvSpPr/>
      </xdr:nvSpPr>
      <xdr:spPr>
        <a:xfrm>
          <a:off x="9588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22" name="フローチャート: 判断 321">
          <a:extLst>
            <a:ext uri="{FF2B5EF4-FFF2-40B4-BE49-F238E27FC236}">
              <a16:creationId xmlns:a16="http://schemas.microsoft.com/office/drawing/2014/main" id="{501D0483-8F21-4FA7-B570-98411D2013CA}"/>
            </a:ext>
          </a:extLst>
        </xdr:cNvPr>
        <xdr:cNvSpPr/>
      </xdr:nvSpPr>
      <xdr:spPr>
        <a:xfrm>
          <a:off x="8699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323" name="フローチャート: 判断 322">
          <a:extLst>
            <a:ext uri="{FF2B5EF4-FFF2-40B4-BE49-F238E27FC236}">
              <a16:creationId xmlns:a16="http://schemas.microsoft.com/office/drawing/2014/main" id="{7DBE888A-9667-458F-B3DE-9EE5934D816A}"/>
            </a:ext>
          </a:extLst>
        </xdr:cNvPr>
        <xdr:cNvSpPr/>
      </xdr:nvSpPr>
      <xdr:spPr>
        <a:xfrm>
          <a:off x="7810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94D435C7-1830-444F-8AFE-E54543AB229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BBA52467-3991-4751-9169-03CAED18767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56FD6BF3-9366-4A16-8078-2E2A102508E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536687AD-AB50-409E-B49D-FEABC084F5C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BB840EED-EDC5-4670-AFBC-296EAA8813A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148462</xdr:rowOff>
    </xdr:from>
    <xdr:to>
      <xdr:col>55</xdr:col>
      <xdr:colOff>50800</xdr:colOff>
      <xdr:row>84</xdr:row>
      <xdr:rowOff>78612</xdr:rowOff>
    </xdr:to>
    <xdr:sp macro="" textlink="">
      <xdr:nvSpPr>
        <xdr:cNvPr id="329" name="楕円 328">
          <a:extLst>
            <a:ext uri="{FF2B5EF4-FFF2-40B4-BE49-F238E27FC236}">
              <a16:creationId xmlns:a16="http://schemas.microsoft.com/office/drawing/2014/main" id="{8A32E2AC-609D-4D9E-9216-371CDC480D21}"/>
            </a:ext>
          </a:extLst>
        </xdr:cNvPr>
        <xdr:cNvSpPr/>
      </xdr:nvSpPr>
      <xdr:spPr>
        <a:xfrm>
          <a:off x="10426700" y="1437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126889</xdr:rowOff>
    </xdr:from>
    <xdr:ext cx="469744" cy="259045"/>
    <xdr:sp macro="" textlink="">
      <xdr:nvSpPr>
        <xdr:cNvPr id="330" name="【公営住宅】&#10;一人当たり面積該当値テキスト">
          <a:extLst>
            <a:ext uri="{FF2B5EF4-FFF2-40B4-BE49-F238E27FC236}">
              <a16:creationId xmlns:a16="http://schemas.microsoft.com/office/drawing/2014/main" id="{1A375C90-C1CD-4464-9FF3-0BA264D9C9B3}"/>
            </a:ext>
          </a:extLst>
        </xdr:cNvPr>
        <xdr:cNvSpPr txBox="1"/>
      </xdr:nvSpPr>
      <xdr:spPr>
        <a:xfrm>
          <a:off x="10515600" y="1435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151321</xdr:rowOff>
    </xdr:from>
    <xdr:to>
      <xdr:col>50</xdr:col>
      <xdr:colOff>165100</xdr:colOff>
      <xdr:row>84</xdr:row>
      <xdr:rowOff>81471</xdr:rowOff>
    </xdr:to>
    <xdr:sp macro="" textlink="">
      <xdr:nvSpPr>
        <xdr:cNvPr id="331" name="楕円 330">
          <a:extLst>
            <a:ext uri="{FF2B5EF4-FFF2-40B4-BE49-F238E27FC236}">
              <a16:creationId xmlns:a16="http://schemas.microsoft.com/office/drawing/2014/main" id="{90C0F83B-B22B-428E-B225-840E668E2854}"/>
            </a:ext>
          </a:extLst>
        </xdr:cNvPr>
        <xdr:cNvSpPr/>
      </xdr:nvSpPr>
      <xdr:spPr>
        <a:xfrm>
          <a:off x="9588500" y="1438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27812</xdr:rowOff>
    </xdr:from>
    <xdr:to>
      <xdr:col>55</xdr:col>
      <xdr:colOff>0</xdr:colOff>
      <xdr:row>84</xdr:row>
      <xdr:rowOff>30671</xdr:rowOff>
    </xdr:to>
    <xdr:cxnSp macro="">
      <xdr:nvCxnSpPr>
        <xdr:cNvPr id="332" name="直線コネクタ 331">
          <a:extLst>
            <a:ext uri="{FF2B5EF4-FFF2-40B4-BE49-F238E27FC236}">
              <a16:creationId xmlns:a16="http://schemas.microsoft.com/office/drawing/2014/main" id="{D59BCCFA-126D-4B89-A2EF-13F8F35AD423}"/>
            </a:ext>
          </a:extLst>
        </xdr:cNvPr>
        <xdr:cNvCxnSpPr/>
      </xdr:nvCxnSpPr>
      <xdr:spPr>
        <a:xfrm flipV="1">
          <a:off x="9639300" y="14429612"/>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150749</xdr:rowOff>
    </xdr:from>
    <xdr:to>
      <xdr:col>46</xdr:col>
      <xdr:colOff>38100</xdr:colOff>
      <xdr:row>84</xdr:row>
      <xdr:rowOff>80899</xdr:rowOff>
    </xdr:to>
    <xdr:sp macro="" textlink="">
      <xdr:nvSpPr>
        <xdr:cNvPr id="333" name="楕円 332">
          <a:extLst>
            <a:ext uri="{FF2B5EF4-FFF2-40B4-BE49-F238E27FC236}">
              <a16:creationId xmlns:a16="http://schemas.microsoft.com/office/drawing/2014/main" id="{2AA2BECF-55E3-497F-9D86-D0C44AEA79C5}"/>
            </a:ext>
          </a:extLst>
        </xdr:cNvPr>
        <xdr:cNvSpPr/>
      </xdr:nvSpPr>
      <xdr:spPr>
        <a:xfrm>
          <a:off x="8699500" y="1438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30099</xdr:rowOff>
    </xdr:from>
    <xdr:to>
      <xdr:col>50</xdr:col>
      <xdr:colOff>114300</xdr:colOff>
      <xdr:row>84</xdr:row>
      <xdr:rowOff>30671</xdr:rowOff>
    </xdr:to>
    <xdr:cxnSp macro="">
      <xdr:nvCxnSpPr>
        <xdr:cNvPr id="334" name="直線コネクタ 333">
          <a:extLst>
            <a:ext uri="{FF2B5EF4-FFF2-40B4-BE49-F238E27FC236}">
              <a16:creationId xmlns:a16="http://schemas.microsoft.com/office/drawing/2014/main" id="{5BEC7C21-15DB-4F7B-802A-BFB6A2C541EF}"/>
            </a:ext>
          </a:extLst>
        </xdr:cNvPr>
        <xdr:cNvCxnSpPr/>
      </xdr:nvCxnSpPr>
      <xdr:spPr>
        <a:xfrm>
          <a:off x="8750300" y="1443189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143320</xdr:rowOff>
    </xdr:from>
    <xdr:to>
      <xdr:col>41</xdr:col>
      <xdr:colOff>101600</xdr:colOff>
      <xdr:row>84</xdr:row>
      <xdr:rowOff>73470</xdr:rowOff>
    </xdr:to>
    <xdr:sp macro="" textlink="">
      <xdr:nvSpPr>
        <xdr:cNvPr id="335" name="楕円 334">
          <a:extLst>
            <a:ext uri="{FF2B5EF4-FFF2-40B4-BE49-F238E27FC236}">
              <a16:creationId xmlns:a16="http://schemas.microsoft.com/office/drawing/2014/main" id="{90C17525-E558-45A2-A15E-9020FC213B5E}"/>
            </a:ext>
          </a:extLst>
        </xdr:cNvPr>
        <xdr:cNvSpPr/>
      </xdr:nvSpPr>
      <xdr:spPr>
        <a:xfrm>
          <a:off x="7810500" y="1437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22670</xdr:rowOff>
    </xdr:from>
    <xdr:to>
      <xdr:col>45</xdr:col>
      <xdr:colOff>177800</xdr:colOff>
      <xdr:row>84</xdr:row>
      <xdr:rowOff>30099</xdr:rowOff>
    </xdr:to>
    <xdr:cxnSp macro="">
      <xdr:nvCxnSpPr>
        <xdr:cNvPr id="336" name="直線コネクタ 335">
          <a:extLst>
            <a:ext uri="{FF2B5EF4-FFF2-40B4-BE49-F238E27FC236}">
              <a16:creationId xmlns:a16="http://schemas.microsoft.com/office/drawing/2014/main" id="{4A2D72A8-0F50-4CCD-9AE0-36C8BFB9C41C}"/>
            </a:ext>
          </a:extLst>
        </xdr:cNvPr>
        <xdr:cNvCxnSpPr/>
      </xdr:nvCxnSpPr>
      <xdr:spPr>
        <a:xfrm>
          <a:off x="7861300" y="14424470"/>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68279</xdr:rowOff>
    </xdr:from>
    <xdr:ext cx="469744" cy="259045"/>
    <xdr:sp macro="" textlink="">
      <xdr:nvSpPr>
        <xdr:cNvPr id="337" name="n_1aveValue【公営住宅】&#10;一人当たり面積">
          <a:extLst>
            <a:ext uri="{FF2B5EF4-FFF2-40B4-BE49-F238E27FC236}">
              <a16:creationId xmlns:a16="http://schemas.microsoft.com/office/drawing/2014/main" id="{F6019C78-DA0F-4C67-A32B-EF81ADDE43F0}"/>
            </a:ext>
          </a:extLst>
        </xdr:cNvPr>
        <xdr:cNvSpPr txBox="1"/>
      </xdr:nvSpPr>
      <xdr:spPr>
        <a:xfrm>
          <a:off x="93917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169435</xdr:rowOff>
    </xdr:from>
    <xdr:ext cx="469744" cy="259045"/>
    <xdr:sp macro="" textlink="">
      <xdr:nvSpPr>
        <xdr:cNvPr id="338" name="n_2aveValue【公営住宅】&#10;一人当たり面積">
          <a:extLst>
            <a:ext uri="{FF2B5EF4-FFF2-40B4-BE49-F238E27FC236}">
              <a16:creationId xmlns:a16="http://schemas.microsoft.com/office/drawing/2014/main" id="{AFC3471D-3765-4DFF-908F-4C62AA7375B1}"/>
            </a:ext>
          </a:extLst>
        </xdr:cNvPr>
        <xdr:cNvSpPr txBox="1"/>
      </xdr:nvSpPr>
      <xdr:spPr>
        <a:xfrm>
          <a:off x="8515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17415</xdr:rowOff>
    </xdr:from>
    <xdr:ext cx="469744" cy="259045"/>
    <xdr:sp macro="" textlink="">
      <xdr:nvSpPr>
        <xdr:cNvPr id="339" name="n_3aveValue【公営住宅】&#10;一人当たり面積">
          <a:extLst>
            <a:ext uri="{FF2B5EF4-FFF2-40B4-BE49-F238E27FC236}">
              <a16:creationId xmlns:a16="http://schemas.microsoft.com/office/drawing/2014/main" id="{5EF1EE74-FF4B-42F8-B3B1-999473D9206A}"/>
            </a:ext>
          </a:extLst>
        </xdr:cNvPr>
        <xdr:cNvSpPr txBox="1"/>
      </xdr:nvSpPr>
      <xdr:spPr>
        <a:xfrm>
          <a:off x="7626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72598</xdr:rowOff>
    </xdr:from>
    <xdr:ext cx="469744" cy="259045"/>
    <xdr:sp macro="" textlink="">
      <xdr:nvSpPr>
        <xdr:cNvPr id="340" name="n_1mainValue【公営住宅】&#10;一人当たり面積">
          <a:extLst>
            <a:ext uri="{FF2B5EF4-FFF2-40B4-BE49-F238E27FC236}">
              <a16:creationId xmlns:a16="http://schemas.microsoft.com/office/drawing/2014/main" id="{E3F04968-50EC-41E9-9395-04FD6B588ACD}"/>
            </a:ext>
          </a:extLst>
        </xdr:cNvPr>
        <xdr:cNvSpPr txBox="1"/>
      </xdr:nvSpPr>
      <xdr:spPr>
        <a:xfrm>
          <a:off x="9391727" y="1447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72026</xdr:rowOff>
    </xdr:from>
    <xdr:ext cx="469744" cy="259045"/>
    <xdr:sp macro="" textlink="">
      <xdr:nvSpPr>
        <xdr:cNvPr id="341" name="n_2mainValue【公営住宅】&#10;一人当たり面積">
          <a:extLst>
            <a:ext uri="{FF2B5EF4-FFF2-40B4-BE49-F238E27FC236}">
              <a16:creationId xmlns:a16="http://schemas.microsoft.com/office/drawing/2014/main" id="{84FC9910-AC68-4C86-B478-A065192793B6}"/>
            </a:ext>
          </a:extLst>
        </xdr:cNvPr>
        <xdr:cNvSpPr txBox="1"/>
      </xdr:nvSpPr>
      <xdr:spPr>
        <a:xfrm>
          <a:off x="8515427" y="1447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64597</xdr:rowOff>
    </xdr:from>
    <xdr:ext cx="469744" cy="259045"/>
    <xdr:sp macro="" textlink="">
      <xdr:nvSpPr>
        <xdr:cNvPr id="342" name="n_3mainValue【公営住宅】&#10;一人当たり面積">
          <a:extLst>
            <a:ext uri="{FF2B5EF4-FFF2-40B4-BE49-F238E27FC236}">
              <a16:creationId xmlns:a16="http://schemas.microsoft.com/office/drawing/2014/main" id="{9A24D18C-9295-4816-BC0E-B33AC91AECD0}"/>
            </a:ext>
          </a:extLst>
        </xdr:cNvPr>
        <xdr:cNvSpPr txBox="1"/>
      </xdr:nvSpPr>
      <xdr:spPr>
        <a:xfrm>
          <a:off x="7626427" y="1446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a:extLst>
            <a:ext uri="{FF2B5EF4-FFF2-40B4-BE49-F238E27FC236}">
              <a16:creationId xmlns:a16="http://schemas.microsoft.com/office/drawing/2014/main" id="{71E25601-86A4-4D4C-84C0-90821B940E5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a:extLst>
            <a:ext uri="{FF2B5EF4-FFF2-40B4-BE49-F238E27FC236}">
              <a16:creationId xmlns:a16="http://schemas.microsoft.com/office/drawing/2014/main" id="{F4E9AB73-55D4-4314-9E62-71A567FBBED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a:extLst>
            <a:ext uri="{FF2B5EF4-FFF2-40B4-BE49-F238E27FC236}">
              <a16:creationId xmlns:a16="http://schemas.microsoft.com/office/drawing/2014/main" id="{94BA28D9-2EFE-4208-B3D3-A617252664C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a:extLst>
            <a:ext uri="{FF2B5EF4-FFF2-40B4-BE49-F238E27FC236}">
              <a16:creationId xmlns:a16="http://schemas.microsoft.com/office/drawing/2014/main" id="{8BF12780-5EB1-41CB-B4CC-27AFD9AFBE4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a:extLst>
            <a:ext uri="{FF2B5EF4-FFF2-40B4-BE49-F238E27FC236}">
              <a16:creationId xmlns:a16="http://schemas.microsoft.com/office/drawing/2014/main" id="{E721136C-9B55-4FD9-8BDA-D147674CB88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a:extLst>
            <a:ext uri="{FF2B5EF4-FFF2-40B4-BE49-F238E27FC236}">
              <a16:creationId xmlns:a16="http://schemas.microsoft.com/office/drawing/2014/main" id="{BD2F7AD7-CE96-4D60-9C34-25E234D755A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a:extLst>
            <a:ext uri="{FF2B5EF4-FFF2-40B4-BE49-F238E27FC236}">
              <a16:creationId xmlns:a16="http://schemas.microsoft.com/office/drawing/2014/main" id="{5A081709-B153-4F27-9F15-1D0AAC84272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a:extLst>
            <a:ext uri="{FF2B5EF4-FFF2-40B4-BE49-F238E27FC236}">
              <a16:creationId xmlns:a16="http://schemas.microsoft.com/office/drawing/2014/main" id="{EF55C737-9C7B-447A-9571-DCD6853B785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1" name="テキスト ボックス 350">
          <a:extLst>
            <a:ext uri="{FF2B5EF4-FFF2-40B4-BE49-F238E27FC236}">
              <a16:creationId xmlns:a16="http://schemas.microsoft.com/office/drawing/2014/main" id="{4FCADCB2-C133-4142-BC72-324CF40F768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2" name="直線コネクタ 351">
          <a:extLst>
            <a:ext uri="{FF2B5EF4-FFF2-40B4-BE49-F238E27FC236}">
              <a16:creationId xmlns:a16="http://schemas.microsoft.com/office/drawing/2014/main" id="{BA18C457-4652-4162-83F9-61538C86554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3" name="テキスト ボックス 352">
          <a:extLst>
            <a:ext uri="{FF2B5EF4-FFF2-40B4-BE49-F238E27FC236}">
              <a16:creationId xmlns:a16="http://schemas.microsoft.com/office/drawing/2014/main" id="{812D13A3-4DFF-46E7-B0BB-D9B5FCF97DBE}"/>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4" name="直線コネクタ 353">
          <a:extLst>
            <a:ext uri="{FF2B5EF4-FFF2-40B4-BE49-F238E27FC236}">
              <a16:creationId xmlns:a16="http://schemas.microsoft.com/office/drawing/2014/main" id="{193AF703-B71E-4196-B0F9-9327C9D50EE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5" name="テキスト ボックス 354">
          <a:extLst>
            <a:ext uri="{FF2B5EF4-FFF2-40B4-BE49-F238E27FC236}">
              <a16:creationId xmlns:a16="http://schemas.microsoft.com/office/drawing/2014/main" id="{C2FD6BF6-EC1B-4F11-BB5D-40F9F2AE363F}"/>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6" name="直線コネクタ 355">
          <a:extLst>
            <a:ext uri="{FF2B5EF4-FFF2-40B4-BE49-F238E27FC236}">
              <a16:creationId xmlns:a16="http://schemas.microsoft.com/office/drawing/2014/main" id="{A4176FD0-7E0C-4261-80DD-C6E48400916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7" name="テキスト ボックス 356">
          <a:extLst>
            <a:ext uri="{FF2B5EF4-FFF2-40B4-BE49-F238E27FC236}">
              <a16:creationId xmlns:a16="http://schemas.microsoft.com/office/drawing/2014/main" id="{0D8FBB02-7E7C-47B5-9159-847615B425D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8" name="直線コネクタ 357">
          <a:extLst>
            <a:ext uri="{FF2B5EF4-FFF2-40B4-BE49-F238E27FC236}">
              <a16:creationId xmlns:a16="http://schemas.microsoft.com/office/drawing/2014/main" id="{91A6707B-F669-4B40-B045-75674A2FFEF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9" name="テキスト ボックス 358">
          <a:extLst>
            <a:ext uri="{FF2B5EF4-FFF2-40B4-BE49-F238E27FC236}">
              <a16:creationId xmlns:a16="http://schemas.microsoft.com/office/drawing/2014/main" id="{7BCDF5B0-03AF-4551-932F-B212C45799C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0" name="直線コネクタ 359">
          <a:extLst>
            <a:ext uri="{FF2B5EF4-FFF2-40B4-BE49-F238E27FC236}">
              <a16:creationId xmlns:a16="http://schemas.microsoft.com/office/drawing/2014/main" id="{148D2A7F-5BE8-4818-8AC3-F56946AA999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1" name="テキスト ボックス 360">
          <a:extLst>
            <a:ext uri="{FF2B5EF4-FFF2-40B4-BE49-F238E27FC236}">
              <a16:creationId xmlns:a16="http://schemas.microsoft.com/office/drawing/2014/main" id="{7EBE7445-EF7D-492D-93C4-4A765C9F7971}"/>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2" name="直線コネクタ 361">
          <a:extLst>
            <a:ext uri="{FF2B5EF4-FFF2-40B4-BE49-F238E27FC236}">
              <a16:creationId xmlns:a16="http://schemas.microsoft.com/office/drawing/2014/main" id="{C41C23D9-8F1C-40D0-8FAD-F3FB2325649D}"/>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3" name="テキスト ボックス 362">
          <a:extLst>
            <a:ext uri="{FF2B5EF4-FFF2-40B4-BE49-F238E27FC236}">
              <a16:creationId xmlns:a16="http://schemas.microsoft.com/office/drawing/2014/main" id="{217E6446-9024-4B5E-811A-5A70C2C3F66B}"/>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a:extLst>
            <a:ext uri="{FF2B5EF4-FFF2-40B4-BE49-F238E27FC236}">
              <a16:creationId xmlns:a16="http://schemas.microsoft.com/office/drawing/2014/main" id="{D475D7B3-9FC8-4A04-9E98-0C6FBB550AC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a:extLst>
            <a:ext uri="{FF2B5EF4-FFF2-40B4-BE49-F238E27FC236}">
              <a16:creationId xmlns:a16="http://schemas.microsoft.com/office/drawing/2014/main" id="{32EBB4BB-A56F-4F36-93EE-04CBAE463AF7}"/>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港湾・漁港】&#10;有形固定資産減価償却率グラフ枠">
          <a:extLst>
            <a:ext uri="{FF2B5EF4-FFF2-40B4-BE49-F238E27FC236}">
              <a16:creationId xmlns:a16="http://schemas.microsoft.com/office/drawing/2014/main" id="{BE31501E-7545-4A93-8043-86795BBB734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152400</xdr:rowOff>
    </xdr:to>
    <xdr:cxnSp macro="">
      <xdr:nvCxnSpPr>
        <xdr:cNvPr id="367" name="直線コネクタ 366">
          <a:extLst>
            <a:ext uri="{FF2B5EF4-FFF2-40B4-BE49-F238E27FC236}">
              <a16:creationId xmlns:a16="http://schemas.microsoft.com/office/drawing/2014/main" id="{B205B675-1E7C-4D2C-8C14-9818EFC5D5E3}"/>
            </a:ext>
          </a:extLst>
        </xdr:cNvPr>
        <xdr:cNvCxnSpPr/>
      </xdr:nvCxnSpPr>
      <xdr:spPr>
        <a:xfrm flipV="1">
          <a:off x="4634865" y="1715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68" name="【港湾・漁港】&#10;有形固定資産減価償却率最小値テキスト">
          <a:extLst>
            <a:ext uri="{FF2B5EF4-FFF2-40B4-BE49-F238E27FC236}">
              <a16:creationId xmlns:a16="http://schemas.microsoft.com/office/drawing/2014/main" id="{B3660EEE-81BB-4901-888D-912E7D4C7DA2}"/>
            </a:ext>
          </a:extLst>
        </xdr:cNvPr>
        <xdr:cNvSpPr txBox="1"/>
      </xdr:nvSpPr>
      <xdr:spPr>
        <a:xfrm>
          <a:off x="46736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9" name="直線コネクタ 368">
          <a:extLst>
            <a:ext uri="{FF2B5EF4-FFF2-40B4-BE49-F238E27FC236}">
              <a16:creationId xmlns:a16="http://schemas.microsoft.com/office/drawing/2014/main" id="{6B935A62-918C-4BFB-AAFF-9F53172E0C04}"/>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70" name="【港湾・漁港】&#10;有形固定資産減価償却率最大値テキスト">
          <a:extLst>
            <a:ext uri="{FF2B5EF4-FFF2-40B4-BE49-F238E27FC236}">
              <a16:creationId xmlns:a16="http://schemas.microsoft.com/office/drawing/2014/main" id="{9AD2C5F7-98C4-4298-BB66-4C5B75640EC2}"/>
            </a:ext>
          </a:extLst>
        </xdr:cNvPr>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71" name="直線コネクタ 370">
          <a:extLst>
            <a:ext uri="{FF2B5EF4-FFF2-40B4-BE49-F238E27FC236}">
              <a16:creationId xmlns:a16="http://schemas.microsoft.com/office/drawing/2014/main" id="{AE91DB40-2A5E-4B20-A866-9085FC9F5B8C}"/>
            </a:ext>
          </a:extLst>
        </xdr:cNvPr>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80027</xdr:rowOff>
    </xdr:from>
    <xdr:ext cx="405111" cy="259045"/>
    <xdr:sp macro="" textlink="">
      <xdr:nvSpPr>
        <xdr:cNvPr id="372" name="【港湾・漁港】&#10;有形固定資産減価償却率平均値テキスト">
          <a:extLst>
            <a:ext uri="{FF2B5EF4-FFF2-40B4-BE49-F238E27FC236}">
              <a16:creationId xmlns:a16="http://schemas.microsoft.com/office/drawing/2014/main" id="{0E662C57-3A98-4A95-8998-5B99638043C1}"/>
            </a:ext>
          </a:extLst>
        </xdr:cNvPr>
        <xdr:cNvSpPr txBox="1"/>
      </xdr:nvSpPr>
      <xdr:spPr>
        <a:xfrm>
          <a:off x="46736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101600</xdr:rowOff>
    </xdr:from>
    <xdr:to>
      <xdr:col>24</xdr:col>
      <xdr:colOff>114300</xdr:colOff>
      <xdr:row>105</xdr:row>
      <xdr:rowOff>31750</xdr:rowOff>
    </xdr:to>
    <xdr:sp macro="" textlink="">
      <xdr:nvSpPr>
        <xdr:cNvPr id="373" name="フローチャート: 判断 372">
          <a:extLst>
            <a:ext uri="{FF2B5EF4-FFF2-40B4-BE49-F238E27FC236}">
              <a16:creationId xmlns:a16="http://schemas.microsoft.com/office/drawing/2014/main" id="{6C4A1A37-3CA4-459D-9917-E148F70BE020}"/>
            </a:ext>
          </a:extLst>
        </xdr:cNvPr>
        <xdr:cNvSpPr/>
      </xdr:nvSpPr>
      <xdr:spPr>
        <a:xfrm>
          <a:off x="4584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133986</xdr:rowOff>
    </xdr:from>
    <xdr:to>
      <xdr:col>20</xdr:col>
      <xdr:colOff>38100</xdr:colOff>
      <xdr:row>105</xdr:row>
      <xdr:rowOff>64136</xdr:rowOff>
    </xdr:to>
    <xdr:sp macro="" textlink="">
      <xdr:nvSpPr>
        <xdr:cNvPr id="374" name="フローチャート: 判断 373">
          <a:extLst>
            <a:ext uri="{FF2B5EF4-FFF2-40B4-BE49-F238E27FC236}">
              <a16:creationId xmlns:a16="http://schemas.microsoft.com/office/drawing/2014/main" id="{1B2267E5-B0FB-47B3-A428-61021074BB2E}"/>
            </a:ext>
          </a:extLst>
        </xdr:cNvPr>
        <xdr:cNvSpPr/>
      </xdr:nvSpPr>
      <xdr:spPr>
        <a:xfrm>
          <a:off x="3746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27305</xdr:rowOff>
    </xdr:from>
    <xdr:to>
      <xdr:col>15</xdr:col>
      <xdr:colOff>101600</xdr:colOff>
      <xdr:row>102</xdr:row>
      <xdr:rowOff>128905</xdr:rowOff>
    </xdr:to>
    <xdr:sp macro="" textlink="">
      <xdr:nvSpPr>
        <xdr:cNvPr id="375" name="フローチャート: 判断 374">
          <a:extLst>
            <a:ext uri="{FF2B5EF4-FFF2-40B4-BE49-F238E27FC236}">
              <a16:creationId xmlns:a16="http://schemas.microsoft.com/office/drawing/2014/main" id="{C4AF2A18-7B82-42B2-A52C-8AAEAAC5E62F}"/>
            </a:ext>
          </a:extLst>
        </xdr:cNvPr>
        <xdr:cNvSpPr/>
      </xdr:nvSpPr>
      <xdr:spPr>
        <a:xfrm>
          <a:off x="2857500" y="1751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76836</xdr:rowOff>
    </xdr:from>
    <xdr:to>
      <xdr:col>10</xdr:col>
      <xdr:colOff>165100</xdr:colOff>
      <xdr:row>104</xdr:row>
      <xdr:rowOff>6986</xdr:rowOff>
    </xdr:to>
    <xdr:sp macro="" textlink="">
      <xdr:nvSpPr>
        <xdr:cNvPr id="376" name="フローチャート: 判断 375">
          <a:extLst>
            <a:ext uri="{FF2B5EF4-FFF2-40B4-BE49-F238E27FC236}">
              <a16:creationId xmlns:a16="http://schemas.microsoft.com/office/drawing/2014/main" id="{7B4E2EF9-240A-4DD1-9FE5-DDD32C3A99DB}"/>
            </a:ext>
          </a:extLst>
        </xdr:cNvPr>
        <xdr:cNvSpPr/>
      </xdr:nvSpPr>
      <xdr:spPr>
        <a:xfrm>
          <a:off x="1968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5C0369C1-FAFF-40DD-B8D5-1D85A7ED329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71A5057C-3CE1-4F26-8F24-414FBE14D85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73837DC4-0882-4802-A37F-1B08F791E5C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3C4396F2-F6A9-4E1F-A7B6-9AE65755E24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8A419C74-9219-407D-8A57-66233FB338C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128270</xdr:rowOff>
    </xdr:from>
    <xdr:to>
      <xdr:col>24</xdr:col>
      <xdr:colOff>114300</xdr:colOff>
      <xdr:row>100</xdr:row>
      <xdr:rowOff>58420</xdr:rowOff>
    </xdr:to>
    <xdr:sp macro="" textlink="">
      <xdr:nvSpPr>
        <xdr:cNvPr id="382" name="楕円 381">
          <a:extLst>
            <a:ext uri="{FF2B5EF4-FFF2-40B4-BE49-F238E27FC236}">
              <a16:creationId xmlns:a16="http://schemas.microsoft.com/office/drawing/2014/main" id="{B9EF5105-036F-4725-99B6-13AB97BB6339}"/>
            </a:ext>
          </a:extLst>
        </xdr:cNvPr>
        <xdr:cNvSpPr/>
      </xdr:nvSpPr>
      <xdr:spPr>
        <a:xfrm>
          <a:off x="45847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81297</xdr:rowOff>
    </xdr:from>
    <xdr:ext cx="405111" cy="259045"/>
    <xdr:sp macro="" textlink="">
      <xdr:nvSpPr>
        <xdr:cNvPr id="383" name="【港湾・漁港】&#10;有形固定資産減価償却率該当値テキスト">
          <a:extLst>
            <a:ext uri="{FF2B5EF4-FFF2-40B4-BE49-F238E27FC236}">
              <a16:creationId xmlns:a16="http://schemas.microsoft.com/office/drawing/2014/main" id="{5BA5EB46-DF0E-4CE3-A30E-8DED576B1082}"/>
            </a:ext>
          </a:extLst>
        </xdr:cNvPr>
        <xdr:cNvSpPr txBox="1"/>
      </xdr:nvSpPr>
      <xdr:spPr>
        <a:xfrm>
          <a:off x="4673600" y="1705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130175</xdr:rowOff>
    </xdr:from>
    <xdr:to>
      <xdr:col>20</xdr:col>
      <xdr:colOff>38100</xdr:colOff>
      <xdr:row>100</xdr:row>
      <xdr:rowOff>60325</xdr:rowOff>
    </xdr:to>
    <xdr:sp macro="" textlink="">
      <xdr:nvSpPr>
        <xdr:cNvPr id="384" name="楕円 383">
          <a:extLst>
            <a:ext uri="{FF2B5EF4-FFF2-40B4-BE49-F238E27FC236}">
              <a16:creationId xmlns:a16="http://schemas.microsoft.com/office/drawing/2014/main" id="{4E12DF83-B980-441D-BA87-FD7D62EC6C9F}"/>
            </a:ext>
          </a:extLst>
        </xdr:cNvPr>
        <xdr:cNvSpPr/>
      </xdr:nvSpPr>
      <xdr:spPr>
        <a:xfrm>
          <a:off x="3746500" y="171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7620</xdr:rowOff>
    </xdr:from>
    <xdr:to>
      <xdr:col>24</xdr:col>
      <xdr:colOff>63500</xdr:colOff>
      <xdr:row>100</xdr:row>
      <xdr:rowOff>9525</xdr:rowOff>
    </xdr:to>
    <xdr:cxnSp macro="">
      <xdr:nvCxnSpPr>
        <xdr:cNvPr id="385" name="直線コネクタ 384">
          <a:extLst>
            <a:ext uri="{FF2B5EF4-FFF2-40B4-BE49-F238E27FC236}">
              <a16:creationId xmlns:a16="http://schemas.microsoft.com/office/drawing/2014/main" id="{44AD4B20-F46F-4870-971D-C6D2CFE07637}"/>
            </a:ext>
          </a:extLst>
        </xdr:cNvPr>
        <xdr:cNvCxnSpPr/>
      </xdr:nvCxnSpPr>
      <xdr:spPr>
        <a:xfrm flipV="1">
          <a:off x="3797300" y="171526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132080</xdr:rowOff>
    </xdr:from>
    <xdr:to>
      <xdr:col>15</xdr:col>
      <xdr:colOff>101600</xdr:colOff>
      <xdr:row>100</xdr:row>
      <xdr:rowOff>62230</xdr:rowOff>
    </xdr:to>
    <xdr:sp macro="" textlink="">
      <xdr:nvSpPr>
        <xdr:cNvPr id="386" name="楕円 385">
          <a:extLst>
            <a:ext uri="{FF2B5EF4-FFF2-40B4-BE49-F238E27FC236}">
              <a16:creationId xmlns:a16="http://schemas.microsoft.com/office/drawing/2014/main" id="{6A245E56-EE66-42E0-99AB-0D13DF84D53C}"/>
            </a:ext>
          </a:extLst>
        </xdr:cNvPr>
        <xdr:cNvSpPr/>
      </xdr:nvSpPr>
      <xdr:spPr>
        <a:xfrm>
          <a:off x="2857500" y="171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9525</xdr:rowOff>
    </xdr:from>
    <xdr:to>
      <xdr:col>19</xdr:col>
      <xdr:colOff>177800</xdr:colOff>
      <xdr:row>100</xdr:row>
      <xdr:rowOff>11430</xdr:rowOff>
    </xdr:to>
    <xdr:cxnSp macro="">
      <xdr:nvCxnSpPr>
        <xdr:cNvPr id="387" name="直線コネクタ 386">
          <a:extLst>
            <a:ext uri="{FF2B5EF4-FFF2-40B4-BE49-F238E27FC236}">
              <a16:creationId xmlns:a16="http://schemas.microsoft.com/office/drawing/2014/main" id="{B0238330-8CCC-4F24-A81D-CF5FD6850CD6}"/>
            </a:ext>
          </a:extLst>
        </xdr:cNvPr>
        <xdr:cNvCxnSpPr/>
      </xdr:nvCxnSpPr>
      <xdr:spPr>
        <a:xfrm flipV="1">
          <a:off x="2908300" y="171545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132080</xdr:rowOff>
    </xdr:from>
    <xdr:to>
      <xdr:col>10</xdr:col>
      <xdr:colOff>165100</xdr:colOff>
      <xdr:row>100</xdr:row>
      <xdr:rowOff>62230</xdr:rowOff>
    </xdr:to>
    <xdr:sp macro="" textlink="">
      <xdr:nvSpPr>
        <xdr:cNvPr id="388" name="楕円 387">
          <a:extLst>
            <a:ext uri="{FF2B5EF4-FFF2-40B4-BE49-F238E27FC236}">
              <a16:creationId xmlns:a16="http://schemas.microsoft.com/office/drawing/2014/main" id="{090999F7-C7F9-4B93-9161-337D281D46CA}"/>
            </a:ext>
          </a:extLst>
        </xdr:cNvPr>
        <xdr:cNvSpPr/>
      </xdr:nvSpPr>
      <xdr:spPr>
        <a:xfrm>
          <a:off x="1968500" y="171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11430</xdr:rowOff>
    </xdr:from>
    <xdr:to>
      <xdr:col>15</xdr:col>
      <xdr:colOff>50800</xdr:colOff>
      <xdr:row>100</xdr:row>
      <xdr:rowOff>11430</xdr:rowOff>
    </xdr:to>
    <xdr:cxnSp macro="">
      <xdr:nvCxnSpPr>
        <xdr:cNvPr id="389" name="直線コネクタ 388">
          <a:extLst>
            <a:ext uri="{FF2B5EF4-FFF2-40B4-BE49-F238E27FC236}">
              <a16:creationId xmlns:a16="http://schemas.microsoft.com/office/drawing/2014/main" id="{BC2C0255-036B-4FBD-8F63-D158290ADD00}"/>
            </a:ext>
          </a:extLst>
        </xdr:cNvPr>
        <xdr:cNvCxnSpPr/>
      </xdr:nvCxnSpPr>
      <xdr:spPr>
        <a:xfrm>
          <a:off x="2019300" y="17156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55263</xdr:rowOff>
    </xdr:from>
    <xdr:ext cx="405111" cy="259045"/>
    <xdr:sp macro="" textlink="">
      <xdr:nvSpPr>
        <xdr:cNvPr id="390" name="n_1aveValue【港湾・漁港】&#10;有形固定資産減価償却率">
          <a:extLst>
            <a:ext uri="{FF2B5EF4-FFF2-40B4-BE49-F238E27FC236}">
              <a16:creationId xmlns:a16="http://schemas.microsoft.com/office/drawing/2014/main" id="{AADE49B5-BE47-4E1E-9867-32660A362D86}"/>
            </a:ext>
          </a:extLst>
        </xdr:cNvPr>
        <xdr:cNvSpPr txBox="1"/>
      </xdr:nvSpPr>
      <xdr:spPr>
        <a:xfrm>
          <a:off x="35820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120032</xdr:rowOff>
    </xdr:from>
    <xdr:ext cx="405111" cy="259045"/>
    <xdr:sp macro="" textlink="">
      <xdr:nvSpPr>
        <xdr:cNvPr id="391" name="n_2aveValue【港湾・漁港】&#10;有形固定資産減価償却率">
          <a:extLst>
            <a:ext uri="{FF2B5EF4-FFF2-40B4-BE49-F238E27FC236}">
              <a16:creationId xmlns:a16="http://schemas.microsoft.com/office/drawing/2014/main" id="{927FA1B5-8DAD-4105-A9C8-34DA65C13D98}"/>
            </a:ext>
          </a:extLst>
        </xdr:cNvPr>
        <xdr:cNvSpPr txBox="1"/>
      </xdr:nvSpPr>
      <xdr:spPr>
        <a:xfrm>
          <a:off x="2705744" y="1760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169563</xdr:rowOff>
    </xdr:from>
    <xdr:ext cx="405111" cy="259045"/>
    <xdr:sp macro="" textlink="">
      <xdr:nvSpPr>
        <xdr:cNvPr id="392" name="n_3aveValue【港湾・漁港】&#10;有形固定資産減価償却率">
          <a:extLst>
            <a:ext uri="{FF2B5EF4-FFF2-40B4-BE49-F238E27FC236}">
              <a16:creationId xmlns:a16="http://schemas.microsoft.com/office/drawing/2014/main" id="{7D733858-4522-4687-867D-7CF0525241C4}"/>
            </a:ext>
          </a:extLst>
        </xdr:cNvPr>
        <xdr:cNvSpPr txBox="1"/>
      </xdr:nvSpPr>
      <xdr:spPr>
        <a:xfrm>
          <a:off x="1816744" y="1782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76852</xdr:rowOff>
    </xdr:from>
    <xdr:ext cx="405111" cy="259045"/>
    <xdr:sp macro="" textlink="">
      <xdr:nvSpPr>
        <xdr:cNvPr id="393" name="n_1mainValue【港湾・漁港】&#10;有形固定資産減価償却率">
          <a:extLst>
            <a:ext uri="{FF2B5EF4-FFF2-40B4-BE49-F238E27FC236}">
              <a16:creationId xmlns:a16="http://schemas.microsoft.com/office/drawing/2014/main" id="{B6843393-E4BE-4690-9528-782F1D584273}"/>
            </a:ext>
          </a:extLst>
        </xdr:cNvPr>
        <xdr:cNvSpPr txBox="1"/>
      </xdr:nvSpPr>
      <xdr:spPr>
        <a:xfrm>
          <a:off x="3582044" y="1687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78757</xdr:rowOff>
    </xdr:from>
    <xdr:ext cx="405111" cy="259045"/>
    <xdr:sp macro="" textlink="">
      <xdr:nvSpPr>
        <xdr:cNvPr id="394" name="n_2mainValue【港湾・漁港】&#10;有形固定資産減価償却率">
          <a:extLst>
            <a:ext uri="{FF2B5EF4-FFF2-40B4-BE49-F238E27FC236}">
              <a16:creationId xmlns:a16="http://schemas.microsoft.com/office/drawing/2014/main" id="{3E646F46-5B13-4E61-B104-5751DD4B04A5}"/>
            </a:ext>
          </a:extLst>
        </xdr:cNvPr>
        <xdr:cNvSpPr txBox="1"/>
      </xdr:nvSpPr>
      <xdr:spPr>
        <a:xfrm>
          <a:off x="2705744" y="1688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78757</xdr:rowOff>
    </xdr:from>
    <xdr:ext cx="405111" cy="259045"/>
    <xdr:sp macro="" textlink="">
      <xdr:nvSpPr>
        <xdr:cNvPr id="395" name="n_3mainValue【港湾・漁港】&#10;有形固定資産減価償却率">
          <a:extLst>
            <a:ext uri="{FF2B5EF4-FFF2-40B4-BE49-F238E27FC236}">
              <a16:creationId xmlns:a16="http://schemas.microsoft.com/office/drawing/2014/main" id="{2A484CB1-2E2A-4ABF-8A2D-611B583048F8}"/>
            </a:ext>
          </a:extLst>
        </xdr:cNvPr>
        <xdr:cNvSpPr txBox="1"/>
      </xdr:nvSpPr>
      <xdr:spPr>
        <a:xfrm>
          <a:off x="1816744" y="1688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a:extLst>
            <a:ext uri="{FF2B5EF4-FFF2-40B4-BE49-F238E27FC236}">
              <a16:creationId xmlns:a16="http://schemas.microsoft.com/office/drawing/2014/main" id="{896792AE-7690-44B3-AEE3-166F2BB9E77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a:extLst>
            <a:ext uri="{FF2B5EF4-FFF2-40B4-BE49-F238E27FC236}">
              <a16:creationId xmlns:a16="http://schemas.microsoft.com/office/drawing/2014/main" id="{132AC53D-14F4-45DE-8318-249C6FE6C5E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a:extLst>
            <a:ext uri="{FF2B5EF4-FFF2-40B4-BE49-F238E27FC236}">
              <a16:creationId xmlns:a16="http://schemas.microsoft.com/office/drawing/2014/main" id="{7B8CDCF1-5B2D-4686-B243-46585BE84DD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a:extLst>
            <a:ext uri="{FF2B5EF4-FFF2-40B4-BE49-F238E27FC236}">
              <a16:creationId xmlns:a16="http://schemas.microsoft.com/office/drawing/2014/main" id="{A0161193-E6FF-460E-8498-946AD24A27D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a:extLst>
            <a:ext uri="{FF2B5EF4-FFF2-40B4-BE49-F238E27FC236}">
              <a16:creationId xmlns:a16="http://schemas.microsoft.com/office/drawing/2014/main" id="{0381E2C8-69F0-4DE2-A152-E9568703AB5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a:extLst>
            <a:ext uri="{FF2B5EF4-FFF2-40B4-BE49-F238E27FC236}">
              <a16:creationId xmlns:a16="http://schemas.microsoft.com/office/drawing/2014/main" id="{5ED6D34D-C0B0-4349-BC3A-A815D283B84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a:extLst>
            <a:ext uri="{FF2B5EF4-FFF2-40B4-BE49-F238E27FC236}">
              <a16:creationId xmlns:a16="http://schemas.microsoft.com/office/drawing/2014/main" id="{5826C55F-3E56-447D-9908-DEC4D7B7847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a:extLst>
            <a:ext uri="{FF2B5EF4-FFF2-40B4-BE49-F238E27FC236}">
              <a16:creationId xmlns:a16="http://schemas.microsoft.com/office/drawing/2014/main" id="{E250D515-1E18-43BB-9B79-7EA3A4D2C38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a:extLst>
            <a:ext uri="{FF2B5EF4-FFF2-40B4-BE49-F238E27FC236}">
              <a16:creationId xmlns:a16="http://schemas.microsoft.com/office/drawing/2014/main" id="{EC40E8DD-DB45-4A9D-8B50-68FBFFF7D6D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a:extLst>
            <a:ext uri="{FF2B5EF4-FFF2-40B4-BE49-F238E27FC236}">
              <a16:creationId xmlns:a16="http://schemas.microsoft.com/office/drawing/2014/main" id="{ED908C5A-A310-4452-A8E0-330C0D1958C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6" name="直線コネクタ 405">
          <a:extLst>
            <a:ext uri="{FF2B5EF4-FFF2-40B4-BE49-F238E27FC236}">
              <a16:creationId xmlns:a16="http://schemas.microsoft.com/office/drawing/2014/main" id="{BFBE1B77-A889-46B4-9A4E-4F795E2275A1}"/>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7" name="テキスト ボックス 406">
          <a:extLst>
            <a:ext uri="{FF2B5EF4-FFF2-40B4-BE49-F238E27FC236}">
              <a16:creationId xmlns:a16="http://schemas.microsoft.com/office/drawing/2014/main" id="{F030161A-6833-4D1B-ADBC-0C6C37598A6B}"/>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8" name="直線コネクタ 407">
          <a:extLst>
            <a:ext uri="{FF2B5EF4-FFF2-40B4-BE49-F238E27FC236}">
              <a16:creationId xmlns:a16="http://schemas.microsoft.com/office/drawing/2014/main" id="{EAC4011B-4C20-461D-BB55-EFC1ECA16F11}"/>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09" name="テキスト ボックス 408">
          <a:extLst>
            <a:ext uri="{FF2B5EF4-FFF2-40B4-BE49-F238E27FC236}">
              <a16:creationId xmlns:a16="http://schemas.microsoft.com/office/drawing/2014/main" id="{23A7A63C-B625-4143-A920-7B8AFAFA3081}"/>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0" name="直線コネクタ 409">
          <a:extLst>
            <a:ext uri="{FF2B5EF4-FFF2-40B4-BE49-F238E27FC236}">
              <a16:creationId xmlns:a16="http://schemas.microsoft.com/office/drawing/2014/main" id="{3884C6FB-17AD-41E8-B7EC-75B8AABBEA6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1" name="テキスト ボックス 410">
          <a:extLst>
            <a:ext uri="{FF2B5EF4-FFF2-40B4-BE49-F238E27FC236}">
              <a16:creationId xmlns:a16="http://schemas.microsoft.com/office/drawing/2014/main" id="{4DF7F9F4-4DC7-47A7-BB0F-BE99A0434F27}"/>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2" name="直線コネクタ 411">
          <a:extLst>
            <a:ext uri="{FF2B5EF4-FFF2-40B4-BE49-F238E27FC236}">
              <a16:creationId xmlns:a16="http://schemas.microsoft.com/office/drawing/2014/main" id="{F89B1A54-9606-4114-B5AB-631ECFD6265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3" name="テキスト ボックス 412">
          <a:extLst>
            <a:ext uri="{FF2B5EF4-FFF2-40B4-BE49-F238E27FC236}">
              <a16:creationId xmlns:a16="http://schemas.microsoft.com/office/drawing/2014/main" id="{4024595F-BBB0-42DB-87EF-6B6A493F8D66}"/>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4" name="直線コネクタ 413">
          <a:extLst>
            <a:ext uri="{FF2B5EF4-FFF2-40B4-BE49-F238E27FC236}">
              <a16:creationId xmlns:a16="http://schemas.microsoft.com/office/drawing/2014/main" id="{BC667CA2-CC37-49AA-986C-DA702AC723B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5" name="テキスト ボックス 414">
          <a:extLst>
            <a:ext uri="{FF2B5EF4-FFF2-40B4-BE49-F238E27FC236}">
              <a16:creationId xmlns:a16="http://schemas.microsoft.com/office/drawing/2014/main" id="{E65376AD-51E7-4A56-85A9-3554E8653982}"/>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6" name="【港湾・漁港】&#10;一人当たり有形固定資産（償却資産）額グラフ枠">
          <a:extLst>
            <a:ext uri="{FF2B5EF4-FFF2-40B4-BE49-F238E27FC236}">
              <a16:creationId xmlns:a16="http://schemas.microsoft.com/office/drawing/2014/main" id="{9A607097-AB54-44DB-B534-0EB2AEFF1F4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43399</xdr:rowOff>
    </xdr:from>
    <xdr:to>
      <xdr:col>54</xdr:col>
      <xdr:colOff>189865</xdr:colOff>
      <xdr:row>108</xdr:row>
      <xdr:rowOff>76033</xdr:rowOff>
    </xdr:to>
    <xdr:cxnSp macro="">
      <xdr:nvCxnSpPr>
        <xdr:cNvPr id="417" name="直線コネクタ 416">
          <a:extLst>
            <a:ext uri="{FF2B5EF4-FFF2-40B4-BE49-F238E27FC236}">
              <a16:creationId xmlns:a16="http://schemas.microsoft.com/office/drawing/2014/main" id="{E6B1F1C5-192E-4DDF-ABD2-E68D636E176A}"/>
            </a:ext>
          </a:extLst>
        </xdr:cNvPr>
        <xdr:cNvCxnSpPr/>
      </xdr:nvCxnSpPr>
      <xdr:spPr>
        <a:xfrm flipV="1">
          <a:off x="10476865" y="17359849"/>
          <a:ext cx="0" cy="123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79860</xdr:rowOff>
    </xdr:from>
    <xdr:ext cx="313932" cy="259045"/>
    <xdr:sp macro="" textlink="">
      <xdr:nvSpPr>
        <xdr:cNvPr id="418" name="【港湾・漁港】&#10;一人当たり有形固定資産（償却資産）額最小値テキスト">
          <a:extLst>
            <a:ext uri="{FF2B5EF4-FFF2-40B4-BE49-F238E27FC236}">
              <a16:creationId xmlns:a16="http://schemas.microsoft.com/office/drawing/2014/main" id="{FD039F3C-B55E-4851-8EB3-9D05119E050E}"/>
            </a:ext>
          </a:extLst>
        </xdr:cNvPr>
        <xdr:cNvSpPr txBox="1"/>
      </xdr:nvSpPr>
      <xdr:spPr>
        <a:xfrm>
          <a:off x="10515600" y="18596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76033</xdr:rowOff>
    </xdr:from>
    <xdr:to>
      <xdr:col>55</xdr:col>
      <xdr:colOff>88900</xdr:colOff>
      <xdr:row>108</xdr:row>
      <xdr:rowOff>76033</xdr:rowOff>
    </xdr:to>
    <xdr:cxnSp macro="">
      <xdr:nvCxnSpPr>
        <xdr:cNvPr id="419" name="直線コネクタ 418">
          <a:extLst>
            <a:ext uri="{FF2B5EF4-FFF2-40B4-BE49-F238E27FC236}">
              <a16:creationId xmlns:a16="http://schemas.microsoft.com/office/drawing/2014/main" id="{DB5B1215-F427-4FD9-B1D0-301B4C1577BE}"/>
            </a:ext>
          </a:extLst>
        </xdr:cNvPr>
        <xdr:cNvCxnSpPr/>
      </xdr:nvCxnSpPr>
      <xdr:spPr>
        <a:xfrm>
          <a:off x="10388600" y="18592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161526</xdr:rowOff>
    </xdr:from>
    <xdr:ext cx="599010" cy="259045"/>
    <xdr:sp macro="" textlink="">
      <xdr:nvSpPr>
        <xdr:cNvPr id="420" name="【港湾・漁港】&#10;一人当たり有形固定資産（償却資産）額最大値テキスト">
          <a:extLst>
            <a:ext uri="{FF2B5EF4-FFF2-40B4-BE49-F238E27FC236}">
              <a16:creationId xmlns:a16="http://schemas.microsoft.com/office/drawing/2014/main" id="{1863A768-3AA9-40D2-B911-2BAE8093F494}"/>
            </a:ext>
          </a:extLst>
        </xdr:cNvPr>
        <xdr:cNvSpPr txBox="1"/>
      </xdr:nvSpPr>
      <xdr:spPr>
        <a:xfrm>
          <a:off x="10515600" y="1713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43399</xdr:rowOff>
    </xdr:from>
    <xdr:to>
      <xdr:col>55</xdr:col>
      <xdr:colOff>88900</xdr:colOff>
      <xdr:row>101</xdr:row>
      <xdr:rowOff>43399</xdr:rowOff>
    </xdr:to>
    <xdr:cxnSp macro="">
      <xdr:nvCxnSpPr>
        <xdr:cNvPr id="421" name="直線コネクタ 420">
          <a:extLst>
            <a:ext uri="{FF2B5EF4-FFF2-40B4-BE49-F238E27FC236}">
              <a16:creationId xmlns:a16="http://schemas.microsoft.com/office/drawing/2014/main" id="{E2E744CD-65E6-4CD2-BBAC-BBAD49CD2AC1}"/>
            </a:ext>
          </a:extLst>
        </xdr:cNvPr>
        <xdr:cNvCxnSpPr/>
      </xdr:nvCxnSpPr>
      <xdr:spPr>
        <a:xfrm>
          <a:off x="10388600" y="173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123351</xdr:rowOff>
    </xdr:from>
    <xdr:ext cx="534377" cy="259045"/>
    <xdr:sp macro="" textlink="">
      <xdr:nvSpPr>
        <xdr:cNvPr id="422" name="【港湾・漁港】&#10;一人当たり有形固定資産（償却資産）額平均値テキスト">
          <a:extLst>
            <a:ext uri="{FF2B5EF4-FFF2-40B4-BE49-F238E27FC236}">
              <a16:creationId xmlns:a16="http://schemas.microsoft.com/office/drawing/2014/main" id="{75535A7D-D73A-41FE-9431-39B52DBBF13D}"/>
            </a:ext>
          </a:extLst>
        </xdr:cNvPr>
        <xdr:cNvSpPr txBox="1"/>
      </xdr:nvSpPr>
      <xdr:spPr>
        <a:xfrm>
          <a:off x="10515600" y="18297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100474</xdr:rowOff>
    </xdr:from>
    <xdr:to>
      <xdr:col>55</xdr:col>
      <xdr:colOff>50800</xdr:colOff>
      <xdr:row>108</xdr:row>
      <xdr:rowOff>30624</xdr:rowOff>
    </xdr:to>
    <xdr:sp macro="" textlink="">
      <xdr:nvSpPr>
        <xdr:cNvPr id="423" name="フローチャート: 判断 422">
          <a:extLst>
            <a:ext uri="{FF2B5EF4-FFF2-40B4-BE49-F238E27FC236}">
              <a16:creationId xmlns:a16="http://schemas.microsoft.com/office/drawing/2014/main" id="{601DD45D-844A-4062-A0C6-0D564A8738AF}"/>
            </a:ext>
          </a:extLst>
        </xdr:cNvPr>
        <xdr:cNvSpPr/>
      </xdr:nvSpPr>
      <xdr:spPr>
        <a:xfrm>
          <a:off x="104267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103192</xdr:rowOff>
    </xdr:from>
    <xdr:to>
      <xdr:col>50</xdr:col>
      <xdr:colOff>165100</xdr:colOff>
      <xdr:row>108</xdr:row>
      <xdr:rowOff>33342</xdr:rowOff>
    </xdr:to>
    <xdr:sp macro="" textlink="">
      <xdr:nvSpPr>
        <xdr:cNvPr id="424" name="フローチャート: 判断 423">
          <a:extLst>
            <a:ext uri="{FF2B5EF4-FFF2-40B4-BE49-F238E27FC236}">
              <a16:creationId xmlns:a16="http://schemas.microsoft.com/office/drawing/2014/main" id="{5DF95E2F-AF2E-4BFF-83AE-4E2582DD10AE}"/>
            </a:ext>
          </a:extLst>
        </xdr:cNvPr>
        <xdr:cNvSpPr/>
      </xdr:nvSpPr>
      <xdr:spPr>
        <a:xfrm>
          <a:off x="9588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135268</xdr:rowOff>
    </xdr:from>
    <xdr:to>
      <xdr:col>46</xdr:col>
      <xdr:colOff>38100</xdr:colOff>
      <xdr:row>107</xdr:row>
      <xdr:rowOff>65418</xdr:rowOff>
    </xdr:to>
    <xdr:sp macro="" textlink="">
      <xdr:nvSpPr>
        <xdr:cNvPr id="425" name="フローチャート: 判断 424">
          <a:extLst>
            <a:ext uri="{FF2B5EF4-FFF2-40B4-BE49-F238E27FC236}">
              <a16:creationId xmlns:a16="http://schemas.microsoft.com/office/drawing/2014/main" id="{2C2C4B3E-531E-4EA3-B281-2A940B06975E}"/>
            </a:ext>
          </a:extLst>
        </xdr:cNvPr>
        <xdr:cNvSpPr/>
      </xdr:nvSpPr>
      <xdr:spPr>
        <a:xfrm>
          <a:off x="8699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39233</xdr:rowOff>
    </xdr:from>
    <xdr:to>
      <xdr:col>41</xdr:col>
      <xdr:colOff>101600</xdr:colOff>
      <xdr:row>107</xdr:row>
      <xdr:rowOff>140833</xdr:rowOff>
    </xdr:to>
    <xdr:sp macro="" textlink="">
      <xdr:nvSpPr>
        <xdr:cNvPr id="426" name="フローチャート: 判断 425">
          <a:extLst>
            <a:ext uri="{FF2B5EF4-FFF2-40B4-BE49-F238E27FC236}">
              <a16:creationId xmlns:a16="http://schemas.microsoft.com/office/drawing/2014/main" id="{45E421B9-D212-48FF-9460-B344FFD3651E}"/>
            </a:ext>
          </a:extLst>
        </xdr:cNvPr>
        <xdr:cNvSpPr/>
      </xdr:nvSpPr>
      <xdr:spPr>
        <a:xfrm>
          <a:off x="7810500" y="1838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5988340F-E1B7-48B7-BB64-95ABD648A4A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D87A6997-69AD-4CF0-ADC9-0620D957C77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A5505F5-7AEA-42E6-8BDB-C0E36BBA5FF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8B9041CF-3A69-4EBD-B81E-900A0EC0EEB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99763978-AEC9-492C-AC3C-7E56EF0ACFF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153894</xdr:rowOff>
    </xdr:from>
    <xdr:to>
      <xdr:col>55</xdr:col>
      <xdr:colOff>50800</xdr:colOff>
      <xdr:row>108</xdr:row>
      <xdr:rowOff>84044</xdr:rowOff>
    </xdr:to>
    <xdr:sp macro="" textlink="">
      <xdr:nvSpPr>
        <xdr:cNvPr id="432" name="楕円 431">
          <a:extLst>
            <a:ext uri="{FF2B5EF4-FFF2-40B4-BE49-F238E27FC236}">
              <a16:creationId xmlns:a16="http://schemas.microsoft.com/office/drawing/2014/main" id="{D93CA319-E3A8-4812-A7A5-75AF49F14166}"/>
            </a:ext>
          </a:extLst>
        </xdr:cNvPr>
        <xdr:cNvSpPr/>
      </xdr:nvSpPr>
      <xdr:spPr>
        <a:xfrm>
          <a:off x="10426700" y="184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78902</xdr:rowOff>
    </xdr:from>
    <xdr:ext cx="534377" cy="259045"/>
    <xdr:sp macro="" textlink="">
      <xdr:nvSpPr>
        <xdr:cNvPr id="433" name="【港湾・漁港】&#10;一人当たり有形固定資産（償却資産）額該当値テキスト">
          <a:extLst>
            <a:ext uri="{FF2B5EF4-FFF2-40B4-BE49-F238E27FC236}">
              <a16:creationId xmlns:a16="http://schemas.microsoft.com/office/drawing/2014/main" id="{0DB88DA2-B122-4D17-A7A5-8F2C4FEFD10F}"/>
            </a:ext>
          </a:extLst>
        </xdr:cNvPr>
        <xdr:cNvSpPr txBox="1"/>
      </xdr:nvSpPr>
      <xdr:spPr>
        <a:xfrm>
          <a:off x="10515600" y="184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154156</xdr:rowOff>
    </xdr:from>
    <xdr:to>
      <xdr:col>50</xdr:col>
      <xdr:colOff>165100</xdr:colOff>
      <xdr:row>108</xdr:row>
      <xdr:rowOff>84306</xdr:rowOff>
    </xdr:to>
    <xdr:sp macro="" textlink="">
      <xdr:nvSpPr>
        <xdr:cNvPr id="434" name="楕円 433">
          <a:extLst>
            <a:ext uri="{FF2B5EF4-FFF2-40B4-BE49-F238E27FC236}">
              <a16:creationId xmlns:a16="http://schemas.microsoft.com/office/drawing/2014/main" id="{503D109F-7FD2-4585-898B-1CF8F3707FB4}"/>
            </a:ext>
          </a:extLst>
        </xdr:cNvPr>
        <xdr:cNvSpPr/>
      </xdr:nvSpPr>
      <xdr:spPr>
        <a:xfrm>
          <a:off x="9588500" y="1849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33244</xdr:rowOff>
    </xdr:from>
    <xdr:to>
      <xdr:col>55</xdr:col>
      <xdr:colOff>0</xdr:colOff>
      <xdr:row>108</xdr:row>
      <xdr:rowOff>33506</xdr:rowOff>
    </xdr:to>
    <xdr:cxnSp macro="">
      <xdr:nvCxnSpPr>
        <xdr:cNvPr id="435" name="直線コネクタ 434">
          <a:extLst>
            <a:ext uri="{FF2B5EF4-FFF2-40B4-BE49-F238E27FC236}">
              <a16:creationId xmlns:a16="http://schemas.microsoft.com/office/drawing/2014/main" id="{7CE7A94B-8C40-4AD7-8358-6FE8F3C5C303}"/>
            </a:ext>
          </a:extLst>
        </xdr:cNvPr>
        <xdr:cNvCxnSpPr/>
      </xdr:nvCxnSpPr>
      <xdr:spPr>
        <a:xfrm flipV="1">
          <a:off x="9639300" y="18549844"/>
          <a:ext cx="8382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154474</xdr:rowOff>
    </xdr:from>
    <xdr:to>
      <xdr:col>46</xdr:col>
      <xdr:colOff>38100</xdr:colOff>
      <xdr:row>108</xdr:row>
      <xdr:rowOff>84624</xdr:rowOff>
    </xdr:to>
    <xdr:sp macro="" textlink="">
      <xdr:nvSpPr>
        <xdr:cNvPr id="436" name="楕円 435">
          <a:extLst>
            <a:ext uri="{FF2B5EF4-FFF2-40B4-BE49-F238E27FC236}">
              <a16:creationId xmlns:a16="http://schemas.microsoft.com/office/drawing/2014/main" id="{51C3238B-EDC1-49EF-B401-F1A8182224AE}"/>
            </a:ext>
          </a:extLst>
        </xdr:cNvPr>
        <xdr:cNvSpPr/>
      </xdr:nvSpPr>
      <xdr:spPr>
        <a:xfrm>
          <a:off x="8699500" y="184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33506</xdr:rowOff>
    </xdr:from>
    <xdr:to>
      <xdr:col>50</xdr:col>
      <xdr:colOff>114300</xdr:colOff>
      <xdr:row>108</xdr:row>
      <xdr:rowOff>33824</xdr:rowOff>
    </xdr:to>
    <xdr:cxnSp macro="">
      <xdr:nvCxnSpPr>
        <xdr:cNvPr id="437" name="直線コネクタ 436">
          <a:extLst>
            <a:ext uri="{FF2B5EF4-FFF2-40B4-BE49-F238E27FC236}">
              <a16:creationId xmlns:a16="http://schemas.microsoft.com/office/drawing/2014/main" id="{7EB0411E-81FB-47FC-A5D1-FCF66B8EE94F}"/>
            </a:ext>
          </a:extLst>
        </xdr:cNvPr>
        <xdr:cNvCxnSpPr/>
      </xdr:nvCxnSpPr>
      <xdr:spPr>
        <a:xfrm flipV="1">
          <a:off x="8750300" y="18550106"/>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154781</xdr:rowOff>
    </xdr:from>
    <xdr:to>
      <xdr:col>41</xdr:col>
      <xdr:colOff>101600</xdr:colOff>
      <xdr:row>108</xdr:row>
      <xdr:rowOff>84931</xdr:rowOff>
    </xdr:to>
    <xdr:sp macro="" textlink="">
      <xdr:nvSpPr>
        <xdr:cNvPr id="438" name="楕円 437">
          <a:extLst>
            <a:ext uri="{FF2B5EF4-FFF2-40B4-BE49-F238E27FC236}">
              <a16:creationId xmlns:a16="http://schemas.microsoft.com/office/drawing/2014/main" id="{0C75557F-7FF6-4910-BAEC-A74D574BC674}"/>
            </a:ext>
          </a:extLst>
        </xdr:cNvPr>
        <xdr:cNvSpPr/>
      </xdr:nvSpPr>
      <xdr:spPr>
        <a:xfrm>
          <a:off x="7810500" y="184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33824</xdr:rowOff>
    </xdr:from>
    <xdr:to>
      <xdr:col>45</xdr:col>
      <xdr:colOff>177800</xdr:colOff>
      <xdr:row>108</xdr:row>
      <xdr:rowOff>34131</xdr:rowOff>
    </xdr:to>
    <xdr:cxnSp macro="">
      <xdr:nvCxnSpPr>
        <xdr:cNvPr id="439" name="直線コネクタ 438">
          <a:extLst>
            <a:ext uri="{FF2B5EF4-FFF2-40B4-BE49-F238E27FC236}">
              <a16:creationId xmlns:a16="http://schemas.microsoft.com/office/drawing/2014/main" id="{E1A97E3A-BF44-4ADB-A366-4217442C99FE}"/>
            </a:ext>
          </a:extLst>
        </xdr:cNvPr>
        <xdr:cNvCxnSpPr/>
      </xdr:nvCxnSpPr>
      <xdr:spPr>
        <a:xfrm flipV="1">
          <a:off x="7861300" y="18550424"/>
          <a:ext cx="8890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49869</xdr:rowOff>
    </xdr:from>
    <xdr:ext cx="534377" cy="259045"/>
    <xdr:sp macro="" textlink="">
      <xdr:nvSpPr>
        <xdr:cNvPr id="440" name="n_1aveValue【港湾・漁港】&#10;一人当たり有形固定資産（償却資産）額">
          <a:extLst>
            <a:ext uri="{FF2B5EF4-FFF2-40B4-BE49-F238E27FC236}">
              <a16:creationId xmlns:a16="http://schemas.microsoft.com/office/drawing/2014/main" id="{3A0423F1-EBBF-4DBA-84D9-D10406243A4A}"/>
            </a:ext>
          </a:extLst>
        </xdr:cNvPr>
        <xdr:cNvSpPr txBox="1"/>
      </xdr:nvSpPr>
      <xdr:spPr>
        <a:xfrm>
          <a:off x="9359411" y="182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81945</xdr:rowOff>
    </xdr:from>
    <xdr:ext cx="599010" cy="259045"/>
    <xdr:sp macro="" textlink="">
      <xdr:nvSpPr>
        <xdr:cNvPr id="441" name="n_2aveValue【港湾・漁港】&#10;一人当たり有形固定資産（償却資産）額">
          <a:extLst>
            <a:ext uri="{FF2B5EF4-FFF2-40B4-BE49-F238E27FC236}">
              <a16:creationId xmlns:a16="http://schemas.microsoft.com/office/drawing/2014/main" id="{53F2F419-FFB3-477B-B0DD-8E93F8493FE2}"/>
            </a:ext>
          </a:extLst>
        </xdr:cNvPr>
        <xdr:cNvSpPr txBox="1"/>
      </xdr:nvSpPr>
      <xdr:spPr>
        <a:xfrm>
          <a:off x="8450795" y="18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157360</xdr:rowOff>
    </xdr:from>
    <xdr:ext cx="534377" cy="259045"/>
    <xdr:sp macro="" textlink="">
      <xdr:nvSpPr>
        <xdr:cNvPr id="442" name="n_3aveValue【港湾・漁港】&#10;一人当たり有形固定資産（償却資産）額">
          <a:extLst>
            <a:ext uri="{FF2B5EF4-FFF2-40B4-BE49-F238E27FC236}">
              <a16:creationId xmlns:a16="http://schemas.microsoft.com/office/drawing/2014/main" id="{72C20B57-3CC9-4CF1-BA04-A05C33E71A3C}"/>
            </a:ext>
          </a:extLst>
        </xdr:cNvPr>
        <xdr:cNvSpPr txBox="1"/>
      </xdr:nvSpPr>
      <xdr:spPr>
        <a:xfrm>
          <a:off x="7594111" y="1815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75433</xdr:rowOff>
    </xdr:from>
    <xdr:ext cx="534377" cy="259045"/>
    <xdr:sp macro="" textlink="">
      <xdr:nvSpPr>
        <xdr:cNvPr id="443" name="n_1mainValue【港湾・漁港】&#10;一人当たり有形固定資産（償却資産）額">
          <a:extLst>
            <a:ext uri="{FF2B5EF4-FFF2-40B4-BE49-F238E27FC236}">
              <a16:creationId xmlns:a16="http://schemas.microsoft.com/office/drawing/2014/main" id="{06D6925F-7F89-4E5A-B2F1-EC61781E34A1}"/>
            </a:ext>
          </a:extLst>
        </xdr:cNvPr>
        <xdr:cNvSpPr txBox="1"/>
      </xdr:nvSpPr>
      <xdr:spPr>
        <a:xfrm>
          <a:off x="9359411" y="1859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75751</xdr:rowOff>
    </xdr:from>
    <xdr:ext cx="534377" cy="259045"/>
    <xdr:sp macro="" textlink="">
      <xdr:nvSpPr>
        <xdr:cNvPr id="444" name="n_2mainValue【港湾・漁港】&#10;一人当たり有形固定資産（償却資産）額">
          <a:extLst>
            <a:ext uri="{FF2B5EF4-FFF2-40B4-BE49-F238E27FC236}">
              <a16:creationId xmlns:a16="http://schemas.microsoft.com/office/drawing/2014/main" id="{F2BF6066-0220-4D47-86CC-ED1B7562808B}"/>
            </a:ext>
          </a:extLst>
        </xdr:cNvPr>
        <xdr:cNvSpPr txBox="1"/>
      </xdr:nvSpPr>
      <xdr:spPr>
        <a:xfrm>
          <a:off x="8483111" y="1859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76058</xdr:rowOff>
    </xdr:from>
    <xdr:ext cx="534377" cy="259045"/>
    <xdr:sp macro="" textlink="">
      <xdr:nvSpPr>
        <xdr:cNvPr id="445" name="n_3mainValue【港湾・漁港】&#10;一人当たり有形固定資産（償却資産）額">
          <a:extLst>
            <a:ext uri="{FF2B5EF4-FFF2-40B4-BE49-F238E27FC236}">
              <a16:creationId xmlns:a16="http://schemas.microsoft.com/office/drawing/2014/main" id="{42689BEE-4688-4CFB-90A0-104E61B361E2}"/>
            </a:ext>
          </a:extLst>
        </xdr:cNvPr>
        <xdr:cNvSpPr txBox="1"/>
      </xdr:nvSpPr>
      <xdr:spPr>
        <a:xfrm>
          <a:off x="7594111" y="1859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a:extLst>
            <a:ext uri="{FF2B5EF4-FFF2-40B4-BE49-F238E27FC236}">
              <a16:creationId xmlns:a16="http://schemas.microsoft.com/office/drawing/2014/main" id="{DD8CBA44-C567-4709-A9C9-6192CEACFD1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a:extLst>
            <a:ext uri="{FF2B5EF4-FFF2-40B4-BE49-F238E27FC236}">
              <a16:creationId xmlns:a16="http://schemas.microsoft.com/office/drawing/2014/main" id="{38ADB6D3-C5E9-4DEA-8EDC-C213D776525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a:extLst>
            <a:ext uri="{FF2B5EF4-FFF2-40B4-BE49-F238E27FC236}">
              <a16:creationId xmlns:a16="http://schemas.microsoft.com/office/drawing/2014/main" id="{CD7A562C-DA69-448C-AA15-79F9593CBA5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a:extLst>
            <a:ext uri="{FF2B5EF4-FFF2-40B4-BE49-F238E27FC236}">
              <a16:creationId xmlns:a16="http://schemas.microsoft.com/office/drawing/2014/main" id="{83541D9F-9AC2-47BF-B32B-9326C7CA775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a:extLst>
            <a:ext uri="{FF2B5EF4-FFF2-40B4-BE49-F238E27FC236}">
              <a16:creationId xmlns:a16="http://schemas.microsoft.com/office/drawing/2014/main" id="{806573AF-982B-4723-8587-7B48178AA7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a:extLst>
            <a:ext uri="{FF2B5EF4-FFF2-40B4-BE49-F238E27FC236}">
              <a16:creationId xmlns:a16="http://schemas.microsoft.com/office/drawing/2014/main" id="{F4307F5D-E648-4567-A45A-10D13506D3E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a:extLst>
            <a:ext uri="{FF2B5EF4-FFF2-40B4-BE49-F238E27FC236}">
              <a16:creationId xmlns:a16="http://schemas.microsoft.com/office/drawing/2014/main" id="{24A1D19B-95A6-4E51-8095-7F19CC259EA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a:extLst>
            <a:ext uri="{FF2B5EF4-FFF2-40B4-BE49-F238E27FC236}">
              <a16:creationId xmlns:a16="http://schemas.microsoft.com/office/drawing/2014/main" id="{78B4646A-6715-4390-85B8-6D2C3FB64CD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4" name="テキスト ボックス 453">
          <a:extLst>
            <a:ext uri="{FF2B5EF4-FFF2-40B4-BE49-F238E27FC236}">
              <a16:creationId xmlns:a16="http://schemas.microsoft.com/office/drawing/2014/main" id="{E9A40E30-86BD-4947-9265-53C0825281D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5" name="直線コネクタ 454">
          <a:extLst>
            <a:ext uri="{FF2B5EF4-FFF2-40B4-BE49-F238E27FC236}">
              <a16:creationId xmlns:a16="http://schemas.microsoft.com/office/drawing/2014/main" id="{9E63F859-4E98-4C32-B4EC-CB87B953AF0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6" name="テキスト ボックス 455">
          <a:extLst>
            <a:ext uri="{FF2B5EF4-FFF2-40B4-BE49-F238E27FC236}">
              <a16:creationId xmlns:a16="http://schemas.microsoft.com/office/drawing/2014/main" id="{5E41C9A1-7A6F-4453-AD3E-A302FBC9815A}"/>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57" name="直線コネクタ 456">
          <a:extLst>
            <a:ext uri="{FF2B5EF4-FFF2-40B4-BE49-F238E27FC236}">
              <a16:creationId xmlns:a16="http://schemas.microsoft.com/office/drawing/2014/main" id="{D38A0CD1-5145-4E7D-8705-2A53BE3EF39F}"/>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58" name="テキスト ボックス 457">
          <a:extLst>
            <a:ext uri="{FF2B5EF4-FFF2-40B4-BE49-F238E27FC236}">
              <a16:creationId xmlns:a16="http://schemas.microsoft.com/office/drawing/2014/main" id="{CD544EFE-56E4-4472-8214-88DFEEF8B5EF}"/>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59" name="直線コネクタ 458">
          <a:extLst>
            <a:ext uri="{FF2B5EF4-FFF2-40B4-BE49-F238E27FC236}">
              <a16:creationId xmlns:a16="http://schemas.microsoft.com/office/drawing/2014/main" id="{29DD01B2-B90A-46B2-B043-C496E3BB4B5A}"/>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60" name="テキスト ボックス 459">
          <a:extLst>
            <a:ext uri="{FF2B5EF4-FFF2-40B4-BE49-F238E27FC236}">
              <a16:creationId xmlns:a16="http://schemas.microsoft.com/office/drawing/2014/main" id="{CBF485FB-70BF-4C30-A138-63204C8332FD}"/>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61" name="直線コネクタ 460">
          <a:extLst>
            <a:ext uri="{FF2B5EF4-FFF2-40B4-BE49-F238E27FC236}">
              <a16:creationId xmlns:a16="http://schemas.microsoft.com/office/drawing/2014/main" id="{CC98225C-5F8E-4C17-87B5-D09CE0B9B6C1}"/>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62" name="テキスト ボックス 461">
          <a:extLst>
            <a:ext uri="{FF2B5EF4-FFF2-40B4-BE49-F238E27FC236}">
              <a16:creationId xmlns:a16="http://schemas.microsoft.com/office/drawing/2014/main" id="{D6EA84DE-AE02-4A4A-B41A-8AE9193D8C9D}"/>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63" name="直線コネクタ 462">
          <a:extLst>
            <a:ext uri="{FF2B5EF4-FFF2-40B4-BE49-F238E27FC236}">
              <a16:creationId xmlns:a16="http://schemas.microsoft.com/office/drawing/2014/main" id="{3AB1BFBE-7AA3-419C-9408-4633AACE72DC}"/>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64" name="テキスト ボックス 463">
          <a:extLst>
            <a:ext uri="{FF2B5EF4-FFF2-40B4-BE49-F238E27FC236}">
              <a16:creationId xmlns:a16="http://schemas.microsoft.com/office/drawing/2014/main" id="{985ED3B0-4086-4523-9BCC-52A5ECB575AE}"/>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5" name="直線コネクタ 464">
          <a:extLst>
            <a:ext uri="{FF2B5EF4-FFF2-40B4-BE49-F238E27FC236}">
              <a16:creationId xmlns:a16="http://schemas.microsoft.com/office/drawing/2014/main" id="{7CE91F6B-817C-45E4-8D72-4321365F976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1D0756E1-1D60-475F-85F8-29DF5B3E24C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7" name="【認定こども園・幼稚園・保育所】&#10;有形固定資産減価償却率グラフ枠">
          <a:extLst>
            <a:ext uri="{FF2B5EF4-FFF2-40B4-BE49-F238E27FC236}">
              <a16:creationId xmlns:a16="http://schemas.microsoft.com/office/drawing/2014/main" id="{253F0FCB-DFEA-42C2-9406-B7C68163CD3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39</xdr:row>
      <xdr:rowOff>126492</xdr:rowOff>
    </xdr:to>
    <xdr:cxnSp macro="">
      <xdr:nvCxnSpPr>
        <xdr:cNvPr id="468" name="直線コネクタ 467">
          <a:extLst>
            <a:ext uri="{FF2B5EF4-FFF2-40B4-BE49-F238E27FC236}">
              <a16:creationId xmlns:a16="http://schemas.microsoft.com/office/drawing/2014/main" id="{0A3FD1EF-C787-48A0-A1CA-CDB75369766F}"/>
            </a:ext>
          </a:extLst>
        </xdr:cNvPr>
        <xdr:cNvCxnSpPr/>
      </xdr:nvCxnSpPr>
      <xdr:spPr>
        <a:xfrm flipV="1">
          <a:off x="16318864" y="5654040"/>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130319</xdr:rowOff>
    </xdr:from>
    <xdr:ext cx="405111" cy="259045"/>
    <xdr:sp macro="" textlink="">
      <xdr:nvSpPr>
        <xdr:cNvPr id="469" name="【認定こども園・幼稚園・保育所】&#10;有形固定資産減価償却率最小値テキスト">
          <a:extLst>
            <a:ext uri="{FF2B5EF4-FFF2-40B4-BE49-F238E27FC236}">
              <a16:creationId xmlns:a16="http://schemas.microsoft.com/office/drawing/2014/main" id="{EE1132DD-9F7E-4E07-9F4A-BF52EBE469C7}"/>
            </a:ext>
          </a:extLst>
        </xdr:cNvPr>
        <xdr:cNvSpPr txBox="1"/>
      </xdr:nvSpPr>
      <xdr:spPr>
        <a:xfrm>
          <a:off x="16357600" y="681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126492</xdr:rowOff>
    </xdr:from>
    <xdr:to>
      <xdr:col>86</xdr:col>
      <xdr:colOff>25400</xdr:colOff>
      <xdr:row>39</xdr:row>
      <xdr:rowOff>126492</xdr:rowOff>
    </xdr:to>
    <xdr:cxnSp macro="">
      <xdr:nvCxnSpPr>
        <xdr:cNvPr id="470" name="直線コネクタ 469">
          <a:extLst>
            <a:ext uri="{FF2B5EF4-FFF2-40B4-BE49-F238E27FC236}">
              <a16:creationId xmlns:a16="http://schemas.microsoft.com/office/drawing/2014/main" id="{342D707F-3D54-4372-838D-00E60360A38A}"/>
            </a:ext>
          </a:extLst>
        </xdr:cNvPr>
        <xdr:cNvCxnSpPr/>
      </xdr:nvCxnSpPr>
      <xdr:spPr>
        <a:xfrm>
          <a:off x="16230600" y="6813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71" name="【認定こども園・幼稚園・保育所】&#10;有形固定資産減価償却率最大値テキスト">
          <a:extLst>
            <a:ext uri="{FF2B5EF4-FFF2-40B4-BE49-F238E27FC236}">
              <a16:creationId xmlns:a16="http://schemas.microsoft.com/office/drawing/2014/main" id="{03E74CDE-3484-4880-A3F4-F9D852E1E791}"/>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72" name="直線コネクタ 471">
          <a:extLst>
            <a:ext uri="{FF2B5EF4-FFF2-40B4-BE49-F238E27FC236}">
              <a16:creationId xmlns:a16="http://schemas.microsoft.com/office/drawing/2014/main" id="{29D28A17-5287-409F-9AC2-CD65A5BE3793}"/>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41419</xdr:rowOff>
    </xdr:from>
    <xdr:ext cx="405111" cy="259045"/>
    <xdr:sp macro="" textlink="">
      <xdr:nvSpPr>
        <xdr:cNvPr id="473" name="【認定こども園・幼稚園・保育所】&#10;有形固定資産減価償却率平均値テキスト">
          <a:extLst>
            <a:ext uri="{FF2B5EF4-FFF2-40B4-BE49-F238E27FC236}">
              <a16:creationId xmlns:a16="http://schemas.microsoft.com/office/drawing/2014/main" id="{12EDE249-C5ED-48D2-BF8F-3E2ADAA3E301}"/>
            </a:ext>
          </a:extLst>
        </xdr:cNvPr>
        <xdr:cNvSpPr txBox="1"/>
      </xdr:nvSpPr>
      <xdr:spPr>
        <a:xfrm>
          <a:off x="16357600" y="621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18542</xdr:rowOff>
    </xdr:from>
    <xdr:to>
      <xdr:col>85</xdr:col>
      <xdr:colOff>177800</xdr:colOff>
      <xdr:row>37</xdr:row>
      <xdr:rowOff>120142</xdr:rowOff>
    </xdr:to>
    <xdr:sp macro="" textlink="">
      <xdr:nvSpPr>
        <xdr:cNvPr id="474" name="フローチャート: 判断 473">
          <a:extLst>
            <a:ext uri="{FF2B5EF4-FFF2-40B4-BE49-F238E27FC236}">
              <a16:creationId xmlns:a16="http://schemas.microsoft.com/office/drawing/2014/main" id="{35E95462-847D-4306-A509-FFCD14CFD30E}"/>
            </a:ext>
          </a:extLst>
        </xdr:cNvPr>
        <xdr:cNvSpPr/>
      </xdr:nvSpPr>
      <xdr:spPr>
        <a:xfrm>
          <a:off x="162687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475" name="フローチャート: 判断 474">
          <a:extLst>
            <a:ext uri="{FF2B5EF4-FFF2-40B4-BE49-F238E27FC236}">
              <a16:creationId xmlns:a16="http://schemas.microsoft.com/office/drawing/2014/main" id="{D57331FE-8BE4-4CD7-8F6D-3D319FC1EA5A}"/>
            </a:ext>
          </a:extLst>
        </xdr:cNvPr>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89408</xdr:rowOff>
    </xdr:from>
    <xdr:to>
      <xdr:col>76</xdr:col>
      <xdr:colOff>165100</xdr:colOff>
      <xdr:row>38</xdr:row>
      <xdr:rowOff>19558</xdr:rowOff>
    </xdr:to>
    <xdr:sp macro="" textlink="">
      <xdr:nvSpPr>
        <xdr:cNvPr id="476" name="フローチャート: 判断 475">
          <a:extLst>
            <a:ext uri="{FF2B5EF4-FFF2-40B4-BE49-F238E27FC236}">
              <a16:creationId xmlns:a16="http://schemas.microsoft.com/office/drawing/2014/main" id="{0A10709F-F61B-40CA-A0F5-ACA782A274A0}"/>
            </a:ext>
          </a:extLst>
        </xdr:cNvPr>
        <xdr:cNvSpPr/>
      </xdr:nvSpPr>
      <xdr:spPr>
        <a:xfrm>
          <a:off x="14541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84836</xdr:rowOff>
    </xdr:from>
    <xdr:to>
      <xdr:col>72</xdr:col>
      <xdr:colOff>38100</xdr:colOff>
      <xdr:row>38</xdr:row>
      <xdr:rowOff>14986</xdr:rowOff>
    </xdr:to>
    <xdr:sp macro="" textlink="">
      <xdr:nvSpPr>
        <xdr:cNvPr id="477" name="フローチャート: 判断 476">
          <a:extLst>
            <a:ext uri="{FF2B5EF4-FFF2-40B4-BE49-F238E27FC236}">
              <a16:creationId xmlns:a16="http://schemas.microsoft.com/office/drawing/2014/main" id="{83096903-F4EA-4466-86AD-4EBCD90C1F78}"/>
            </a:ext>
          </a:extLst>
        </xdr:cNvPr>
        <xdr:cNvSpPr/>
      </xdr:nvSpPr>
      <xdr:spPr>
        <a:xfrm>
          <a:off x="13652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D34DB9B1-E899-4B18-B8B1-292A9CF9F22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4FD73AE6-40DA-41E0-921E-5F79ECB267C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A997BFD-8BCC-4D75-9238-5B36D9FFDCA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E7BD4EED-163B-478A-B4C6-FE1CC6D0D90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CC1C42AF-59C2-4923-8F61-437029A5C2A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483" name="楕円 482">
          <a:extLst>
            <a:ext uri="{FF2B5EF4-FFF2-40B4-BE49-F238E27FC236}">
              <a16:creationId xmlns:a16="http://schemas.microsoft.com/office/drawing/2014/main" id="{EB998B75-A26B-475C-BB5F-C05A9BB8B639}"/>
            </a:ext>
          </a:extLst>
        </xdr:cNvPr>
        <xdr:cNvSpPr/>
      </xdr:nvSpPr>
      <xdr:spPr>
        <a:xfrm>
          <a:off x="16268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43197</xdr:rowOff>
    </xdr:from>
    <xdr:ext cx="405111" cy="259045"/>
    <xdr:sp macro="" textlink="">
      <xdr:nvSpPr>
        <xdr:cNvPr id="484" name="【認定こども園・幼稚園・保育所】&#10;有形固定資産減価償却率該当値テキスト">
          <a:extLst>
            <a:ext uri="{FF2B5EF4-FFF2-40B4-BE49-F238E27FC236}">
              <a16:creationId xmlns:a16="http://schemas.microsoft.com/office/drawing/2014/main" id="{AA4839A5-2184-4B72-8539-8E79A5836BF5}"/>
            </a:ext>
          </a:extLst>
        </xdr:cNvPr>
        <xdr:cNvSpPr txBox="1"/>
      </xdr:nvSpPr>
      <xdr:spPr>
        <a:xfrm>
          <a:off x="16357600" y="655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25400</xdr:rowOff>
    </xdr:from>
    <xdr:to>
      <xdr:col>81</xdr:col>
      <xdr:colOff>101600</xdr:colOff>
      <xdr:row>39</xdr:row>
      <xdr:rowOff>127000</xdr:rowOff>
    </xdr:to>
    <xdr:sp macro="" textlink="">
      <xdr:nvSpPr>
        <xdr:cNvPr id="485" name="楕円 484">
          <a:extLst>
            <a:ext uri="{FF2B5EF4-FFF2-40B4-BE49-F238E27FC236}">
              <a16:creationId xmlns:a16="http://schemas.microsoft.com/office/drawing/2014/main" id="{9777188F-A89C-4967-B2C8-BFA590848BBD}"/>
            </a:ext>
          </a:extLst>
        </xdr:cNvPr>
        <xdr:cNvSpPr/>
      </xdr:nvSpPr>
      <xdr:spPr>
        <a:xfrm>
          <a:off x="15430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xdr:rowOff>
    </xdr:from>
    <xdr:to>
      <xdr:col>85</xdr:col>
      <xdr:colOff>127000</xdr:colOff>
      <xdr:row>39</xdr:row>
      <xdr:rowOff>76200</xdr:rowOff>
    </xdr:to>
    <xdr:cxnSp macro="">
      <xdr:nvCxnSpPr>
        <xdr:cNvPr id="486" name="直線コネクタ 485">
          <a:extLst>
            <a:ext uri="{FF2B5EF4-FFF2-40B4-BE49-F238E27FC236}">
              <a16:creationId xmlns:a16="http://schemas.microsoft.com/office/drawing/2014/main" id="{4AEA2D82-7D0F-4887-B51B-4609B41B373E}"/>
            </a:ext>
          </a:extLst>
        </xdr:cNvPr>
        <xdr:cNvCxnSpPr/>
      </xdr:nvCxnSpPr>
      <xdr:spPr>
        <a:xfrm flipV="1">
          <a:off x="15481300" y="66941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93980</xdr:rowOff>
    </xdr:from>
    <xdr:to>
      <xdr:col>76</xdr:col>
      <xdr:colOff>165100</xdr:colOff>
      <xdr:row>40</xdr:row>
      <xdr:rowOff>24130</xdr:rowOff>
    </xdr:to>
    <xdr:sp macro="" textlink="">
      <xdr:nvSpPr>
        <xdr:cNvPr id="487" name="楕円 486">
          <a:extLst>
            <a:ext uri="{FF2B5EF4-FFF2-40B4-BE49-F238E27FC236}">
              <a16:creationId xmlns:a16="http://schemas.microsoft.com/office/drawing/2014/main" id="{121E2F8B-E30C-41A5-8ED3-E1643FF57659}"/>
            </a:ext>
          </a:extLst>
        </xdr:cNvPr>
        <xdr:cNvSpPr/>
      </xdr:nvSpPr>
      <xdr:spPr>
        <a:xfrm>
          <a:off x="14541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76200</xdr:rowOff>
    </xdr:from>
    <xdr:to>
      <xdr:col>81</xdr:col>
      <xdr:colOff>50800</xdr:colOff>
      <xdr:row>39</xdr:row>
      <xdr:rowOff>144780</xdr:rowOff>
    </xdr:to>
    <xdr:cxnSp macro="">
      <xdr:nvCxnSpPr>
        <xdr:cNvPr id="488" name="直線コネクタ 487">
          <a:extLst>
            <a:ext uri="{FF2B5EF4-FFF2-40B4-BE49-F238E27FC236}">
              <a16:creationId xmlns:a16="http://schemas.microsoft.com/office/drawing/2014/main" id="{AD36ECC4-D450-4078-B6DC-81D568BE0C2E}"/>
            </a:ext>
          </a:extLst>
        </xdr:cNvPr>
        <xdr:cNvCxnSpPr/>
      </xdr:nvCxnSpPr>
      <xdr:spPr>
        <a:xfrm flipV="1">
          <a:off x="14592300" y="67627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162560</xdr:rowOff>
    </xdr:from>
    <xdr:to>
      <xdr:col>72</xdr:col>
      <xdr:colOff>38100</xdr:colOff>
      <xdr:row>40</xdr:row>
      <xdr:rowOff>92710</xdr:rowOff>
    </xdr:to>
    <xdr:sp macro="" textlink="">
      <xdr:nvSpPr>
        <xdr:cNvPr id="489" name="楕円 488">
          <a:extLst>
            <a:ext uri="{FF2B5EF4-FFF2-40B4-BE49-F238E27FC236}">
              <a16:creationId xmlns:a16="http://schemas.microsoft.com/office/drawing/2014/main" id="{D675759A-57F3-4DC9-993F-089FFC12A4FF}"/>
            </a:ext>
          </a:extLst>
        </xdr:cNvPr>
        <xdr:cNvSpPr/>
      </xdr:nvSpPr>
      <xdr:spPr>
        <a:xfrm>
          <a:off x="1365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144780</xdr:rowOff>
    </xdr:from>
    <xdr:to>
      <xdr:col>76</xdr:col>
      <xdr:colOff>114300</xdr:colOff>
      <xdr:row>40</xdr:row>
      <xdr:rowOff>41910</xdr:rowOff>
    </xdr:to>
    <xdr:cxnSp macro="">
      <xdr:nvCxnSpPr>
        <xdr:cNvPr id="490" name="直線コネクタ 489">
          <a:extLst>
            <a:ext uri="{FF2B5EF4-FFF2-40B4-BE49-F238E27FC236}">
              <a16:creationId xmlns:a16="http://schemas.microsoft.com/office/drawing/2014/main" id="{E5CA8E8F-69AF-4AC9-8FE4-2C915AABCD71}"/>
            </a:ext>
          </a:extLst>
        </xdr:cNvPr>
        <xdr:cNvCxnSpPr/>
      </xdr:nvCxnSpPr>
      <xdr:spPr>
        <a:xfrm flipV="1">
          <a:off x="13703300" y="68313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17797</xdr:rowOff>
    </xdr:from>
    <xdr:ext cx="405111" cy="259045"/>
    <xdr:sp macro="" textlink="">
      <xdr:nvSpPr>
        <xdr:cNvPr id="491" name="n_1aveValue【認定こども園・幼稚園・保育所】&#10;有形固定資産減価償却率">
          <a:extLst>
            <a:ext uri="{FF2B5EF4-FFF2-40B4-BE49-F238E27FC236}">
              <a16:creationId xmlns:a16="http://schemas.microsoft.com/office/drawing/2014/main" id="{374A19BB-4044-411E-A23D-11414C4F97D5}"/>
            </a:ext>
          </a:extLst>
        </xdr:cNvPr>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36085</xdr:rowOff>
    </xdr:from>
    <xdr:ext cx="405111" cy="259045"/>
    <xdr:sp macro="" textlink="">
      <xdr:nvSpPr>
        <xdr:cNvPr id="492" name="n_2aveValue【認定こども園・幼稚園・保育所】&#10;有形固定資産減価償却率">
          <a:extLst>
            <a:ext uri="{FF2B5EF4-FFF2-40B4-BE49-F238E27FC236}">
              <a16:creationId xmlns:a16="http://schemas.microsoft.com/office/drawing/2014/main" id="{8EBD7460-66A5-45E1-887C-157A38A72B6B}"/>
            </a:ext>
          </a:extLst>
        </xdr:cNvPr>
        <xdr:cNvSpPr txBox="1"/>
      </xdr:nvSpPr>
      <xdr:spPr>
        <a:xfrm>
          <a:off x="14389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31513</xdr:rowOff>
    </xdr:from>
    <xdr:ext cx="405111" cy="259045"/>
    <xdr:sp macro="" textlink="">
      <xdr:nvSpPr>
        <xdr:cNvPr id="493" name="n_3aveValue【認定こども園・幼稚園・保育所】&#10;有形固定資産減価償却率">
          <a:extLst>
            <a:ext uri="{FF2B5EF4-FFF2-40B4-BE49-F238E27FC236}">
              <a16:creationId xmlns:a16="http://schemas.microsoft.com/office/drawing/2014/main" id="{39568251-72C2-48E7-A798-394B39A257C1}"/>
            </a:ext>
          </a:extLst>
        </xdr:cNvPr>
        <xdr:cNvSpPr txBox="1"/>
      </xdr:nvSpPr>
      <xdr:spPr>
        <a:xfrm>
          <a:off x="13500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118127</xdr:rowOff>
    </xdr:from>
    <xdr:ext cx="405111" cy="259045"/>
    <xdr:sp macro="" textlink="">
      <xdr:nvSpPr>
        <xdr:cNvPr id="494" name="n_1mainValue【認定こども園・幼稚園・保育所】&#10;有形固定資産減価償却率">
          <a:extLst>
            <a:ext uri="{FF2B5EF4-FFF2-40B4-BE49-F238E27FC236}">
              <a16:creationId xmlns:a16="http://schemas.microsoft.com/office/drawing/2014/main" id="{9DA841A2-45D2-4D6E-92DB-2EBE04487EA3}"/>
            </a:ext>
          </a:extLst>
        </xdr:cNvPr>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15257</xdr:rowOff>
    </xdr:from>
    <xdr:ext cx="405111" cy="259045"/>
    <xdr:sp macro="" textlink="">
      <xdr:nvSpPr>
        <xdr:cNvPr id="495" name="n_2mainValue【認定こども園・幼稚園・保育所】&#10;有形固定資産減価償却率">
          <a:extLst>
            <a:ext uri="{FF2B5EF4-FFF2-40B4-BE49-F238E27FC236}">
              <a16:creationId xmlns:a16="http://schemas.microsoft.com/office/drawing/2014/main" id="{3FC1DE1C-173B-43C0-80FB-AF4B72A68268}"/>
            </a:ext>
          </a:extLst>
        </xdr:cNvPr>
        <xdr:cNvSpPr txBox="1"/>
      </xdr:nvSpPr>
      <xdr:spPr>
        <a:xfrm>
          <a:off x="14389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83837</xdr:rowOff>
    </xdr:from>
    <xdr:ext cx="405111" cy="259045"/>
    <xdr:sp macro="" textlink="">
      <xdr:nvSpPr>
        <xdr:cNvPr id="496" name="n_3mainValue【認定こども園・幼稚園・保育所】&#10;有形固定資産減価償却率">
          <a:extLst>
            <a:ext uri="{FF2B5EF4-FFF2-40B4-BE49-F238E27FC236}">
              <a16:creationId xmlns:a16="http://schemas.microsoft.com/office/drawing/2014/main" id="{71D917FF-4CA1-4E5D-85CA-245ABD198621}"/>
            </a:ext>
          </a:extLst>
        </xdr:cNvPr>
        <xdr:cNvSpPr txBox="1"/>
      </xdr:nvSpPr>
      <xdr:spPr>
        <a:xfrm>
          <a:off x="13500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a:extLst>
            <a:ext uri="{FF2B5EF4-FFF2-40B4-BE49-F238E27FC236}">
              <a16:creationId xmlns:a16="http://schemas.microsoft.com/office/drawing/2014/main" id="{38BBBBDB-5718-45A4-A382-4C0D93AD16E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a:extLst>
            <a:ext uri="{FF2B5EF4-FFF2-40B4-BE49-F238E27FC236}">
              <a16:creationId xmlns:a16="http://schemas.microsoft.com/office/drawing/2014/main" id="{C2613A92-4B60-44B0-B16E-560A9B8D0F1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a:extLst>
            <a:ext uri="{FF2B5EF4-FFF2-40B4-BE49-F238E27FC236}">
              <a16:creationId xmlns:a16="http://schemas.microsoft.com/office/drawing/2014/main" id="{E824D0EE-5CEC-4052-BD18-9541C9F7166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a:extLst>
            <a:ext uri="{FF2B5EF4-FFF2-40B4-BE49-F238E27FC236}">
              <a16:creationId xmlns:a16="http://schemas.microsoft.com/office/drawing/2014/main" id="{8F77D5F8-D36B-4FA8-931D-042D31A7485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a:extLst>
            <a:ext uri="{FF2B5EF4-FFF2-40B4-BE49-F238E27FC236}">
              <a16:creationId xmlns:a16="http://schemas.microsoft.com/office/drawing/2014/main" id="{07BA337C-0696-408D-8706-95E3009F790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a:extLst>
            <a:ext uri="{FF2B5EF4-FFF2-40B4-BE49-F238E27FC236}">
              <a16:creationId xmlns:a16="http://schemas.microsoft.com/office/drawing/2014/main" id="{B6BAE4C7-A8C5-468A-905F-1F8F51819F6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a:extLst>
            <a:ext uri="{FF2B5EF4-FFF2-40B4-BE49-F238E27FC236}">
              <a16:creationId xmlns:a16="http://schemas.microsoft.com/office/drawing/2014/main" id="{53677D55-CC45-4416-96AB-25ED77C70E8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a:extLst>
            <a:ext uri="{FF2B5EF4-FFF2-40B4-BE49-F238E27FC236}">
              <a16:creationId xmlns:a16="http://schemas.microsoft.com/office/drawing/2014/main" id="{7452E827-5829-4384-9E1A-A888F1B2B54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5" name="テキスト ボックス 504">
          <a:extLst>
            <a:ext uri="{FF2B5EF4-FFF2-40B4-BE49-F238E27FC236}">
              <a16:creationId xmlns:a16="http://schemas.microsoft.com/office/drawing/2014/main" id="{4ACA159B-F3C4-4F72-A2A5-5CAEB26AAFE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6" name="直線コネクタ 505">
          <a:extLst>
            <a:ext uri="{FF2B5EF4-FFF2-40B4-BE49-F238E27FC236}">
              <a16:creationId xmlns:a16="http://schemas.microsoft.com/office/drawing/2014/main" id="{DD9364A3-2EF7-4A96-8A76-2A99A1C014C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7" name="直線コネクタ 506">
          <a:extLst>
            <a:ext uri="{FF2B5EF4-FFF2-40B4-BE49-F238E27FC236}">
              <a16:creationId xmlns:a16="http://schemas.microsoft.com/office/drawing/2014/main" id="{913DC43E-4C67-4246-B744-D56D103C19B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08" name="テキスト ボックス 507">
          <a:extLst>
            <a:ext uri="{FF2B5EF4-FFF2-40B4-BE49-F238E27FC236}">
              <a16:creationId xmlns:a16="http://schemas.microsoft.com/office/drawing/2014/main" id="{577BD35F-C713-4A24-B1D7-51FDC256DEA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9" name="直線コネクタ 508">
          <a:extLst>
            <a:ext uri="{FF2B5EF4-FFF2-40B4-BE49-F238E27FC236}">
              <a16:creationId xmlns:a16="http://schemas.microsoft.com/office/drawing/2014/main" id="{58C5354F-54F1-4F7C-B72B-37C17891958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0" name="テキスト ボックス 509">
          <a:extLst>
            <a:ext uri="{FF2B5EF4-FFF2-40B4-BE49-F238E27FC236}">
              <a16:creationId xmlns:a16="http://schemas.microsoft.com/office/drawing/2014/main" id="{69017168-0EF3-4C1A-9E0B-D6C8A9986785}"/>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1" name="直線コネクタ 510">
          <a:extLst>
            <a:ext uri="{FF2B5EF4-FFF2-40B4-BE49-F238E27FC236}">
              <a16:creationId xmlns:a16="http://schemas.microsoft.com/office/drawing/2014/main" id="{81EE6B06-1A09-4B32-B253-13BA3FE54A0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2" name="テキスト ボックス 511">
          <a:extLst>
            <a:ext uri="{FF2B5EF4-FFF2-40B4-BE49-F238E27FC236}">
              <a16:creationId xmlns:a16="http://schemas.microsoft.com/office/drawing/2014/main" id="{2A377CA8-9E68-4032-9869-6CA20D7D550E}"/>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3" name="直線コネクタ 512">
          <a:extLst>
            <a:ext uri="{FF2B5EF4-FFF2-40B4-BE49-F238E27FC236}">
              <a16:creationId xmlns:a16="http://schemas.microsoft.com/office/drawing/2014/main" id="{90E63FD5-1DA7-4260-A287-C78F386ACCD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4" name="テキスト ボックス 513">
          <a:extLst>
            <a:ext uri="{FF2B5EF4-FFF2-40B4-BE49-F238E27FC236}">
              <a16:creationId xmlns:a16="http://schemas.microsoft.com/office/drawing/2014/main" id="{65D4798E-06AA-4686-B14D-AF829CC720C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5" name="直線コネクタ 514">
          <a:extLst>
            <a:ext uri="{FF2B5EF4-FFF2-40B4-BE49-F238E27FC236}">
              <a16:creationId xmlns:a16="http://schemas.microsoft.com/office/drawing/2014/main" id="{2AC0F0AE-9304-489F-8915-F7E9F137337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16" name="テキスト ボックス 515">
          <a:extLst>
            <a:ext uri="{FF2B5EF4-FFF2-40B4-BE49-F238E27FC236}">
              <a16:creationId xmlns:a16="http://schemas.microsoft.com/office/drawing/2014/main" id="{7F132D60-ECF7-48E7-905E-BEE05D2DCD66}"/>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7" name="直線コネクタ 516">
          <a:extLst>
            <a:ext uri="{FF2B5EF4-FFF2-40B4-BE49-F238E27FC236}">
              <a16:creationId xmlns:a16="http://schemas.microsoft.com/office/drawing/2014/main" id="{D50582EC-DC9C-4E27-B7E8-864DE275733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8" name="テキスト ボックス 517">
          <a:extLst>
            <a:ext uri="{FF2B5EF4-FFF2-40B4-BE49-F238E27FC236}">
              <a16:creationId xmlns:a16="http://schemas.microsoft.com/office/drawing/2014/main" id="{A1E93D0E-E590-40B2-91EC-E4970768304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9" name="【認定こども園・幼稚園・保育所】&#10;一人当たり面積グラフ枠">
          <a:extLst>
            <a:ext uri="{FF2B5EF4-FFF2-40B4-BE49-F238E27FC236}">
              <a16:creationId xmlns:a16="http://schemas.microsoft.com/office/drawing/2014/main" id="{0D67B9DB-7D59-4DF6-BD72-1FBB28C509B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520" name="直線コネクタ 519">
          <a:extLst>
            <a:ext uri="{FF2B5EF4-FFF2-40B4-BE49-F238E27FC236}">
              <a16:creationId xmlns:a16="http://schemas.microsoft.com/office/drawing/2014/main" id="{94A13AF8-8934-4378-AB73-2790B16E84E3}"/>
            </a:ext>
          </a:extLst>
        </xdr:cNvPr>
        <xdr:cNvCxnSpPr/>
      </xdr:nvCxnSpPr>
      <xdr:spPr>
        <a:xfrm flipV="1">
          <a:off x="22160864" y="58140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21" name="【認定こども園・幼稚園・保育所】&#10;一人当たり面積最小値テキスト">
          <a:extLst>
            <a:ext uri="{FF2B5EF4-FFF2-40B4-BE49-F238E27FC236}">
              <a16:creationId xmlns:a16="http://schemas.microsoft.com/office/drawing/2014/main" id="{4438CDC5-7984-4B58-9501-7F58B14A4314}"/>
            </a:ext>
          </a:extLst>
        </xdr:cNvPr>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22" name="直線コネクタ 521">
          <a:extLst>
            <a:ext uri="{FF2B5EF4-FFF2-40B4-BE49-F238E27FC236}">
              <a16:creationId xmlns:a16="http://schemas.microsoft.com/office/drawing/2014/main" id="{67C35195-41DE-44E5-829F-BA9E38C18782}"/>
            </a:ext>
          </a:extLst>
        </xdr:cNvPr>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523" name="【認定こども園・幼稚園・保育所】&#10;一人当たり面積最大値テキスト">
          <a:extLst>
            <a:ext uri="{FF2B5EF4-FFF2-40B4-BE49-F238E27FC236}">
              <a16:creationId xmlns:a16="http://schemas.microsoft.com/office/drawing/2014/main" id="{B6577AE2-157E-4CE0-A7D4-88D8C4D25B5D}"/>
            </a:ext>
          </a:extLst>
        </xdr:cNvPr>
        <xdr:cNvSpPr txBox="1"/>
      </xdr:nvSpPr>
      <xdr:spPr>
        <a:xfrm>
          <a:off x="22199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524" name="直線コネクタ 523">
          <a:extLst>
            <a:ext uri="{FF2B5EF4-FFF2-40B4-BE49-F238E27FC236}">
              <a16:creationId xmlns:a16="http://schemas.microsoft.com/office/drawing/2014/main" id="{8278AC22-FFD3-496A-8D60-C8B77876A0EE}"/>
            </a:ext>
          </a:extLst>
        </xdr:cNvPr>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38117</xdr:rowOff>
    </xdr:from>
    <xdr:ext cx="469744" cy="259045"/>
    <xdr:sp macro="" textlink="">
      <xdr:nvSpPr>
        <xdr:cNvPr id="525" name="【認定こども園・幼稚園・保育所】&#10;一人当たり面積平均値テキスト">
          <a:extLst>
            <a:ext uri="{FF2B5EF4-FFF2-40B4-BE49-F238E27FC236}">
              <a16:creationId xmlns:a16="http://schemas.microsoft.com/office/drawing/2014/main" id="{BC78F281-3DA0-44DA-B599-3E59C38F9C1D}"/>
            </a:ext>
          </a:extLst>
        </xdr:cNvPr>
        <xdr:cNvSpPr txBox="1"/>
      </xdr:nvSpPr>
      <xdr:spPr>
        <a:xfrm>
          <a:off x="22199600" y="672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526" name="フローチャート: 判断 525">
          <a:extLst>
            <a:ext uri="{FF2B5EF4-FFF2-40B4-BE49-F238E27FC236}">
              <a16:creationId xmlns:a16="http://schemas.microsoft.com/office/drawing/2014/main" id="{D3B149ED-7BDE-418F-9C06-ABDDDF3ED181}"/>
            </a:ext>
          </a:extLst>
        </xdr:cNvPr>
        <xdr:cNvSpPr/>
      </xdr:nvSpPr>
      <xdr:spPr>
        <a:xfrm>
          <a:off x="22110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527" name="フローチャート: 判断 526">
          <a:extLst>
            <a:ext uri="{FF2B5EF4-FFF2-40B4-BE49-F238E27FC236}">
              <a16:creationId xmlns:a16="http://schemas.microsoft.com/office/drawing/2014/main" id="{93BA6110-DD55-4182-A298-F8F7FCC28588}"/>
            </a:ext>
          </a:extLst>
        </xdr:cNvPr>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528" name="フローチャート: 判断 527">
          <a:extLst>
            <a:ext uri="{FF2B5EF4-FFF2-40B4-BE49-F238E27FC236}">
              <a16:creationId xmlns:a16="http://schemas.microsoft.com/office/drawing/2014/main" id="{E0FD9EEB-F3F6-49FA-87DB-FC5D5AC261AF}"/>
            </a:ext>
          </a:extLst>
        </xdr:cNvPr>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29" name="フローチャート: 判断 528">
          <a:extLst>
            <a:ext uri="{FF2B5EF4-FFF2-40B4-BE49-F238E27FC236}">
              <a16:creationId xmlns:a16="http://schemas.microsoft.com/office/drawing/2014/main" id="{D9A89C8E-D49E-46FF-8C48-819E814323F5}"/>
            </a:ext>
          </a:extLst>
        </xdr:cNvPr>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CA63B55D-A72A-4C37-908D-643B75C2485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B01B92CA-5F0D-40A9-BE41-4495E1A6D91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C25B8C29-A164-4B15-BDE8-66AFE1EB3AB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76DAED45-E45D-4103-BFB0-1B15EF74279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97499681-623A-4487-BD54-1EDC140567E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40640</xdr:rowOff>
    </xdr:from>
    <xdr:to>
      <xdr:col>116</xdr:col>
      <xdr:colOff>114300</xdr:colOff>
      <xdr:row>35</xdr:row>
      <xdr:rowOff>142240</xdr:rowOff>
    </xdr:to>
    <xdr:sp macro="" textlink="">
      <xdr:nvSpPr>
        <xdr:cNvPr id="535" name="楕円 534">
          <a:extLst>
            <a:ext uri="{FF2B5EF4-FFF2-40B4-BE49-F238E27FC236}">
              <a16:creationId xmlns:a16="http://schemas.microsoft.com/office/drawing/2014/main" id="{74E80055-254E-47E0-A5AC-DB49D8B2E1E2}"/>
            </a:ext>
          </a:extLst>
        </xdr:cNvPr>
        <xdr:cNvSpPr/>
      </xdr:nvSpPr>
      <xdr:spPr>
        <a:xfrm>
          <a:off x="221107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63517</xdr:rowOff>
    </xdr:from>
    <xdr:ext cx="469744" cy="259045"/>
    <xdr:sp macro="" textlink="">
      <xdr:nvSpPr>
        <xdr:cNvPr id="536" name="【認定こども園・幼稚園・保育所】&#10;一人当たり面積該当値テキスト">
          <a:extLst>
            <a:ext uri="{FF2B5EF4-FFF2-40B4-BE49-F238E27FC236}">
              <a16:creationId xmlns:a16="http://schemas.microsoft.com/office/drawing/2014/main" id="{0F60EAF2-4C31-4485-AF9D-93D7836FC942}"/>
            </a:ext>
          </a:extLst>
        </xdr:cNvPr>
        <xdr:cNvSpPr txBox="1"/>
      </xdr:nvSpPr>
      <xdr:spPr>
        <a:xfrm>
          <a:off x="22199600" y="58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48260</xdr:rowOff>
    </xdr:from>
    <xdr:to>
      <xdr:col>112</xdr:col>
      <xdr:colOff>38100</xdr:colOff>
      <xdr:row>35</xdr:row>
      <xdr:rowOff>149860</xdr:rowOff>
    </xdr:to>
    <xdr:sp macro="" textlink="">
      <xdr:nvSpPr>
        <xdr:cNvPr id="537" name="楕円 536">
          <a:extLst>
            <a:ext uri="{FF2B5EF4-FFF2-40B4-BE49-F238E27FC236}">
              <a16:creationId xmlns:a16="http://schemas.microsoft.com/office/drawing/2014/main" id="{20851328-0F91-444C-8A4B-7586EBDB021F}"/>
            </a:ext>
          </a:extLst>
        </xdr:cNvPr>
        <xdr:cNvSpPr/>
      </xdr:nvSpPr>
      <xdr:spPr>
        <a:xfrm>
          <a:off x="21272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91440</xdr:rowOff>
    </xdr:from>
    <xdr:to>
      <xdr:col>116</xdr:col>
      <xdr:colOff>63500</xdr:colOff>
      <xdr:row>35</xdr:row>
      <xdr:rowOff>99060</xdr:rowOff>
    </xdr:to>
    <xdr:cxnSp macro="">
      <xdr:nvCxnSpPr>
        <xdr:cNvPr id="538" name="直線コネクタ 537">
          <a:extLst>
            <a:ext uri="{FF2B5EF4-FFF2-40B4-BE49-F238E27FC236}">
              <a16:creationId xmlns:a16="http://schemas.microsoft.com/office/drawing/2014/main" id="{76D19D93-D30D-40B4-B481-8326C1B27529}"/>
            </a:ext>
          </a:extLst>
        </xdr:cNvPr>
        <xdr:cNvCxnSpPr/>
      </xdr:nvCxnSpPr>
      <xdr:spPr>
        <a:xfrm flipV="1">
          <a:off x="21323300" y="60921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55880</xdr:rowOff>
    </xdr:from>
    <xdr:to>
      <xdr:col>107</xdr:col>
      <xdr:colOff>101600</xdr:colOff>
      <xdr:row>35</xdr:row>
      <xdr:rowOff>157480</xdr:rowOff>
    </xdr:to>
    <xdr:sp macro="" textlink="">
      <xdr:nvSpPr>
        <xdr:cNvPr id="539" name="楕円 538">
          <a:extLst>
            <a:ext uri="{FF2B5EF4-FFF2-40B4-BE49-F238E27FC236}">
              <a16:creationId xmlns:a16="http://schemas.microsoft.com/office/drawing/2014/main" id="{FCF1A71F-CA1A-49A5-9C10-F27056F1BBDF}"/>
            </a:ext>
          </a:extLst>
        </xdr:cNvPr>
        <xdr:cNvSpPr/>
      </xdr:nvSpPr>
      <xdr:spPr>
        <a:xfrm>
          <a:off x="20383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99060</xdr:rowOff>
    </xdr:from>
    <xdr:to>
      <xdr:col>111</xdr:col>
      <xdr:colOff>177800</xdr:colOff>
      <xdr:row>35</xdr:row>
      <xdr:rowOff>106680</xdr:rowOff>
    </xdr:to>
    <xdr:cxnSp macro="">
      <xdr:nvCxnSpPr>
        <xdr:cNvPr id="540" name="直線コネクタ 539">
          <a:extLst>
            <a:ext uri="{FF2B5EF4-FFF2-40B4-BE49-F238E27FC236}">
              <a16:creationId xmlns:a16="http://schemas.microsoft.com/office/drawing/2014/main" id="{1B4EE150-7797-4270-A3BF-B9ABD70D5BA8}"/>
            </a:ext>
          </a:extLst>
        </xdr:cNvPr>
        <xdr:cNvCxnSpPr/>
      </xdr:nvCxnSpPr>
      <xdr:spPr>
        <a:xfrm flipV="1">
          <a:off x="20434300" y="60998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63500</xdr:rowOff>
    </xdr:from>
    <xdr:to>
      <xdr:col>102</xdr:col>
      <xdr:colOff>165100</xdr:colOff>
      <xdr:row>35</xdr:row>
      <xdr:rowOff>165100</xdr:rowOff>
    </xdr:to>
    <xdr:sp macro="" textlink="">
      <xdr:nvSpPr>
        <xdr:cNvPr id="541" name="楕円 540">
          <a:extLst>
            <a:ext uri="{FF2B5EF4-FFF2-40B4-BE49-F238E27FC236}">
              <a16:creationId xmlns:a16="http://schemas.microsoft.com/office/drawing/2014/main" id="{0232CE70-90DC-4734-B7CE-F5BC56A45DFC}"/>
            </a:ext>
          </a:extLst>
        </xdr:cNvPr>
        <xdr:cNvSpPr/>
      </xdr:nvSpPr>
      <xdr:spPr>
        <a:xfrm>
          <a:off x="19494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106680</xdr:rowOff>
    </xdr:from>
    <xdr:to>
      <xdr:col>107</xdr:col>
      <xdr:colOff>50800</xdr:colOff>
      <xdr:row>35</xdr:row>
      <xdr:rowOff>114300</xdr:rowOff>
    </xdr:to>
    <xdr:cxnSp macro="">
      <xdr:nvCxnSpPr>
        <xdr:cNvPr id="542" name="直線コネクタ 541">
          <a:extLst>
            <a:ext uri="{FF2B5EF4-FFF2-40B4-BE49-F238E27FC236}">
              <a16:creationId xmlns:a16="http://schemas.microsoft.com/office/drawing/2014/main" id="{FB501233-86CF-424E-ADF4-BCCE2C4452EC}"/>
            </a:ext>
          </a:extLst>
        </xdr:cNvPr>
        <xdr:cNvCxnSpPr/>
      </xdr:nvCxnSpPr>
      <xdr:spPr>
        <a:xfrm flipV="1">
          <a:off x="19545300" y="6107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133367</xdr:rowOff>
    </xdr:from>
    <xdr:ext cx="469744" cy="259045"/>
    <xdr:sp macro="" textlink="">
      <xdr:nvSpPr>
        <xdr:cNvPr id="543" name="n_1aveValue【認定こども園・幼稚園・保育所】&#10;一人当たり面積">
          <a:extLst>
            <a:ext uri="{FF2B5EF4-FFF2-40B4-BE49-F238E27FC236}">
              <a16:creationId xmlns:a16="http://schemas.microsoft.com/office/drawing/2014/main" id="{C13131F4-6111-41B8-93C1-36DB17EECA7C}"/>
            </a:ext>
          </a:extLst>
        </xdr:cNvPr>
        <xdr:cNvSpPr txBox="1"/>
      </xdr:nvSpPr>
      <xdr:spPr>
        <a:xfrm>
          <a:off x="210757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544" name="n_2aveValue【認定こども園・幼稚園・保育所】&#10;一人当たり面積">
          <a:extLst>
            <a:ext uri="{FF2B5EF4-FFF2-40B4-BE49-F238E27FC236}">
              <a16:creationId xmlns:a16="http://schemas.microsoft.com/office/drawing/2014/main" id="{54325191-1EDE-4598-B268-70C240409D4F}"/>
            </a:ext>
          </a:extLst>
        </xdr:cNvPr>
        <xdr:cNvSpPr txBox="1"/>
      </xdr:nvSpPr>
      <xdr:spPr>
        <a:xfrm>
          <a:off x="20199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99077</xdr:rowOff>
    </xdr:from>
    <xdr:ext cx="469744" cy="259045"/>
    <xdr:sp macro="" textlink="">
      <xdr:nvSpPr>
        <xdr:cNvPr id="545" name="n_3aveValue【認定こども園・幼稚園・保育所】&#10;一人当たり面積">
          <a:extLst>
            <a:ext uri="{FF2B5EF4-FFF2-40B4-BE49-F238E27FC236}">
              <a16:creationId xmlns:a16="http://schemas.microsoft.com/office/drawing/2014/main" id="{27163B7B-DA48-400E-87B6-92A452042AAC}"/>
            </a:ext>
          </a:extLst>
        </xdr:cNvPr>
        <xdr:cNvSpPr txBox="1"/>
      </xdr:nvSpPr>
      <xdr:spPr>
        <a:xfrm>
          <a:off x="19310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166387</xdr:rowOff>
    </xdr:from>
    <xdr:ext cx="469744" cy="259045"/>
    <xdr:sp macro="" textlink="">
      <xdr:nvSpPr>
        <xdr:cNvPr id="546" name="n_1mainValue【認定こども園・幼稚園・保育所】&#10;一人当たり面積">
          <a:extLst>
            <a:ext uri="{FF2B5EF4-FFF2-40B4-BE49-F238E27FC236}">
              <a16:creationId xmlns:a16="http://schemas.microsoft.com/office/drawing/2014/main" id="{52BFDFDE-1CF3-4F0D-8AF1-DCCE5999386C}"/>
            </a:ext>
          </a:extLst>
        </xdr:cNvPr>
        <xdr:cNvSpPr txBox="1"/>
      </xdr:nvSpPr>
      <xdr:spPr>
        <a:xfrm>
          <a:off x="21075727"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2557</xdr:rowOff>
    </xdr:from>
    <xdr:ext cx="469744" cy="259045"/>
    <xdr:sp macro="" textlink="">
      <xdr:nvSpPr>
        <xdr:cNvPr id="547" name="n_2mainValue【認定こども園・幼稚園・保育所】&#10;一人当たり面積">
          <a:extLst>
            <a:ext uri="{FF2B5EF4-FFF2-40B4-BE49-F238E27FC236}">
              <a16:creationId xmlns:a16="http://schemas.microsoft.com/office/drawing/2014/main" id="{AA705549-313D-420A-9CB6-A9865DF6B91A}"/>
            </a:ext>
          </a:extLst>
        </xdr:cNvPr>
        <xdr:cNvSpPr txBox="1"/>
      </xdr:nvSpPr>
      <xdr:spPr>
        <a:xfrm>
          <a:off x="20199427" y="58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10177</xdr:rowOff>
    </xdr:from>
    <xdr:ext cx="469744" cy="259045"/>
    <xdr:sp macro="" textlink="">
      <xdr:nvSpPr>
        <xdr:cNvPr id="548" name="n_3mainValue【認定こども園・幼稚園・保育所】&#10;一人当たり面積">
          <a:extLst>
            <a:ext uri="{FF2B5EF4-FFF2-40B4-BE49-F238E27FC236}">
              <a16:creationId xmlns:a16="http://schemas.microsoft.com/office/drawing/2014/main" id="{2689014B-89BB-4AAF-900E-A46E5CB23CAE}"/>
            </a:ext>
          </a:extLst>
        </xdr:cNvPr>
        <xdr:cNvSpPr txBox="1"/>
      </xdr:nvSpPr>
      <xdr:spPr>
        <a:xfrm>
          <a:off x="193104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9" name="正方形/長方形 548">
          <a:extLst>
            <a:ext uri="{FF2B5EF4-FFF2-40B4-BE49-F238E27FC236}">
              <a16:creationId xmlns:a16="http://schemas.microsoft.com/office/drawing/2014/main" id="{F07F5ECC-0742-40C8-8B44-1E02F36969D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0" name="正方形/長方形 549">
          <a:extLst>
            <a:ext uri="{FF2B5EF4-FFF2-40B4-BE49-F238E27FC236}">
              <a16:creationId xmlns:a16="http://schemas.microsoft.com/office/drawing/2014/main" id="{F0BC7904-50FC-42F4-BC4E-EF2A600F397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1" name="正方形/長方形 550">
          <a:extLst>
            <a:ext uri="{FF2B5EF4-FFF2-40B4-BE49-F238E27FC236}">
              <a16:creationId xmlns:a16="http://schemas.microsoft.com/office/drawing/2014/main" id="{331BCF52-7833-45BD-9BCA-454F47B97D5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2" name="正方形/長方形 551">
          <a:extLst>
            <a:ext uri="{FF2B5EF4-FFF2-40B4-BE49-F238E27FC236}">
              <a16:creationId xmlns:a16="http://schemas.microsoft.com/office/drawing/2014/main" id="{7B39707C-480D-48B7-8174-154DAFEDA21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3" name="正方形/長方形 552">
          <a:extLst>
            <a:ext uri="{FF2B5EF4-FFF2-40B4-BE49-F238E27FC236}">
              <a16:creationId xmlns:a16="http://schemas.microsoft.com/office/drawing/2014/main" id="{E6757353-7AFB-40A8-BF6A-5DA39A22A4F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4" name="正方形/長方形 553">
          <a:extLst>
            <a:ext uri="{FF2B5EF4-FFF2-40B4-BE49-F238E27FC236}">
              <a16:creationId xmlns:a16="http://schemas.microsoft.com/office/drawing/2014/main" id="{E0C619C1-C223-4B17-B282-F489F6DD9EB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5" name="正方形/長方形 554">
          <a:extLst>
            <a:ext uri="{FF2B5EF4-FFF2-40B4-BE49-F238E27FC236}">
              <a16:creationId xmlns:a16="http://schemas.microsoft.com/office/drawing/2014/main" id="{D4D41039-45EF-40B5-B3C5-61E49066ABE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6" name="正方形/長方形 555">
          <a:extLst>
            <a:ext uri="{FF2B5EF4-FFF2-40B4-BE49-F238E27FC236}">
              <a16:creationId xmlns:a16="http://schemas.microsoft.com/office/drawing/2014/main" id="{A4001D52-A488-4D9A-9DC7-68EC522A066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7" name="テキスト ボックス 556">
          <a:extLst>
            <a:ext uri="{FF2B5EF4-FFF2-40B4-BE49-F238E27FC236}">
              <a16:creationId xmlns:a16="http://schemas.microsoft.com/office/drawing/2014/main" id="{9FCEE471-56D2-41FE-9D5E-3C19781F2E3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8" name="直線コネクタ 557">
          <a:extLst>
            <a:ext uri="{FF2B5EF4-FFF2-40B4-BE49-F238E27FC236}">
              <a16:creationId xmlns:a16="http://schemas.microsoft.com/office/drawing/2014/main" id="{8F654E1C-E87C-4B4D-AA77-4D1054FE1E8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9" name="テキスト ボックス 558">
          <a:extLst>
            <a:ext uri="{FF2B5EF4-FFF2-40B4-BE49-F238E27FC236}">
              <a16:creationId xmlns:a16="http://schemas.microsoft.com/office/drawing/2014/main" id="{071F05E1-5D0B-45F3-8CBC-ECC349D1ED62}"/>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0" name="直線コネクタ 559">
          <a:extLst>
            <a:ext uri="{FF2B5EF4-FFF2-40B4-BE49-F238E27FC236}">
              <a16:creationId xmlns:a16="http://schemas.microsoft.com/office/drawing/2014/main" id="{A062A4D5-B24D-43C6-B407-AB65B78C4E6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1" name="テキスト ボックス 560">
          <a:extLst>
            <a:ext uri="{FF2B5EF4-FFF2-40B4-BE49-F238E27FC236}">
              <a16:creationId xmlns:a16="http://schemas.microsoft.com/office/drawing/2014/main" id="{E4CA2E70-3021-4D9D-96DC-408068A4E5B4}"/>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2" name="直線コネクタ 561">
          <a:extLst>
            <a:ext uri="{FF2B5EF4-FFF2-40B4-BE49-F238E27FC236}">
              <a16:creationId xmlns:a16="http://schemas.microsoft.com/office/drawing/2014/main" id="{D60A8DDC-3EE4-4020-AFD1-D8795B25A91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3" name="テキスト ボックス 562">
          <a:extLst>
            <a:ext uri="{FF2B5EF4-FFF2-40B4-BE49-F238E27FC236}">
              <a16:creationId xmlns:a16="http://schemas.microsoft.com/office/drawing/2014/main" id="{0D55297E-AC25-490C-BBE7-B86EAA6B768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4" name="直線コネクタ 563">
          <a:extLst>
            <a:ext uri="{FF2B5EF4-FFF2-40B4-BE49-F238E27FC236}">
              <a16:creationId xmlns:a16="http://schemas.microsoft.com/office/drawing/2014/main" id="{3F54EAB0-4D18-444A-AB66-E14F715CA86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5" name="テキスト ボックス 564">
          <a:extLst>
            <a:ext uri="{FF2B5EF4-FFF2-40B4-BE49-F238E27FC236}">
              <a16:creationId xmlns:a16="http://schemas.microsoft.com/office/drawing/2014/main" id="{43DFC4C9-8D3E-4236-A9C1-EDF748E638C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6" name="直線コネクタ 565">
          <a:extLst>
            <a:ext uri="{FF2B5EF4-FFF2-40B4-BE49-F238E27FC236}">
              <a16:creationId xmlns:a16="http://schemas.microsoft.com/office/drawing/2014/main" id="{39EF8404-BC50-44C3-B759-1D89908D6CC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7" name="テキスト ボックス 566">
          <a:extLst>
            <a:ext uri="{FF2B5EF4-FFF2-40B4-BE49-F238E27FC236}">
              <a16:creationId xmlns:a16="http://schemas.microsoft.com/office/drawing/2014/main" id="{FA10F60F-F4EF-4431-9DC2-A381510FD01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8" name="直線コネクタ 567">
          <a:extLst>
            <a:ext uri="{FF2B5EF4-FFF2-40B4-BE49-F238E27FC236}">
              <a16:creationId xmlns:a16="http://schemas.microsoft.com/office/drawing/2014/main" id="{89809674-E392-41E4-9918-1DF86FBAC61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9" name="テキスト ボックス 568">
          <a:extLst>
            <a:ext uri="{FF2B5EF4-FFF2-40B4-BE49-F238E27FC236}">
              <a16:creationId xmlns:a16="http://schemas.microsoft.com/office/drawing/2014/main" id="{64F7A1E3-59A4-45B8-8EDD-509E1F2EEEF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0" name="直線コネクタ 569">
          <a:extLst>
            <a:ext uri="{FF2B5EF4-FFF2-40B4-BE49-F238E27FC236}">
              <a16:creationId xmlns:a16="http://schemas.microsoft.com/office/drawing/2014/main" id="{74C9B0F9-62CA-410D-B26C-BC1A693C3EB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1" name="テキスト ボックス 570">
          <a:extLst>
            <a:ext uri="{FF2B5EF4-FFF2-40B4-BE49-F238E27FC236}">
              <a16:creationId xmlns:a16="http://schemas.microsoft.com/office/drawing/2014/main" id="{2E7F8911-D6A9-4303-87FB-447BFFD90FED}"/>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a:extLst>
            <a:ext uri="{FF2B5EF4-FFF2-40B4-BE49-F238E27FC236}">
              <a16:creationId xmlns:a16="http://schemas.microsoft.com/office/drawing/2014/main" id="{66B18F85-064A-4B1B-BBF8-405623455DF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3" name="テキスト ボックス 572">
          <a:extLst>
            <a:ext uri="{FF2B5EF4-FFF2-40B4-BE49-F238E27FC236}">
              <a16:creationId xmlns:a16="http://schemas.microsoft.com/office/drawing/2014/main" id="{23ACECCF-90F3-4242-831C-21EDD4644C9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学校施設】&#10;有形固定資産減価償却率グラフ枠">
          <a:extLst>
            <a:ext uri="{FF2B5EF4-FFF2-40B4-BE49-F238E27FC236}">
              <a16:creationId xmlns:a16="http://schemas.microsoft.com/office/drawing/2014/main" id="{8B8EC81B-38E3-447B-8B4F-3C274918EE9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75112</xdr:rowOff>
    </xdr:from>
    <xdr:to>
      <xdr:col>85</xdr:col>
      <xdr:colOff>126364</xdr:colOff>
      <xdr:row>65</xdr:row>
      <xdr:rowOff>34290</xdr:rowOff>
    </xdr:to>
    <xdr:cxnSp macro="">
      <xdr:nvCxnSpPr>
        <xdr:cNvPr id="575" name="直線コネクタ 574">
          <a:extLst>
            <a:ext uri="{FF2B5EF4-FFF2-40B4-BE49-F238E27FC236}">
              <a16:creationId xmlns:a16="http://schemas.microsoft.com/office/drawing/2014/main" id="{68F15757-B5E7-47F4-AEAF-4CE9A44917B0}"/>
            </a:ext>
          </a:extLst>
        </xdr:cNvPr>
        <xdr:cNvCxnSpPr/>
      </xdr:nvCxnSpPr>
      <xdr:spPr>
        <a:xfrm flipV="1">
          <a:off x="16318864" y="967631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38117</xdr:rowOff>
    </xdr:from>
    <xdr:ext cx="405111" cy="259045"/>
    <xdr:sp macro="" textlink="">
      <xdr:nvSpPr>
        <xdr:cNvPr id="576" name="【学校施設】&#10;有形固定資産減価償却率最小値テキスト">
          <a:extLst>
            <a:ext uri="{FF2B5EF4-FFF2-40B4-BE49-F238E27FC236}">
              <a16:creationId xmlns:a16="http://schemas.microsoft.com/office/drawing/2014/main" id="{E0EF6470-6AB9-4778-AC56-2C77CFB73397}"/>
            </a:ext>
          </a:extLst>
        </xdr:cNvPr>
        <xdr:cNvSpPr txBox="1"/>
      </xdr:nvSpPr>
      <xdr:spPr>
        <a:xfrm>
          <a:off x="16357600" y="1118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34290</xdr:rowOff>
    </xdr:from>
    <xdr:to>
      <xdr:col>86</xdr:col>
      <xdr:colOff>25400</xdr:colOff>
      <xdr:row>65</xdr:row>
      <xdr:rowOff>34290</xdr:rowOff>
    </xdr:to>
    <xdr:cxnSp macro="">
      <xdr:nvCxnSpPr>
        <xdr:cNvPr id="577" name="直線コネクタ 576">
          <a:extLst>
            <a:ext uri="{FF2B5EF4-FFF2-40B4-BE49-F238E27FC236}">
              <a16:creationId xmlns:a16="http://schemas.microsoft.com/office/drawing/2014/main" id="{5CBD369E-D999-42AD-B554-FAAEEB32448B}"/>
            </a:ext>
          </a:extLst>
        </xdr:cNvPr>
        <xdr:cNvCxnSpPr/>
      </xdr:nvCxnSpPr>
      <xdr:spPr>
        <a:xfrm>
          <a:off x="16230600" y="1117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21789</xdr:rowOff>
    </xdr:from>
    <xdr:ext cx="405111" cy="259045"/>
    <xdr:sp macro="" textlink="">
      <xdr:nvSpPr>
        <xdr:cNvPr id="578" name="【学校施設】&#10;有形固定資産減価償却率最大値テキスト">
          <a:extLst>
            <a:ext uri="{FF2B5EF4-FFF2-40B4-BE49-F238E27FC236}">
              <a16:creationId xmlns:a16="http://schemas.microsoft.com/office/drawing/2014/main" id="{1AE41812-B5A4-49A9-A247-0ECA4240B016}"/>
            </a:ext>
          </a:extLst>
        </xdr:cNvPr>
        <xdr:cNvSpPr txBox="1"/>
      </xdr:nvSpPr>
      <xdr:spPr>
        <a:xfrm>
          <a:off x="16357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75112</xdr:rowOff>
    </xdr:from>
    <xdr:to>
      <xdr:col>86</xdr:col>
      <xdr:colOff>25400</xdr:colOff>
      <xdr:row>56</xdr:row>
      <xdr:rowOff>75112</xdr:rowOff>
    </xdr:to>
    <xdr:cxnSp macro="">
      <xdr:nvCxnSpPr>
        <xdr:cNvPr id="579" name="直線コネクタ 578">
          <a:extLst>
            <a:ext uri="{FF2B5EF4-FFF2-40B4-BE49-F238E27FC236}">
              <a16:creationId xmlns:a16="http://schemas.microsoft.com/office/drawing/2014/main" id="{20DE9BF8-A1D5-41C4-8582-FBA05A389D50}"/>
            </a:ext>
          </a:extLst>
        </xdr:cNvPr>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153324</xdr:rowOff>
    </xdr:from>
    <xdr:ext cx="405111" cy="259045"/>
    <xdr:sp macro="" textlink="">
      <xdr:nvSpPr>
        <xdr:cNvPr id="580" name="【学校施設】&#10;有形固定資産減価償却率平均値テキスト">
          <a:extLst>
            <a:ext uri="{FF2B5EF4-FFF2-40B4-BE49-F238E27FC236}">
              <a16:creationId xmlns:a16="http://schemas.microsoft.com/office/drawing/2014/main" id="{F7DB13D4-DB7C-49BF-B911-65F56CF2A929}"/>
            </a:ext>
          </a:extLst>
        </xdr:cNvPr>
        <xdr:cNvSpPr txBox="1"/>
      </xdr:nvSpPr>
      <xdr:spPr>
        <a:xfrm>
          <a:off x="16357600" y="1009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581" name="フローチャート: 判断 580">
          <a:extLst>
            <a:ext uri="{FF2B5EF4-FFF2-40B4-BE49-F238E27FC236}">
              <a16:creationId xmlns:a16="http://schemas.microsoft.com/office/drawing/2014/main" id="{CAF34B1A-B598-4724-9080-A30B206D56DC}"/>
            </a:ext>
          </a:extLst>
        </xdr:cNvPr>
        <xdr:cNvSpPr/>
      </xdr:nvSpPr>
      <xdr:spPr>
        <a:xfrm>
          <a:off x="162687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156573</xdr:rowOff>
    </xdr:from>
    <xdr:to>
      <xdr:col>81</xdr:col>
      <xdr:colOff>101600</xdr:colOff>
      <xdr:row>60</xdr:row>
      <xdr:rowOff>86723</xdr:rowOff>
    </xdr:to>
    <xdr:sp macro="" textlink="">
      <xdr:nvSpPr>
        <xdr:cNvPr id="582" name="フローチャート: 判断 581">
          <a:extLst>
            <a:ext uri="{FF2B5EF4-FFF2-40B4-BE49-F238E27FC236}">
              <a16:creationId xmlns:a16="http://schemas.microsoft.com/office/drawing/2014/main" id="{37024871-3B2F-42F7-981C-8A7A0811DDDA}"/>
            </a:ext>
          </a:extLst>
        </xdr:cNvPr>
        <xdr:cNvSpPr/>
      </xdr:nvSpPr>
      <xdr:spPr>
        <a:xfrm>
          <a:off x="15430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583" name="フローチャート: 判断 582">
          <a:extLst>
            <a:ext uri="{FF2B5EF4-FFF2-40B4-BE49-F238E27FC236}">
              <a16:creationId xmlns:a16="http://schemas.microsoft.com/office/drawing/2014/main" id="{57520344-F2D5-43D2-B31D-775101F4E68D}"/>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34109</xdr:rowOff>
    </xdr:from>
    <xdr:to>
      <xdr:col>72</xdr:col>
      <xdr:colOff>38100</xdr:colOff>
      <xdr:row>60</xdr:row>
      <xdr:rowOff>135709</xdr:rowOff>
    </xdr:to>
    <xdr:sp macro="" textlink="">
      <xdr:nvSpPr>
        <xdr:cNvPr id="584" name="フローチャート: 判断 583">
          <a:extLst>
            <a:ext uri="{FF2B5EF4-FFF2-40B4-BE49-F238E27FC236}">
              <a16:creationId xmlns:a16="http://schemas.microsoft.com/office/drawing/2014/main" id="{C453413C-859F-4F71-BB31-0BC0B4666FCA}"/>
            </a:ext>
          </a:extLst>
        </xdr:cNvPr>
        <xdr:cNvSpPr/>
      </xdr:nvSpPr>
      <xdr:spPr>
        <a:xfrm>
          <a:off x="1365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6784B9F8-C680-47CB-A6F9-C66D85F2E3F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6B8DE3EE-0CEE-4B8F-BA9A-69C4E157EC6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95B9D451-98A9-464B-9C07-41D5FE3BB7D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6C10EF4F-77E4-4DE5-95E2-4AA405B377E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2E45D67E-F10A-4078-A57A-34B131C0A9F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90" name="楕円 589">
          <a:extLst>
            <a:ext uri="{FF2B5EF4-FFF2-40B4-BE49-F238E27FC236}">
              <a16:creationId xmlns:a16="http://schemas.microsoft.com/office/drawing/2014/main" id="{B2C2506A-955A-4BDD-90B6-E3270A2FABC5}"/>
            </a:ext>
          </a:extLst>
        </xdr:cNvPr>
        <xdr:cNvSpPr/>
      </xdr:nvSpPr>
      <xdr:spPr>
        <a:xfrm>
          <a:off x="162687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146430</xdr:rowOff>
    </xdr:from>
    <xdr:ext cx="405111" cy="259045"/>
    <xdr:sp macro="" textlink="">
      <xdr:nvSpPr>
        <xdr:cNvPr id="591" name="【学校施設】&#10;有形固定資産減価償却率該当値テキスト">
          <a:extLst>
            <a:ext uri="{FF2B5EF4-FFF2-40B4-BE49-F238E27FC236}">
              <a16:creationId xmlns:a16="http://schemas.microsoft.com/office/drawing/2014/main" id="{1AD7C9D2-541B-48B4-8CF4-60C7A97B5128}"/>
            </a:ext>
          </a:extLst>
        </xdr:cNvPr>
        <xdr:cNvSpPr txBox="1"/>
      </xdr:nvSpPr>
      <xdr:spPr>
        <a:xfrm>
          <a:off x="16357600"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592" name="楕円 591">
          <a:extLst>
            <a:ext uri="{FF2B5EF4-FFF2-40B4-BE49-F238E27FC236}">
              <a16:creationId xmlns:a16="http://schemas.microsoft.com/office/drawing/2014/main" id="{CC7FE007-5732-40EF-9DB3-26EB41B68CCF}"/>
            </a:ext>
          </a:extLst>
        </xdr:cNvPr>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47353</xdr:rowOff>
    </xdr:from>
    <xdr:to>
      <xdr:col>85</xdr:col>
      <xdr:colOff>127000</xdr:colOff>
      <xdr:row>61</xdr:row>
      <xdr:rowOff>102870</xdr:rowOff>
    </xdr:to>
    <xdr:cxnSp macro="">
      <xdr:nvCxnSpPr>
        <xdr:cNvPr id="593" name="直線コネクタ 592">
          <a:extLst>
            <a:ext uri="{FF2B5EF4-FFF2-40B4-BE49-F238E27FC236}">
              <a16:creationId xmlns:a16="http://schemas.microsoft.com/office/drawing/2014/main" id="{D5B1D08D-50FC-4047-8655-0709228F5A51}"/>
            </a:ext>
          </a:extLst>
        </xdr:cNvPr>
        <xdr:cNvCxnSpPr/>
      </xdr:nvCxnSpPr>
      <xdr:spPr>
        <a:xfrm flipV="1">
          <a:off x="15481300" y="1050580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594" name="楕円 593">
          <a:extLst>
            <a:ext uri="{FF2B5EF4-FFF2-40B4-BE49-F238E27FC236}">
              <a16:creationId xmlns:a16="http://schemas.microsoft.com/office/drawing/2014/main" id="{24958877-CE59-41F8-A60A-CC8B7F22A5D9}"/>
            </a:ext>
          </a:extLst>
        </xdr:cNvPr>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61</xdr:row>
      <xdr:rowOff>155122</xdr:rowOff>
    </xdr:to>
    <xdr:cxnSp macro="">
      <xdr:nvCxnSpPr>
        <xdr:cNvPr id="595" name="直線コネクタ 594">
          <a:extLst>
            <a:ext uri="{FF2B5EF4-FFF2-40B4-BE49-F238E27FC236}">
              <a16:creationId xmlns:a16="http://schemas.microsoft.com/office/drawing/2014/main" id="{F2F00965-DA7A-48F4-BF8F-3E10252A7F1C}"/>
            </a:ext>
          </a:extLst>
        </xdr:cNvPr>
        <xdr:cNvCxnSpPr/>
      </xdr:nvCxnSpPr>
      <xdr:spPr>
        <a:xfrm flipV="1">
          <a:off x="14592300" y="1056132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163104</xdr:rowOff>
    </xdr:from>
    <xdr:to>
      <xdr:col>72</xdr:col>
      <xdr:colOff>38100</xdr:colOff>
      <xdr:row>62</xdr:row>
      <xdr:rowOff>93254</xdr:rowOff>
    </xdr:to>
    <xdr:sp macro="" textlink="">
      <xdr:nvSpPr>
        <xdr:cNvPr id="596" name="楕円 595">
          <a:extLst>
            <a:ext uri="{FF2B5EF4-FFF2-40B4-BE49-F238E27FC236}">
              <a16:creationId xmlns:a16="http://schemas.microsoft.com/office/drawing/2014/main" id="{FAC4275C-C732-42E8-8061-7103A9D72DB4}"/>
            </a:ext>
          </a:extLst>
        </xdr:cNvPr>
        <xdr:cNvSpPr/>
      </xdr:nvSpPr>
      <xdr:spPr>
        <a:xfrm>
          <a:off x="13652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155122</xdr:rowOff>
    </xdr:from>
    <xdr:to>
      <xdr:col>76</xdr:col>
      <xdr:colOff>114300</xdr:colOff>
      <xdr:row>62</xdr:row>
      <xdr:rowOff>42454</xdr:rowOff>
    </xdr:to>
    <xdr:cxnSp macro="">
      <xdr:nvCxnSpPr>
        <xdr:cNvPr id="597" name="直線コネクタ 596">
          <a:extLst>
            <a:ext uri="{FF2B5EF4-FFF2-40B4-BE49-F238E27FC236}">
              <a16:creationId xmlns:a16="http://schemas.microsoft.com/office/drawing/2014/main" id="{26C521CA-FB29-4CF3-84E0-B337C1D9579A}"/>
            </a:ext>
          </a:extLst>
        </xdr:cNvPr>
        <xdr:cNvCxnSpPr/>
      </xdr:nvCxnSpPr>
      <xdr:spPr>
        <a:xfrm flipV="1">
          <a:off x="13703300" y="1061357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103250</xdr:rowOff>
    </xdr:from>
    <xdr:ext cx="405111" cy="259045"/>
    <xdr:sp macro="" textlink="">
      <xdr:nvSpPr>
        <xdr:cNvPr id="598" name="n_1aveValue【学校施設】&#10;有形固定資産減価償却率">
          <a:extLst>
            <a:ext uri="{FF2B5EF4-FFF2-40B4-BE49-F238E27FC236}">
              <a16:creationId xmlns:a16="http://schemas.microsoft.com/office/drawing/2014/main" id="{52F9657B-BEFA-4EE9-B9CE-384C77DFA02D}"/>
            </a:ext>
          </a:extLst>
        </xdr:cNvPr>
        <xdr:cNvSpPr txBox="1"/>
      </xdr:nvSpPr>
      <xdr:spPr>
        <a:xfrm>
          <a:off x="152660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162033</xdr:rowOff>
    </xdr:from>
    <xdr:ext cx="405111" cy="259045"/>
    <xdr:sp macro="" textlink="">
      <xdr:nvSpPr>
        <xdr:cNvPr id="599" name="n_2aveValue【学校施設】&#10;有形固定資産減価償却率">
          <a:extLst>
            <a:ext uri="{FF2B5EF4-FFF2-40B4-BE49-F238E27FC236}">
              <a16:creationId xmlns:a16="http://schemas.microsoft.com/office/drawing/2014/main" id="{D261C08F-C579-4DAF-833B-71015DC13273}"/>
            </a:ext>
          </a:extLst>
        </xdr:cNvPr>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152236</xdr:rowOff>
    </xdr:from>
    <xdr:ext cx="405111" cy="259045"/>
    <xdr:sp macro="" textlink="">
      <xdr:nvSpPr>
        <xdr:cNvPr id="600" name="n_3aveValue【学校施設】&#10;有形固定資産減価償却率">
          <a:extLst>
            <a:ext uri="{FF2B5EF4-FFF2-40B4-BE49-F238E27FC236}">
              <a16:creationId xmlns:a16="http://schemas.microsoft.com/office/drawing/2014/main" id="{FAEC780A-9BCD-4E08-B210-53B1028F25C9}"/>
            </a:ext>
          </a:extLst>
        </xdr:cNvPr>
        <xdr:cNvSpPr txBox="1"/>
      </xdr:nvSpPr>
      <xdr:spPr>
        <a:xfrm>
          <a:off x="13500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601" name="n_1mainValue【学校施設】&#10;有形固定資産減価償却率">
          <a:extLst>
            <a:ext uri="{FF2B5EF4-FFF2-40B4-BE49-F238E27FC236}">
              <a16:creationId xmlns:a16="http://schemas.microsoft.com/office/drawing/2014/main" id="{33EEA913-331A-499A-A806-459F0DAF440B}"/>
            </a:ext>
          </a:extLst>
        </xdr:cNvPr>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602" name="n_2mainValue【学校施設】&#10;有形固定資産減価償却率">
          <a:extLst>
            <a:ext uri="{FF2B5EF4-FFF2-40B4-BE49-F238E27FC236}">
              <a16:creationId xmlns:a16="http://schemas.microsoft.com/office/drawing/2014/main" id="{46DF85EC-636D-41E8-89F4-B7C26DF7CBE6}"/>
            </a:ext>
          </a:extLst>
        </xdr:cNvPr>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84381</xdr:rowOff>
    </xdr:from>
    <xdr:ext cx="405111" cy="259045"/>
    <xdr:sp macro="" textlink="">
      <xdr:nvSpPr>
        <xdr:cNvPr id="603" name="n_3mainValue【学校施設】&#10;有形固定資産減価償却率">
          <a:extLst>
            <a:ext uri="{FF2B5EF4-FFF2-40B4-BE49-F238E27FC236}">
              <a16:creationId xmlns:a16="http://schemas.microsoft.com/office/drawing/2014/main" id="{F069D364-E10C-4D5D-B723-7433792373F3}"/>
            </a:ext>
          </a:extLst>
        </xdr:cNvPr>
        <xdr:cNvSpPr txBox="1"/>
      </xdr:nvSpPr>
      <xdr:spPr>
        <a:xfrm>
          <a:off x="135007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a:extLst>
            <a:ext uri="{FF2B5EF4-FFF2-40B4-BE49-F238E27FC236}">
              <a16:creationId xmlns:a16="http://schemas.microsoft.com/office/drawing/2014/main" id="{2B316328-8A54-4AD7-A11D-DD82B69A237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a:extLst>
            <a:ext uri="{FF2B5EF4-FFF2-40B4-BE49-F238E27FC236}">
              <a16:creationId xmlns:a16="http://schemas.microsoft.com/office/drawing/2014/main" id="{35EADFB5-A285-4668-BA8C-A1A38FBEB81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a:extLst>
            <a:ext uri="{FF2B5EF4-FFF2-40B4-BE49-F238E27FC236}">
              <a16:creationId xmlns:a16="http://schemas.microsoft.com/office/drawing/2014/main" id="{7D86B9F1-FACA-409E-A499-3DB5898154F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a:extLst>
            <a:ext uri="{FF2B5EF4-FFF2-40B4-BE49-F238E27FC236}">
              <a16:creationId xmlns:a16="http://schemas.microsoft.com/office/drawing/2014/main" id="{AC770338-2648-4197-8A3C-327A1ADD454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a:extLst>
            <a:ext uri="{FF2B5EF4-FFF2-40B4-BE49-F238E27FC236}">
              <a16:creationId xmlns:a16="http://schemas.microsoft.com/office/drawing/2014/main" id="{D27582A7-0337-47B6-8A14-CB27E402257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a:extLst>
            <a:ext uri="{FF2B5EF4-FFF2-40B4-BE49-F238E27FC236}">
              <a16:creationId xmlns:a16="http://schemas.microsoft.com/office/drawing/2014/main" id="{EB5E5B97-7491-4422-A0F3-19C11A5FB9E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a:extLst>
            <a:ext uri="{FF2B5EF4-FFF2-40B4-BE49-F238E27FC236}">
              <a16:creationId xmlns:a16="http://schemas.microsoft.com/office/drawing/2014/main" id="{EA2CEC5C-C88F-476B-BCD0-B76A8943DF5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a:extLst>
            <a:ext uri="{FF2B5EF4-FFF2-40B4-BE49-F238E27FC236}">
              <a16:creationId xmlns:a16="http://schemas.microsoft.com/office/drawing/2014/main" id="{60FD2BD1-F1F1-49FF-892B-9C57D0EA681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2" name="テキスト ボックス 611">
          <a:extLst>
            <a:ext uri="{FF2B5EF4-FFF2-40B4-BE49-F238E27FC236}">
              <a16:creationId xmlns:a16="http://schemas.microsoft.com/office/drawing/2014/main" id="{FD4E7B69-912B-4FEA-87E5-12D306A8578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a:extLst>
            <a:ext uri="{FF2B5EF4-FFF2-40B4-BE49-F238E27FC236}">
              <a16:creationId xmlns:a16="http://schemas.microsoft.com/office/drawing/2014/main" id="{81E73CBF-1CEC-4E91-B1CC-A9CAEAE25F9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9B7F6BBF-0BB0-4650-B95F-610E90BE440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15" name="直線コネクタ 614">
          <a:extLst>
            <a:ext uri="{FF2B5EF4-FFF2-40B4-BE49-F238E27FC236}">
              <a16:creationId xmlns:a16="http://schemas.microsoft.com/office/drawing/2014/main" id="{D08D7778-4627-45E4-BE9C-27A14B55612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6" name="テキスト ボックス 615">
          <a:extLst>
            <a:ext uri="{FF2B5EF4-FFF2-40B4-BE49-F238E27FC236}">
              <a16:creationId xmlns:a16="http://schemas.microsoft.com/office/drawing/2014/main" id="{FE2A8CFF-D635-4D8B-8652-A734487C5BE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7" name="直線コネクタ 616">
          <a:extLst>
            <a:ext uri="{FF2B5EF4-FFF2-40B4-BE49-F238E27FC236}">
              <a16:creationId xmlns:a16="http://schemas.microsoft.com/office/drawing/2014/main" id="{181BD5D0-6925-4997-B420-F2D22F89C29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8" name="テキスト ボックス 617">
          <a:extLst>
            <a:ext uri="{FF2B5EF4-FFF2-40B4-BE49-F238E27FC236}">
              <a16:creationId xmlns:a16="http://schemas.microsoft.com/office/drawing/2014/main" id="{BBA46B03-4194-4BFB-9310-28A39094404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9" name="直線コネクタ 618">
          <a:extLst>
            <a:ext uri="{FF2B5EF4-FFF2-40B4-BE49-F238E27FC236}">
              <a16:creationId xmlns:a16="http://schemas.microsoft.com/office/drawing/2014/main" id="{DB2B8E11-3226-42C4-B1F5-3824D7E2C95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0" name="テキスト ボックス 619">
          <a:extLst>
            <a:ext uri="{FF2B5EF4-FFF2-40B4-BE49-F238E27FC236}">
              <a16:creationId xmlns:a16="http://schemas.microsoft.com/office/drawing/2014/main" id="{BD161068-6948-4789-BB1A-6E810BD5F0A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1" name="直線コネクタ 620">
          <a:extLst>
            <a:ext uri="{FF2B5EF4-FFF2-40B4-BE49-F238E27FC236}">
              <a16:creationId xmlns:a16="http://schemas.microsoft.com/office/drawing/2014/main" id="{E457075D-7F22-40DE-BF89-71702F0F53E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2" name="テキスト ボックス 621">
          <a:extLst>
            <a:ext uri="{FF2B5EF4-FFF2-40B4-BE49-F238E27FC236}">
              <a16:creationId xmlns:a16="http://schemas.microsoft.com/office/drawing/2014/main" id="{1C7AAB21-CA8B-41F1-9A21-CF65AFC34CE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a:extLst>
            <a:ext uri="{FF2B5EF4-FFF2-40B4-BE49-F238E27FC236}">
              <a16:creationId xmlns:a16="http://schemas.microsoft.com/office/drawing/2014/main" id="{1AD8BACD-39A4-4C2B-B1C2-829AFA2769E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a:extLst>
            <a:ext uri="{FF2B5EF4-FFF2-40B4-BE49-F238E27FC236}">
              <a16:creationId xmlns:a16="http://schemas.microsoft.com/office/drawing/2014/main" id="{64A2E845-896A-4BB9-8CBE-9DD5A5711AB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学校施設】&#10;一人当たり面積グラフ枠">
          <a:extLst>
            <a:ext uri="{FF2B5EF4-FFF2-40B4-BE49-F238E27FC236}">
              <a16:creationId xmlns:a16="http://schemas.microsoft.com/office/drawing/2014/main" id="{ACC25639-1AAD-4893-A169-28308EE494D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626" name="直線コネクタ 625">
          <a:extLst>
            <a:ext uri="{FF2B5EF4-FFF2-40B4-BE49-F238E27FC236}">
              <a16:creationId xmlns:a16="http://schemas.microsoft.com/office/drawing/2014/main" id="{DD529C53-BB9D-4FB4-8E36-D1AC0FCC7DC3}"/>
            </a:ext>
          </a:extLst>
        </xdr:cNvPr>
        <xdr:cNvCxnSpPr/>
      </xdr:nvCxnSpPr>
      <xdr:spPr>
        <a:xfrm flipV="1">
          <a:off x="22160864" y="9521952"/>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627" name="【学校施設】&#10;一人当たり面積最小値テキスト">
          <a:extLst>
            <a:ext uri="{FF2B5EF4-FFF2-40B4-BE49-F238E27FC236}">
              <a16:creationId xmlns:a16="http://schemas.microsoft.com/office/drawing/2014/main" id="{747708F2-C3CE-4B10-9F5B-EBBE6ABC9B2A}"/>
            </a:ext>
          </a:extLst>
        </xdr:cNvPr>
        <xdr:cNvSpPr txBox="1"/>
      </xdr:nvSpPr>
      <xdr:spPr>
        <a:xfrm>
          <a:off x="22199600"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628" name="直線コネクタ 627">
          <a:extLst>
            <a:ext uri="{FF2B5EF4-FFF2-40B4-BE49-F238E27FC236}">
              <a16:creationId xmlns:a16="http://schemas.microsoft.com/office/drawing/2014/main" id="{E7B70F93-8BD6-4234-B8C2-1E9A23F947A9}"/>
            </a:ext>
          </a:extLst>
        </xdr:cNvPr>
        <xdr:cNvCxnSpPr/>
      </xdr:nvCxnSpPr>
      <xdr:spPr>
        <a:xfrm>
          <a:off x="22072600" y="1106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629" name="【学校施設】&#10;一人当たり面積最大値テキスト">
          <a:extLst>
            <a:ext uri="{FF2B5EF4-FFF2-40B4-BE49-F238E27FC236}">
              <a16:creationId xmlns:a16="http://schemas.microsoft.com/office/drawing/2014/main" id="{69BA87EF-D5EE-445B-B632-0080BF27B73E}"/>
            </a:ext>
          </a:extLst>
        </xdr:cNvPr>
        <xdr:cNvSpPr txBox="1"/>
      </xdr:nvSpPr>
      <xdr:spPr>
        <a:xfrm>
          <a:off x="221996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630" name="直線コネクタ 629">
          <a:extLst>
            <a:ext uri="{FF2B5EF4-FFF2-40B4-BE49-F238E27FC236}">
              <a16:creationId xmlns:a16="http://schemas.microsoft.com/office/drawing/2014/main" id="{66959163-8A0B-4F3D-982E-753B5CB3E55E}"/>
            </a:ext>
          </a:extLst>
        </xdr:cNvPr>
        <xdr:cNvCxnSpPr/>
      </xdr:nvCxnSpPr>
      <xdr:spPr>
        <a:xfrm>
          <a:off x="22072600" y="9521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100601</xdr:rowOff>
    </xdr:from>
    <xdr:ext cx="469744" cy="259045"/>
    <xdr:sp macro="" textlink="">
      <xdr:nvSpPr>
        <xdr:cNvPr id="631" name="【学校施設】&#10;一人当たり面積平均値テキスト">
          <a:extLst>
            <a:ext uri="{FF2B5EF4-FFF2-40B4-BE49-F238E27FC236}">
              <a16:creationId xmlns:a16="http://schemas.microsoft.com/office/drawing/2014/main" id="{9C6134DE-07CA-4632-BC42-B3CC1A007D11}"/>
            </a:ext>
          </a:extLst>
        </xdr:cNvPr>
        <xdr:cNvSpPr txBox="1"/>
      </xdr:nvSpPr>
      <xdr:spPr>
        <a:xfrm>
          <a:off x="22199600" y="10559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632" name="フローチャート: 判断 631">
          <a:extLst>
            <a:ext uri="{FF2B5EF4-FFF2-40B4-BE49-F238E27FC236}">
              <a16:creationId xmlns:a16="http://schemas.microsoft.com/office/drawing/2014/main" id="{095B04AA-724F-4ABC-8971-C40641915161}"/>
            </a:ext>
          </a:extLst>
        </xdr:cNvPr>
        <xdr:cNvSpPr/>
      </xdr:nvSpPr>
      <xdr:spPr>
        <a:xfrm>
          <a:off x="221107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633" name="フローチャート: 判断 632">
          <a:extLst>
            <a:ext uri="{FF2B5EF4-FFF2-40B4-BE49-F238E27FC236}">
              <a16:creationId xmlns:a16="http://schemas.microsoft.com/office/drawing/2014/main" id="{D2A6E5F8-FD05-490C-9671-91594A4A1CA1}"/>
            </a:ext>
          </a:extLst>
        </xdr:cNvPr>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634" name="フローチャート: 判断 633">
          <a:extLst>
            <a:ext uri="{FF2B5EF4-FFF2-40B4-BE49-F238E27FC236}">
              <a16:creationId xmlns:a16="http://schemas.microsoft.com/office/drawing/2014/main" id="{3B3B10F1-3BAE-4C7B-AC15-39A77436000E}"/>
            </a:ext>
          </a:extLst>
        </xdr:cNvPr>
        <xdr:cNvSpPr/>
      </xdr:nvSpPr>
      <xdr:spPr>
        <a:xfrm>
          <a:off x="20383500" y="1051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635" name="フローチャート: 判断 634">
          <a:extLst>
            <a:ext uri="{FF2B5EF4-FFF2-40B4-BE49-F238E27FC236}">
              <a16:creationId xmlns:a16="http://schemas.microsoft.com/office/drawing/2014/main" id="{FAAFCA3B-E8A2-4520-A010-60119024B92F}"/>
            </a:ext>
          </a:extLst>
        </xdr:cNvPr>
        <xdr:cNvSpPr/>
      </xdr:nvSpPr>
      <xdr:spPr>
        <a:xfrm>
          <a:off x="19494500" y="104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11C152C3-6D36-4E42-BF5A-028F541661C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CE02F01-64CC-4762-8923-831F7F8BD55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89DF2607-151A-4363-BE37-AE9D0E3A915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F1E201D5-1510-4FC9-A86D-7D1DB49478B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5E8AA997-536F-44CE-8CE4-7ECDD8FB765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41402</xdr:rowOff>
    </xdr:from>
    <xdr:to>
      <xdr:col>116</xdr:col>
      <xdr:colOff>114300</xdr:colOff>
      <xdr:row>55</xdr:row>
      <xdr:rowOff>143002</xdr:rowOff>
    </xdr:to>
    <xdr:sp macro="" textlink="">
      <xdr:nvSpPr>
        <xdr:cNvPr id="641" name="楕円 640">
          <a:extLst>
            <a:ext uri="{FF2B5EF4-FFF2-40B4-BE49-F238E27FC236}">
              <a16:creationId xmlns:a16="http://schemas.microsoft.com/office/drawing/2014/main" id="{5CE2CC5A-C44F-47E6-A226-AC09B4B4F2FD}"/>
            </a:ext>
          </a:extLst>
        </xdr:cNvPr>
        <xdr:cNvSpPr/>
      </xdr:nvSpPr>
      <xdr:spPr>
        <a:xfrm>
          <a:off x="22110700" y="947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165879</xdr:rowOff>
    </xdr:from>
    <xdr:ext cx="469744" cy="259045"/>
    <xdr:sp macro="" textlink="">
      <xdr:nvSpPr>
        <xdr:cNvPr id="642" name="【学校施設】&#10;一人当たり面積該当値テキスト">
          <a:extLst>
            <a:ext uri="{FF2B5EF4-FFF2-40B4-BE49-F238E27FC236}">
              <a16:creationId xmlns:a16="http://schemas.microsoft.com/office/drawing/2014/main" id="{1C51EFAC-BF58-42F5-9F8B-6A4A974B4FAD}"/>
            </a:ext>
          </a:extLst>
        </xdr:cNvPr>
        <xdr:cNvSpPr txBox="1"/>
      </xdr:nvSpPr>
      <xdr:spPr>
        <a:xfrm>
          <a:off x="22199600"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83312</xdr:rowOff>
    </xdr:from>
    <xdr:to>
      <xdr:col>112</xdr:col>
      <xdr:colOff>38100</xdr:colOff>
      <xdr:row>57</xdr:row>
      <xdr:rowOff>13462</xdr:rowOff>
    </xdr:to>
    <xdr:sp macro="" textlink="">
      <xdr:nvSpPr>
        <xdr:cNvPr id="643" name="楕円 642">
          <a:extLst>
            <a:ext uri="{FF2B5EF4-FFF2-40B4-BE49-F238E27FC236}">
              <a16:creationId xmlns:a16="http://schemas.microsoft.com/office/drawing/2014/main" id="{2A4A0B4F-3554-4A74-8278-A79F8C839E90}"/>
            </a:ext>
          </a:extLst>
        </xdr:cNvPr>
        <xdr:cNvSpPr/>
      </xdr:nvSpPr>
      <xdr:spPr>
        <a:xfrm>
          <a:off x="21272500" y="96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92202</xdr:rowOff>
    </xdr:from>
    <xdr:to>
      <xdr:col>116</xdr:col>
      <xdr:colOff>63500</xdr:colOff>
      <xdr:row>56</xdr:row>
      <xdr:rowOff>134112</xdr:rowOff>
    </xdr:to>
    <xdr:cxnSp macro="">
      <xdr:nvCxnSpPr>
        <xdr:cNvPr id="644" name="直線コネクタ 643">
          <a:extLst>
            <a:ext uri="{FF2B5EF4-FFF2-40B4-BE49-F238E27FC236}">
              <a16:creationId xmlns:a16="http://schemas.microsoft.com/office/drawing/2014/main" id="{AA3CCFAF-C7B9-4146-9BB5-7D0E1FE6B9A3}"/>
            </a:ext>
          </a:extLst>
        </xdr:cNvPr>
        <xdr:cNvCxnSpPr/>
      </xdr:nvCxnSpPr>
      <xdr:spPr>
        <a:xfrm flipV="1">
          <a:off x="21323300" y="9521952"/>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72644</xdr:rowOff>
    </xdr:from>
    <xdr:to>
      <xdr:col>107</xdr:col>
      <xdr:colOff>101600</xdr:colOff>
      <xdr:row>57</xdr:row>
      <xdr:rowOff>2794</xdr:rowOff>
    </xdr:to>
    <xdr:sp macro="" textlink="">
      <xdr:nvSpPr>
        <xdr:cNvPr id="645" name="楕円 644">
          <a:extLst>
            <a:ext uri="{FF2B5EF4-FFF2-40B4-BE49-F238E27FC236}">
              <a16:creationId xmlns:a16="http://schemas.microsoft.com/office/drawing/2014/main" id="{63DAC51C-5A65-4D32-B03C-1639CAFA1B67}"/>
            </a:ext>
          </a:extLst>
        </xdr:cNvPr>
        <xdr:cNvSpPr/>
      </xdr:nvSpPr>
      <xdr:spPr>
        <a:xfrm>
          <a:off x="20383500" y="96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123444</xdr:rowOff>
    </xdr:from>
    <xdr:to>
      <xdr:col>111</xdr:col>
      <xdr:colOff>177800</xdr:colOff>
      <xdr:row>56</xdr:row>
      <xdr:rowOff>134112</xdr:rowOff>
    </xdr:to>
    <xdr:cxnSp macro="">
      <xdr:nvCxnSpPr>
        <xdr:cNvPr id="646" name="直線コネクタ 645">
          <a:extLst>
            <a:ext uri="{FF2B5EF4-FFF2-40B4-BE49-F238E27FC236}">
              <a16:creationId xmlns:a16="http://schemas.microsoft.com/office/drawing/2014/main" id="{CDD2F0F0-A122-4B43-9C2A-54AEC9FC3496}"/>
            </a:ext>
          </a:extLst>
        </xdr:cNvPr>
        <xdr:cNvCxnSpPr/>
      </xdr:nvCxnSpPr>
      <xdr:spPr>
        <a:xfrm>
          <a:off x="20434300" y="972464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93980</xdr:rowOff>
    </xdr:from>
    <xdr:to>
      <xdr:col>102</xdr:col>
      <xdr:colOff>165100</xdr:colOff>
      <xdr:row>57</xdr:row>
      <xdr:rowOff>24130</xdr:rowOff>
    </xdr:to>
    <xdr:sp macro="" textlink="">
      <xdr:nvSpPr>
        <xdr:cNvPr id="647" name="楕円 646">
          <a:extLst>
            <a:ext uri="{FF2B5EF4-FFF2-40B4-BE49-F238E27FC236}">
              <a16:creationId xmlns:a16="http://schemas.microsoft.com/office/drawing/2014/main" id="{DCFACE38-2F79-4EC3-A58B-EB5456B6AC64}"/>
            </a:ext>
          </a:extLst>
        </xdr:cNvPr>
        <xdr:cNvSpPr/>
      </xdr:nvSpPr>
      <xdr:spPr>
        <a:xfrm>
          <a:off x="19494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123444</xdr:rowOff>
    </xdr:from>
    <xdr:to>
      <xdr:col>107</xdr:col>
      <xdr:colOff>50800</xdr:colOff>
      <xdr:row>56</xdr:row>
      <xdr:rowOff>144780</xdr:rowOff>
    </xdr:to>
    <xdr:cxnSp macro="">
      <xdr:nvCxnSpPr>
        <xdr:cNvPr id="648" name="直線コネクタ 647">
          <a:extLst>
            <a:ext uri="{FF2B5EF4-FFF2-40B4-BE49-F238E27FC236}">
              <a16:creationId xmlns:a16="http://schemas.microsoft.com/office/drawing/2014/main" id="{A337E6FE-B048-4D25-8B82-E0D20F57F16A}"/>
            </a:ext>
          </a:extLst>
        </xdr:cNvPr>
        <xdr:cNvCxnSpPr/>
      </xdr:nvCxnSpPr>
      <xdr:spPr>
        <a:xfrm flipV="1">
          <a:off x="19545300" y="9724644"/>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51071</xdr:rowOff>
    </xdr:from>
    <xdr:ext cx="469744" cy="259045"/>
    <xdr:sp macro="" textlink="">
      <xdr:nvSpPr>
        <xdr:cNvPr id="649" name="n_1aveValue【学校施設】&#10;一人当たり面積">
          <a:extLst>
            <a:ext uri="{FF2B5EF4-FFF2-40B4-BE49-F238E27FC236}">
              <a16:creationId xmlns:a16="http://schemas.microsoft.com/office/drawing/2014/main" id="{CDB4589F-B901-45F1-A032-773C82C14F34}"/>
            </a:ext>
          </a:extLst>
        </xdr:cNvPr>
        <xdr:cNvSpPr txBox="1"/>
      </xdr:nvSpPr>
      <xdr:spPr>
        <a:xfrm>
          <a:off x="210757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147845</xdr:rowOff>
    </xdr:from>
    <xdr:ext cx="469744" cy="259045"/>
    <xdr:sp macro="" textlink="">
      <xdr:nvSpPr>
        <xdr:cNvPr id="650" name="n_2aveValue【学校施設】&#10;一人当たり面積">
          <a:extLst>
            <a:ext uri="{FF2B5EF4-FFF2-40B4-BE49-F238E27FC236}">
              <a16:creationId xmlns:a16="http://schemas.microsoft.com/office/drawing/2014/main" id="{A554E71D-87C8-4268-AF6A-D52BC5DD10E9}"/>
            </a:ext>
          </a:extLst>
        </xdr:cNvPr>
        <xdr:cNvSpPr txBox="1"/>
      </xdr:nvSpPr>
      <xdr:spPr>
        <a:xfrm>
          <a:off x="20199427" y="1060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123461</xdr:rowOff>
    </xdr:from>
    <xdr:ext cx="469744" cy="259045"/>
    <xdr:sp macro="" textlink="">
      <xdr:nvSpPr>
        <xdr:cNvPr id="651" name="n_3aveValue【学校施設】&#10;一人当たり面積">
          <a:extLst>
            <a:ext uri="{FF2B5EF4-FFF2-40B4-BE49-F238E27FC236}">
              <a16:creationId xmlns:a16="http://schemas.microsoft.com/office/drawing/2014/main" id="{A159AE97-33E0-4908-9E5E-BCAF9D6CFEEB}"/>
            </a:ext>
          </a:extLst>
        </xdr:cNvPr>
        <xdr:cNvSpPr txBox="1"/>
      </xdr:nvSpPr>
      <xdr:spPr>
        <a:xfrm>
          <a:off x="19310427" y="1058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29989</xdr:rowOff>
    </xdr:from>
    <xdr:ext cx="469744" cy="259045"/>
    <xdr:sp macro="" textlink="">
      <xdr:nvSpPr>
        <xdr:cNvPr id="652" name="n_1mainValue【学校施設】&#10;一人当たり面積">
          <a:extLst>
            <a:ext uri="{FF2B5EF4-FFF2-40B4-BE49-F238E27FC236}">
              <a16:creationId xmlns:a16="http://schemas.microsoft.com/office/drawing/2014/main" id="{66019F63-1D95-4552-9B5A-8300745A4D54}"/>
            </a:ext>
          </a:extLst>
        </xdr:cNvPr>
        <xdr:cNvSpPr txBox="1"/>
      </xdr:nvSpPr>
      <xdr:spPr>
        <a:xfrm>
          <a:off x="21075727" y="945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19321</xdr:rowOff>
    </xdr:from>
    <xdr:ext cx="469744" cy="259045"/>
    <xdr:sp macro="" textlink="">
      <xdr:nvSpPr>
        <xdr:cNvPr id="653" name="n_2mainValue【学校施設】&#10;一人当たり面積">
          <a:extLst>
            <a:ext uri="{FF2B5EF4-FFF2-40B4-BE49-F238E27FC236}">
              <a16:creationId xmlns:a16="http://schemas.microsoft.com/office/drawing/2014/main" id="{34C163D4-DB0F-469C-A019-53E585047EDE}"/>
            </a:ext>
          </a:extLst>
        </xdr:cNvPr>
        <xdr:cNvSpPr txBox="1"/>
      </xdr:nvSpPr>
      <xdr:spPr>
        <a:xfrm>
          <a:off x="20199427" y="944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40657</xdr:rowOff>
    </xdr:from>
    <xdr:ext cx="469744" cy="259045"/>
    <xdr:sp macro="" textlink="">
      <xdr:nvSpPr>
        <xdr:cNvPr id="654" name="n_3mainValue【学校施設】&#10;一人当たり面積">
          <a:extLst>
            <a:ext uri="{FF2B5EF4-FFF2-40B4-BE49-F238E27FC236}">
              <a16:creationId xmlns:a16="http://schemas.microsoft.com/office/drawing/2014/main" id="{618BCB0D-4F56-421A-A2D0-B2F532EEACED}"/>
            </a:ext>
          </a:extLst>
        </xdr:cNvPr>
        <xdr:cNvSpPr txBox="1"/>
      </xdr:nvSpPr>
      <xdr:spPr>
        <a:xfrm>
          <a:off x="19310427" y="94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a:extLst>
            <a:ext uri="{FF2B5EF4-FFF2-40B4-BE49-F238E27FC236}">
              <a16:creationId xmlns:a16="http://schemas.microsoft.com/office/drawing/2014/main" id="{C2AE4A08-F279-4A57-85A3-7B0AF5BD0E9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a:extLst>
            <a:ext uri="{FF2B5EF4-FFF2-40B4-BE49-F238E27FC236}">
              <a16:creationId xmlns:a16="http://schemas.microsoft.com/office/drawing/2014/main" id="{5F23A09C-6B1E-48BE-ACED-991551B7016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a:extLst>
            <a:ext uri="{FF2B5EF4-FFF2-40B4-BE49-F238E27FC236}">
              <a16:creationId xmlns:a16="http://schemas.microsoft.com/office/drawing/2014/main" id="{4CCE9C85-3168-408A-B5A3-E444173655B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a:extLst>
            <a:ext uri="{FF2B5EF4-FFF2-40B4-BE49-F238E27FC236}">
              <a16:creationId xmlns:a16="http://schemas.microsoft.com/office/drawing/2014/main" id="{0F7688CD-3929-4490-B76A-7D3703BF228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a:extLst>
            <a:ext uri="{FF2B5EF4-FFF2-40B4-BE49-F238E27FC236}">
              <a16:creationId xmlns:a16="http://schemas.microsoft.com/office/drawing/2014/main" id="{E7E2F62F-90F1-4E2F-BC41-587919B2354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a:extLst>
            <a:ext uri="{FF2B5EF4-FFF2-40B4-BE49-F238E27FC236}">
              <a16:creationId xmlns:a16="http://schemas.microsoft.com/office/drawing/2014/main" id="{14418C43-185D-47D5-B3C2-F8FAC11F2BA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a:extLst>
            <a:ext uri="{FF2B5EF4-FFF2-40B4-BE49-F238E27FC236}">
              <a16:creationId xmlns:a16="http://schemas.microsoft.com/office/drawing/2014/main" id="{5A5DB497-CB31-4D5C-B950-DA87687C455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a:extLst>
            <a:ext uri="{FF2B5EF4-FFF2-40B4-BE49-F238E27FC236}">
              <a16:creationId xmlns:a16="http://schemas.microsoft.com/office/drawing/2014/main" id="{DC1B0977-24FC-4F20-B6AC-7E7D34A6180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3" name="正方形/長方形 662">
          <a:extLst>
            <a:ext uri="{FF2B5EF4-FFF2-40B4-BE49-F238E27FC236}">
              <a16:creationId xmlns:a16="http://schemas.microsoft.com/office/drawing/2014/main" id="{3F67FEE9-F939-4448-BFC0-02218737CF1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4" name="正方形/長方形 663">
          <a:extLst>
            <a:ext uri="{FF2B5EF4-FFF2-40B4-BE49-F238E27FC236}">
              <a16:creationId xmlns:a16="http://schemas.microsoft.com/office/drawing/2014/main" id="{C29D022F-85F7-4F73-8077-565E65A15CE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5" name="正方形/長方形 664">
          <a:extLst>
            <a:ext uri="{FF2B5EF4-FFF2-40B4-BE49-F238E27FC236}">
              <a16:creationId xmlns:a16="http://schemas.microsoft.com/office/drawing/2014/main" id="{5B2BB91B-92FA-471D-9A9B-6908F26D41D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6" name="正方形/長方形 665">
          <a:extLst>
            <a:ext uri="{FF2B5EF4-FFF2-40B4-BE49-F238E27FC236}">
              <a16:creationId xmlns:a16="http://schemas.microsoft.com/office/drawing/2014/main" id="{79E6845A-5437-419C-BB8D-FDE7717DD91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7" name="正方形/長方形 666">
          <a:extLst>
            <a:ext uri="{FF2B5EF4-FFF2-40B4-BE49-F238E27FC236}">
              <a16:creationId xmlns:a16="http://schemas.microsoft.com/office/drawing/2014/main" id="{0748790D-2EE1-4203-8F27-13CB5AD70BF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8" name="正方形/長方形 667">
          <a:extLst>
            <a:ext uri="{FF2B5EF4-FFF2-40B4-BE49-F238E27FC236}">
              <a16:creationId xmlns:a16="http://schemas.microsoft.com/office/drawing/2014/main" id="{F3666D1C-B4EA-4A46-988C-DEF654C21D1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9" name="正方形/長方形 668">
          <a:extLst>
            <a:ext uri="{FF2B5EF4-FFF2-40B4-BE49-F238E27FC236}">
              <a16:creationId xmlns:a16="http://schemas.microsoft.com/office/drawing/2014/main" id="{7BA478B0-8CB3-474E-BAA1-4A72739FC02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0" name="正方形/長方形 669">
          <a:extLst>
            <a:ext uri="{FF2B5EF4-FFF2-40B4-BE49-F238E27FC236}">
              <a16:creationId xmlns:a16="http://schemas.microsoft.com/office/drawing/2014/main" id="{DAB5128E-E36E-4FD2-8697-9C0B462015F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1" name="正方形/長方形 670">
          <a:extLst>
            <a:ext uri="{FF2B5EF4-FFF2-40B4-BE49-F238E27FC236}">
              <a16:creationId xmlns:a16="http://schemas.microsoft.com/office/drawing/2014/main" id="{283DB64B-DFD7-4D2C-9826-96D598DDD8D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2" name="正方形/長方形 671">
          <a:extLst>
            <a:ext uri="{FF2B5EF4-FFF2-40B4-BE49-F238E27FC236}">
              <a16:creationId xmlns:a16="http://schemas.microsoft.com/office/drawing/2014/main" id="{9E9C61C6-2D38-411B-808B-31D6712485E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3" name="正方形/長方形 672">
          <a:extLst>
            <a:ext uri="{FF2B5EF4-FFF2-40B4-BE49-F238E27FC236}">
              <a16:creationId xmlns:a16="http://schemas.microsoft.com/office/drawing/2014/main" id="{EF9895CB-6782-4DF6-97C5-1E7D92B2BB2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4" name="正方形/長方形 673">
          <a:extLst>
            <a:ext uri="{FF2B5EF4-FFF2-40B4-BE49-F238E27FC236}">
              <a16:creationId xmlns:a16="http://schemas.microsoft.com/office/drawing/2014/main" id="{D007E574-B951-4D6C-BD20-5CB39FE6E6B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5" name="正方形/長方形 674">
          <a:extLst>
            <a:ext uri="{FF2B5EF4-FFF2-40B4-BE49-F238E27FC236}">
              <a16:creationId xmlns:a16="http://schemas.microsoft.com/office/drawing/2014/main" id="{3C967196-3913-4308-96F1-BA1666E5D3C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6" name="正方形/長方形 675">
          <a:extLst>
            <a:ext uri="{FF2B5EF4-FFF2-40B4-BE49-F238E27FC236}">
              <a16:creationId xmlns:a16="http://schemas.microsoft.com/office/drawing/2014/main" id="{3F048F64-0AEA-4537-8A07-C06B7A209F9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7" name="正方形/長方形 676">
          <a:extLst>
            <a:ext uri="{FF2B5EF4-FFF2-40B4-BE49-F238E27FC236}">
              <a16:creationId xmlns:a16="http://schemas.microsoft.com/office/drawing/2014/main" id="{56F4DC7B-CE16-4E93-80C5-9F6FD07B593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8" name="正方形/長方形 677">
          <a:extLst>
            <a:ext uri="{FF2B5EF4-FFF2-40B4-BE49-F238E27FC236}">
              <a16:creationId xmlns:a16="http://schemas.microsoft.com/office/drawing/2014/main" id="{B11B0AB3-858D-4AE4-B823-1E3E6F54812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9" name="テキスト ボックス 678">
          <a:extLst>
            <a:ext uri="{FF2B5EF4-FFF2-40B4-BE49-F238E27FC236}">
              <a16:creationId xmlns:a16="http://schemas.microsoft.com/office/drawing/2014/main" id="{1D76D138-7D1C-4441-901C-CBCB1E20F6C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0" name="直線コネクタ 679">
          <a:extLst>
            <a:ext uri="{FF2B5EF4-FFF2-40B4-BE49-F238E27FC236}">
              <a16:creationId xmlns:a16="http://schemas.microsoft.com/office/drawing/2014/main" id="{F024922B-26A0-4C1D-BA04-888A37237B0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1" name="テキスト ボックス 680">
          <a:extLst>
            <a:ext uri="{FF2B5EF4-FFF2-40B4-BE49-F238E27FC236}">
              <a16:creationId xmlns:a16="http://schemas.microsoft.com/office/drawing/2014/main" id="{81252951-C7D2-4F84-965E-B8FCC5E4848A}"/>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2" name="直線コネクタ 681">
          <a:extLst>
            <a:ext uri="{FF2B5EF4-FFF2-40B4-BE49-F238E27FC236}">
              <a16:creationId xmlns:a16="http://schemas.microsoft.com/office/drawing/2014/main" id="{C0CF0FA0-2ED4-41AE-A21C-A45FCC7C0C8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3" name="テキスト ボックス 682">
          <a:extLst>
            <a:ext uri="{FF2B5EF4-FFF2-40B4-BE49-F238E27FC236}">
              <a16:creationId xmlns:a16="http://schemas.microsoft.com/office/drawing/2014/main" id="{195B57C7-5F7A-4B42-870E-1F3AC7AF0F1E}"/>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4" name="直線コネクタ 683">
          <a:extLst>
            <a:ext uri="{FF2B5EF4-FFF2-40B4-BE49-F238E27FC236}">
              <a16:creationId xmlns:a16="http://schemas.microsoft.com/office/drawing/2014/main" id="{E7760A43-640C-4045-BE70-7DA6F1E11D2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5" name="テキスト ボックス 684">
          <a:extLst>
            <a:ext uri="{FF2B5EF4-FFF2-40B4-BE49-F238E27FC236}">
              <a16:creationId xmlns:a16="http://schemas.microsoft.com/office/drawing/2014/main" id="{57A21E10-B8FB-4404-9DDD-F236F5715F5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6" name="直線コネクタ 685">
          <a:extLst>
            <a:ext uri="{FF2B5EF4-FFF2-40B4-BE49-F238E27FC236}">
              <a16:creationId xmlns:a16="http://schemas.microsoft.com/office/drawing/2014/main" id="{721707DA-3EB7-4C56-A50C-E1259F04F7F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7" name="テキスト ボックス 686">
          <a:extLst>
            <a:ext uri="{FF2B5EF4-FFF2-40B4-BE49-F238E27FC236}">
              <a16:creationId xmlns:a16="http://schemas.microsoft.com/office/drawing/2014/main" id="{60840398-5815-4690-91E2-23A69D35513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8" name="直線コネクタ 687">
          <a:extLst>
            <a:ext uri="{FF2B5EF4-FFF2-40B4-BE49-F238E27FC236}">
              <a16:creationId xmlns:a16="http://schemas.microsoft.com/office/drawing/2014/main" id="{D5DB9696-56BE-4760-9D9C-4F3B5A80CC6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9" name="テキスト ボックス 688">
          <a:extLst>
            <a:ext uri="{FF2B5EF4-FFF2-40B4-BE49-F238E27FC236}">
              <a16:creationId xmlns:a16="http://schemas.microsoft.com/office/drawing/2014/main" id="{97E399D1-67B5-4336-8FFD-1CE3DDA6930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0" name="直線コネクタ 689">
          <a:extLst>
            <a:ext uri="{FF2B5EF4-FFF2-40B4-BE49-F238E27FC236}">
              <a16:creationId xmlns:a16="http://schemas.microsoft.com/office/drawing/2014/main" id="{A5C4426F-C51C-4E28-B4CC-F3FCD7318B3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1" name="テキスト ボックス 690">
          <a:extLst>
            <a:ext uri="{FF2B5EF4-FFF2-40B4-BE49-F238E27FC236}">
              <a16:creationId xmlns:a16="http://schemas.microsoft.com/office/drawing/2014/main" id="{A79CFCA6-8B2F-41D1-81A1-3CD9A416B7B7}"/>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2" name="直線コネクタ 691">
          <a:extLst>
            <a:ext uri="{FF2B5EF4-FFF2-40B4-BE49-F238E27FC236}">
              <a16:creationId xmlns:a16="http://schemas.microsoft.com/office/drawing/2014/main" id="{78822C4C-534D-48F0-81B7-3880C496799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3" name="テキスト ボックス 692">
          <a:extLst>
            <a:ext uri="{FF2B5EF4-FFF2-40B4-BE49-F238E27FC236}">
              <a16:creationId xmlns:a16="http://schemas.microsoft.com/office/drawing/2014/main" id="{9088C778-CD27-4302-A01F-87383DE3892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4" name="【公民館】&#10;有形固定資産減価償却率グラフ枠">
          <a:extLst>
            <a:ext uri="{FF2B5EF4-FFF2-40B4-BE49-F238E27FC236}">
              <a16:creationId xmlns:a16="http://schemas.microsoft.com/office/drawing/2014/main" id="{0212FC43-23EA-4FA8-9C15-B0D1D534E3E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695" name="直線コネクタ 694">
          <a:extLst>
            <a:ext uri="{FF2B5EF4-FFF2-40B4-BE49-F238E27FC236}">
              <a16:creationId xmlns:a16="http://schemas.microsoft.com/office/drawing/2014/main" id="{B106A710-A23F-4507-A00D-A1D926863883}"/>
            </a:ext>
          </a:extLst>
        </xdr:cNvPr>
        <xdr:cNvCxnSpPr/>
      </xdr:nvCxnSpPr>
      <xdr:spPr>
        <a:xfrm flipV="1">
          <a:off x="16318864" y="17364075"/>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696" name="【公民館】&#10;有形固定資産減価償却率最小値テキスト">
          <a:extLst>
            <a:ext uri="{FF2B5EF4-FFF2-40B4-BE49-F238E27FC236}">
              <a16:creationId xmlns:a16="http://schemas.microsoft.com/office/drawing/2014/main" id="{C4183A97-3096-4CA3-84D7-5C68E7E86DD8}"/>
            </a:ext>
          </a:extLst>
        </xdr:cNvPr>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697" name="直線コネクタ 696">
          <a:extLst>
            <a:ext uri="{FF2B5EF4-FFF2-40B4-BE49-F238E27FC236}">
              <a16:creationId xmlns:a16="http://schemas.microsoft.com/office/drawing/2014/main" id="{585A0801-8E8E-46E3-84E1-940A3CAD60E4}"/>
            </a:ext>
          </a:extLst>
        </xdr:cNvPr>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698" name="【公民館】&#10;有形固定資産減価償却率最大値テキスト">
          <a:extLst>
            <a:ext uri="{FF2B5EF4-FFF2-40B4-BE49-F238E27FC236}">
              <a16:creationId xmlns:a16="http://schemas.microsoft.com/office/drawing/2014/main" id="{73F8E990-E6B0-4CC0-A00B-90577D1E4994}"/>
            </a:ext>
          </a:extLst>
        </xdr:cNvPr>
        <xdr:cNvSpPr txBox="1"/>
      </xdr:nvSpPr>
      <xdr:spPr>
        <a:xfrm>
          <a:off x="16357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699" name="直線コネクタ 698">
          <a:extLst>
            <a:ext uri="{FF2B5EF4-FFF2-40B4-BE49-F238E27FC236}">
              <a16:creationId xmlns:a16="http://schemas.microsoft.com/office/drawing/2014/main" id="{F6F8C2C5-F041-456F-B513-2E58650F32EE}"/>
            </a:ext>
          </a:extLst>
        </xdr:cNvPr>
        <xdr:cNvCxnSpPr/>
      </xdr:nvCxnSpPr>
      <xdr:spPr>
        <a:xfrm>
          <a:off x="16230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85741</xdr:rowOff>
    </xdr:from>
    <xdr:ext cx="405111" cy="259045"/>
    <xdr:sp macro="" textlink="">
      <xdr:nvSpPr>
        <xdr:cNvPr id="700" name="【公民館】&#10;有形固定資産減価償却率平均値テキスト">
          <a:extLst>
            <a:ext uri="{FF2B5EF4-FFF2-40B4-BE49-F238E27FC236}">
              <a16:creationId xmlns:a16="http://schemas.microsoft.com/office/drawing/2014/main" id="{F50B557F-29DC-4445-9F3D-B0DDB51DC669}"/>
            </a:ext>
          </a:extLst>
        </xdr:cNvPr>
        <xdr:cNvSpPr txBox="1"/>
      </xdr:nvSpPr>
      <xdr:spPr>
        <a:xfrm>
          <a:off x="16357600" y="1791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701" name="フローチャート: 判断 700">
          <a:extLst>
            <a:ext uri="{FF2B5EF4-FFF2-40B4-BE49-F238E27FC236}">
              <a16:creationId xmlns:a16="http://schemas.microsoft.com/office/drawing/2014/main" id="{A5326B83-B7C7-4F8A-9D82-14400A6F9D3A}"/>
            </a:ext>
          </a:extLst>
        </xdr:cNvPr>
        <xdr:cNvSpPr/>
      </xdr:nvSpPr>
      <xdr:spPr>
        <a:xfrm>
          <a:off x="16268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02" name="フローチャート: 判断 701">
          <a:extLst>
            <a:ext uri="{FF2B5EF4-FFF2-40B4-BE49-F238E27FC236}">
              <a16:creationId xmlns:a16="http://schemas.microsoft.com/office/drawing/2014/main" id="{BAD0AB0E-3584-46A8-907B-A2C73D94FC21}"/>
            </a:ext>
          </a:extLst>
        </xdr:cNvPr>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03" name="フローチャート: 判断 702">
          <a:extLst>
            <a:ext uri="{FF2B5EF4-FFF2-40B4-BE49-F238E27FC236}">
              <a16:creationId xmlns:a16="http://schemas.microsoft.com/office/drawing/2014/main" id="{20E70A56-2C6D-4582-B2DB-2BBC6A049207}"/>
            </a:ext>
          </a:extLst>
        </xdr:cNvPr>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704" name="フローチャート: 判断 703">
          <a:extLst>
            <a:ext uri="{FF2B5EF4-FFF2-40B4-BE49-F238E27FC236}">
              <a16:creationId xmlns:a16="http://schemas.microsoft.com/office/drawing/2014/main" id="{5B3307D2-FF69-4456-9741-D51C53281FB3}"/>
            </a:ext>
          </a:extLst>
        </xdr:cNvPr>
        <xdr:cNvSpPr/>
      </xdr:nvSpPr>
      <xdr:spPr>
        <a:xfrm>
          <a:off x="13652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C6DD571E-CD64-44D7-8BE3-18C0FD2B4CF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922EBAF9-7E1C-408B-B15D-A605194E0CF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F8965B77-D1D8-4B07-8788-F7276DB9B3B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DA6C0A07-3304-4625-9CA5-1868898DDA6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1245E496-508A-4A1C-90EC-569E1713C19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8255</xdr:rowOff>
    </xdr:from>
    <xdr:to>
      <xdr:col>76</xdr:col>
      <xdr:colOff>165100</xdr:colOff>
      <xdr:row>105</xdr:row>
      <xdr:rowOff>109855</xdr:rowOff>
    </xdr:to>
    <xdr:sp macro="" textlink="">
      <xdr:nvSpPr>
        <xdr:cNvPr id="710" name="楕円 709">
          <a:extLst>
            <a:ext uri="{FF2B5EF4-FFF2-40B4-BE49-F238E27FC236}">
              <a16:creationId xmlns:a16="http://schemas.microsoft.com/office/drawing/2014/main" id="{959C08F4-74DF-42CA-B66D-8CFF3B2799D6}"/>
            </a:ext>
          </a:extLst>
        </xdr:cNvPr>
        <xdr:cNvSpPr/>
      </xdr:nvSpPr>
      <xdr:spPr>
        <a:xfrm>
          <a:off x="14541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88264</xdr:rowOff>
    </xdr:from>
    <xdr:to>
      <xdr:col>72</xdr:col>
      <xdr:colOff>38100</xdr:colOff>
      <xdr:row>105</xdr:row>
      <xdr:rowOff>18414</xdr:rowOff>
    </xdr:to>
    <xdr:sp macro="" textlink="">
      <xdr:nvSpPr>
        <xdr:cNvPr id="711" name="楕円 710">
          <a:extLst>
            <a:ext uri="{FF2B5EF4-FFF2-40B4-BE49-F238E27FC236}">
              <a16:creationId xmlns:a16="http://schemas.microsoft.com/office/drawing/2014/main" id="{A0CDB042-CAC4-46B4-9802-943A80344451}"/>
            </a:ext>
          </a:extLst>
        </xdr:cNvPr>
        <xdr:cNvSpPr/>
      </xdr:nvSpPr>
      <xdr:spPr>
        <a:xfrm>
          <a:off x="13652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139064</xdr:rowOff>
    </xdr:from>
    <xdr:to>
      <xdr:col>76</xdr:col>
      <xdr:colOff>114300</xdr:colOff>
      <xdr:row>105</xdr:row>
      <xdr:rowOff>59055</xdr:rowOff>
    </xdr:to>
    <xdr:cxnSp macro="">
      <xdr:nvCxnSpPr>
        <xdr:cNvPr id="712" name="直線コネクタ 711">
          <a:extLst>
            <a:ext uri="{FF2B5EF4-FFF2-40B4-BE49-F238E27FC236}">
              <a16:creationId xmlns:a16="http://schemas.microsoft.com/office/drawing/2014/main" id="{9826359E-9DF5-4EA6-BCB9-B4C9A81687EB}"/>
            </a:ext>
          </a:extLst>
        </xdr:cNvPr>
        <xdr:cNvCxnSpPr/>
      </xdr:nvCxnSpPr>
      <xdr:spPr>
        <a:xfrm>
          <a:off x="13703300" y="1796986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713" name="n_1aveValue【公民館】&#10;有形固定資産減価償却率">
          <a:extLst>
            <a:ext uri="{FF2B5EF4-FFF2-40B4-BE49-F238E27FC236}">
              <a16:creationId xmlns:a16="http://schemas.microsoft.com/office/drawing/2014/main" id="{6A758D45-E379-4887-92E1-40E8D4A5AF56}"/>
            </a:ext>
          </a:extLst>
        </xdr:cNvPr>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714" name="n_2aveValue【公民館】&#10;有形固定資産減価償却率">
          <a:extLst>
            <a:ext uri="{FF2B5EF4-FFF2-40B4-BE49-F238E27FC236}">
              <a16:creationId xmlns:a16="http://schemas.microsoft.com/office/drawing/2014/main" id="{40F24EA3-4A14-4D8C-A37B-F07AD9FD8221}"/>
            </a:ext>
          </a:extLst>
        </xdr:cNvPr>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36213</xdr:rowOff>
    </xdr:from>
    <xdr:ext cx="405111" cy="259045"/>
    <xdr:sp macro="" textlink="">
      <xdr:nvSpPr>
        <xdr:cNvPr id="715" name="n_3aveValue【公民館】&#10;有形固定資産減価償却率">
          <a:extLst>
            <a:ext uri="{FF2B5EF4-FFF2-40B4-BE49-F238E27FC236}">
              <a16:creationId xmlns:a16="http://schemas.microsoft.com/office/drawing/2014/main" id="{DBABAD34-ED37-4287-9172-16A2A87AA638}"/>
            </a:ext>
          </a:extLst>
        </xdr:cNvPr>
        <xdr:cNvSpPr txBox="1"/>
      </xdr:nvSpPr>
      <xdr:spPr>
        <a:xfrm>
          <a:off x="13500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100982</xdr:rowOff>
    </xdr:from>
    <xdr:ext cx="405111" cy="259045"/>
    <xdr:sp macro="" textlink="">
      <xdr:nvSpPr>
        <xdr:cNvPr id="716" name="n_2mainValue【公民館】&#10;有形固定資産減価償却率">
          <a:extLst>
            <a:ext uri="{FF2B5EF4-FFF2-40B4-BE49-F238E27FC236}">
              <a16:creationId xmlns:a16="http://schemas.microsoft.com/office/drawing/2014/main" id="{DA508969-555C-424F-B961-EE35E63C58B8}"/>
            </a:ext>
          </a:extLst>
        </xdr:cNvPr>
        <xdr:cNvSpPr txBox="1"/>
      </xdr:nvSpPr>
      <xdr:spPr>
        <a:xfrm>
          <a:off x="14389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34941</xdr:rowOff>
    </xdr:from>
    <xdr:ext cx="405111" cy="259045"/>
    <xdr:sp macro="" textlink="">
      <xdr:nvSpPr>
        <xdr:cNvPr id="717" name="n_3mainValue【公民館】&#10;有形固定資産減価償却率">
          <a:extLst>
            <a:ext uri="{FF2B5EF4-FFF2-40B4-BE49-F238E27FC236}">
              <a16:creationId xmlns:a16="http://schemas.microsoft.com/office/drawing/2014/main" id="{21FE6D1E-BE6F-48B6-BE29-5BC5DB24777E}"/>
            </a:ext>
          </a:extLst>
        </xdr:cNvPr>
        <xdr:cNvSpPr txBox="1"/>
      </xdr:nvSpPr>
      <xdr:spPr>
        <a:xfrm>
          <a:off x="13500744" y="1769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8" name="正方形/長方形 717">
          <a:extLst>
            <a:ext uri="{FF2B5EF4-FFF2-40B4-BE49-F238E27FC236}">
              <a16:creationId xmlns:a16="http://schemas.microsoft.com/office/drawing/2014/main" id="{69517E9B-60E6-44C3-9354-1F7148D6F2E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9" name="正方形/長方形 718">
          <a:extLst>
            <a:ext uri="{FF2B5EF4-FFF2-40B4-BE49-F238E27FC236}">
              <a16:creationId xmlns:a16="http://schemas.microsoft.com/office/drawing/2014/main" id="{A1CEB509-6D47-4806-81A2-6E8ADBC1769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0" name="正方形/長方形 719">
          <a:extLst>
            <a:ext uri="{FF2B5EF4-FFF2-40B4-BE49-F238E27FC236}">
              <a16:creationId xmlns:a16="http://schemas.microsoft.com/office/drawing/2014/main" id="{CC921B28-7F07-4FC8-ABAA-6575245106F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1" name="正方形/長方形 720">
          <a:extLst>
            <a:ext uri="{FF2B5EF4-FFF2-40B4-BE49-F238E27FC236}">
              <a16:creationId xmlns:a16="http://schemas.microsoft.com/office/drawing/2014/main" id="{044AEDD8-147B-46D3-AE72-BCAEB6DD253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2" name="正方形/長方形 721">
          <a:extLst>
            <a:ext uri="{FF2B5EF4-FFF2-40B4-BE49-F238E27FC236}">
              <a16:creationId xmlns:a16="http://schemas.microsoft.com/office/drawing/2014/main" id="{99A1FFC8-1B77-4BD2-B798-389DFDE7488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3" name="正方形/長方形 722">
          <a:extLst>
            <a:ext uri="{FF2B5EF4-FFF2-40B4-BE49-F238E27FC236}">
              <a16:creationId xmlns:a16="http://schemas.microsoft.com/office/drawing/2014/main" id="{1A114EB3-2472-463D-94F0-B6667C48932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4" name="正方形/長方形 723">
          <a:extLst>
            <a:ext uri="{FF2B5EF4-FFF2-40B4-BE49-F238E27FC236}">
              <a16:creationId xmlns:a16="http://schemas.microsoft.com/office/drawing/2014/main" id="{9BE2ACAD-6FA8-4DC8-BBA5-F6288AFBA91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5" name="正方形/長方形 724">
          <a:extLst>
            <a:ext uri="{FF2B5EF4-FFF2-40B4-BE49-F238E27FC236}">
              <a16:creationId xmlns:a16="http://schemas.microsoft.com/office/drawing/2014/main" id="{0C50936B-6926-4AF3-8936-4BB852CE711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6" name="テキスト ボックス 725">
          <a:extLst>
            <a:ext uri="{FF2B5EF4-FFF2-40B4-BE49-F238E27FC236}">
              <a16:creationId xmlns:a16="http://schemas.microsoft.com/office/drawing/2014/main" id="{B15314CD-8CDA-4548-B3A5-DE9CF33721B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7" name="直線コネクタ 726">
          <a:extLst>
            <a:ext uri="{FF2B5EF4-FFF2-40B4-BE49-F238E27FC236}">
              <a16:creationId xmlns:a16="http://schemas.microsoft.com/office/drawing/2014/main" id="{1A68C7B2-B8BB-47CD-8C9C-66CEA554FC5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8" name="直線コネクタ 727">
          <a:extLst>
            <a:ext uri="{FF2B5EF4-FFF2-40B4-BE49-F238E27FC236}">
              <a16:creationId xmlns:a16="http://schemas.microsoft.com/office/drawing/2014/main" id="{DEA8D10E-52A7-42B2-AF00-E0D596A287F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9" name="テキスト ボックス 728">
          <a:extLst>
            <a:ext uri="{FF2B5EF4-FFF2-40B4-BE49-F238E27FC236}">
              <a16:creationId xmlns:a16="http://schemas.microsoft.com/office/drawing/2014/main" id="{024FA286-9055-4709-9EDC-EB557911BCB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0" name="直線コネクタ 729">
          <a:extLst>
            <a:ext uri="{FF2B5EF4-FFF2-40B4-BE49-F238E27FC236}">
              <a16:creationId xmlns:a16="http://schemas.microsoft.com/office/drawing/2014/main" id="{086D6D61-4A7B-4F5A-9566-317D8434422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1" name="テキスト ボックス 730">
          <a:extLst>
            <a:ext uri="{FF2B5EF4-FFF2-40B4-BE49-F238E27FC236}">
              <a16:creationId xmlns:a16="http://schemas.microsoft.com/office/drawing/2014/main" id="{AC1FE551-6501-4CC7-A4FC-FD4D60F09F1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2" name="直線コネクタ 731">
          <a:extLst>
            <a:ext uri="{FF2B5EF4-FFF2-40B4-BE49-F238E27FC236}">
              <a16:creationId xmlns:a16="http://schemas.microsoft.com/office/drawing/2014/main" id="{2C16D747-80B9-484E-97E5-60D083454DB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3" name="テキスト ボックス 732">
          <a:extLst>
            <a:ext uri="{FF2B5EF4-FFF2-40B4-BE49-F238E27FC236}">
              <a16:creationId xmlns:a16="http://schemas.microsoft.com/office/drawing/2014/main" id="{FAF8F87E-F28B-4C11-ABD2-7B7AC653CB6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4" name="直線コネクタ 733">
          <a:extLst>
            <a:ext uri="{FF2B5EF4-FFF2-40B4-BE49-F238E27FC236}">
              <a16:creationId xmlns:a16="http://schemas.microsoft.com/office/drawing/2014/main" id="{1F6973E6-B96D-40F7-BE22-6195A9CD536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5" name="テキスト ボックス 734">
          <a:extLst>
            <a:ext uri="{FF2B5EF4-FFF2-40B4-BE49-F238E27FC236}">
              <a16:creationId xmlns:a16="http://schemas.microsoft.com/office/drawing/2014/main" id="{3C947561-65B0-4A98-98D8-207012DE589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6" name="直線コネクタ 735">
          <a:extLst>
            <a:ext uri="{FF2B5EF4-FFF2-40B4-BE49-F238E27FC236}">
              <a16:creationId xmlns:a16="http://schemas.microsoft.com/office/drawing/2014/main" id="{EA7A16B0-4339-4CE2-80E9-F56DC35EB43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7" name="テキスト ボックス 736">
          <a:extLst>
            <a:ext uri="{FF2B5EF4-FFF2-40B4-BE49-F238E27FC236}">
              <a16:creationId xmlns:a16="http://schemas.microsoft.com/office/drawing/2014/main" id="{18C441D7-87A9-4B4B-BA24-20C61404D84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8" name="直線コネクタ 737">
          <a:extLst>
            <a:ext uri="{FF2B5EF4-FFF2-40B4-BE49-F238E27FC236}">
              <a16:creationId xmlns:a16="http://schemas.microsoft.com/office/drawing/2014/main" id="{84584FC2-4DBB-4BEF-8A5B-25942EB1074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9" name="テキスト ボックス 738">
          <a:extLst>
            <a:ext uri="{FF2B5EF4-FFF2-40B4-BE49-F238E27FC236}">
              <a16:creationId xmlns:a16="http://schemas.microsoft.com/office/drawing/2014/main" id="{3A6C9644-B3CE-46EF-A17C-EB17B949146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0" name="【公民館】&#10;一人当たり面積グラフ枠">
          <a:extLst>
            <a:ext uri="{FF2B5EF4-FFF2-40B4-BE49-F238E27FC236}">
              <a16:creationId xmlns:a16="http://schemas.microsoft.com/office/drawing/2014/main" id="{DFACE5BA-CB88-41BB-B0C5-45248F9ACBC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137161</xdr:rowOff>
    </xdr:to>
    <xdr:cxnSp macro="">
      <xdr:nvCxnSpPr>
        <xdr:cNvPr id="741" name="直線コネクタ 740">
          <a:extLst>
            <a:ext uri="{FF2B5EF4-FFF2-40B4-BE49-F238E27FC236}">
              <a16:creationId xmlns:a16="http://schemas.microsoft.com/office/drawing/2014/main" id="{E33DC41A-26A6-4FFE-8019-250B258FB145}"/>
            </a:ext>
          </a:extLst>
        </xdr:cNvPr>
        <xdr:cNvCxnSpPr/>
      </xdr:nvCxnSpPr>
      <xdr:spPr>
        <a:xfrm flipV="1">
          <a:off x="22160864" y="17175480"/>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42" name="【公民館】&#10;一人当たり面積最小値テキスト">
          <a:extLst>
            <a:ext uri="{FF2B5EF4-FFF2-40B4-BE49-F238E27FC236}">
              <a16:creationId xmlns:a16="http://schemas.microsoft.com/office/drawing/2014/main" id="{A8C31E94-A36C-4B58-BCAF-66AB074A567D}"/>
            </a:ext>
          </a:extLst>
        </xdr:cNvPr>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43" name="直線コネクタ 742">
          <a:extLst>
            <a:ext uri="{FF2B5EF4-FFF2-40B4-BE49-F238E27FC236}">
              <a16:creationId xmlns:a16="http://schemas.microsoft.com/office/drawing/2014/main" id="{673502DC-9745-429F-8D26-E787F711EE34}"/>
            </a:ext>
          </a:extLst>
        </xdr:cNvPr>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744" name="【公民館】&#10;一人当たり面積最大値テキスト">
          <a:extLst>
            <a:ext uri="{FF2B5EF4-FFF2-40B4-BE49-F238E27FC236}">
              <a16:creationId xmlns:a16="http://schemas.microsoft.com/office/drawing/2014/main" id="{0AA4AFCA-50E6-40A9-877B-73EC28478338}"/>
            </a:ext>
          </a:extLst>
        </xdr:cNvPr>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745" name="直線コネクタ 744">
          <a:extLst>
            <a:ext uri="{FF2B5EF4-FFF2-40B4-BE49-F238E27FC236}">
              <a16:creationId xmlns:a16="http://schemas.microsoft.com/office/drawing/2014/main" id="{5EBE5C1F-6F28-4241-BF8B-85A9E21E77DF}"/>
            </a:ext>
          </a:extLst>
        </xdr:cNvPr>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46" name="【公民館】&#10;一人当たり面積平均値テキスト">
          <a:extLst>
            <a:ext uri="{FF2B5EF4-FFF2-40B4-BE49-F238E27FC236}">
              <a16:creationId xmlns:a16="http://schemas.microsoft.com/office/drawing/2014/main" id="{8BA9DEE8-E221-4F73-8499-FA6474EAB8D1}"/>
            </a:ext>
          </a:extLst>
        </xdr:cNvPr>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47" name="フローチャート: 判断 746">
          <a:extLst>
            <a:ext uri="{FF2B5EF4-FFF2-40B4-BE49-F238E27FC236}">
              <a16:creationId xmlns:a16="http://schemas.microsoft.com/office/drawing/2014/main" id="{F9ECB3F1-4832-4E90-B4C5-0E666C0B3744}"/>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748" name="フローチャート: 判断 747">
          <a:extLst>
            <a:ext uri="{FF2B5EF4-FFF2-40B4-BE49-F238E27FC236}">
              <a16:creationId xmlns:a16="http://schemas.microsoft.com/office/drawing/2014/main" id="{9A6298D5-26E4-4A14-A5C4-AEA1210C69FF}"/>
            </a:ext>
          </a:extLst>
        </xdr:cNvPr>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49" name="フローチャート: 判断 748">
          <a:extLst>
            <a:ext uri="{FF2B5EF4-FFF2-40B4-BE49-F238E27FC236}">
              <a16:creationId xmlns:a16="http://schemas.microsoft.com/office/drawing/2014/main" id="{A56BAA08-EFC9-4E2B-9732-5D295323B076}"/>
            </a:ext>
          </a:extLst>
        </xdr:cNvPr>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750" name="フローチャート: 判断 749">
          <a:extLst>
            <a:ext uri="{FF2B5EF4-FFF2-40B4-BE49-F238E27FC236}">
              <a16:creationId xmlns:a16="http://schemas.microsoft.com/office/drawing/2014/main" id="{85405577-4FDF-46E9-B02F-C2064DCCE0F6}"/>
            </a:ext>
          </a:extLst>
        </xdr:cNvPr>
        <xdr:cNvSpPr/>
      </xdr:nvSpPr>
      <xdr:spPr>
        <a:xfrm>
          <a:off x="19494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9DA3841E-F4FE-40C0-9550-15EC45E2138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70645AB7-5555-4055-90CA-D864D77AEEA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5677DE92-7F89-481C-A9D9-3CB408F1DA4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7094E664-1F58-4A67-B52B-AA38D6767D1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10B74269-A3B7-43E5-BCAC-3809058C06A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100</xdr:row>
      <xdr:rowOff>40639</xdr:rowOff>
    </xdr:from>
    <xdr:to>
      <xdr:col>107</xdr:col>
      <xdr:colOff>101600</xdr:colOff>
      <xdr:row>100</xdr:row>
      <xdr:rowOff>142239</xdr:rowOff>
    </xdr:to>
    <xdr:sp macro="" textlink="">
      <xdr:nvSpPr>
        <xdr:cNvPr id="756" name="楕円 755">
          <a:extLst>
            <a:ext uri="{FF2B5EF4-FFF2-40B4-BE49-F238E27FC236}">
              <a16:creationId xmlns:a16="http://schemas.microsoft.com/office/drawing/2014/main" id="{6B842B95-ED2C-4381-A4EE-7A7FB61CE208}"/>
            </a:ext>
          </a:extLst>
        </xdr:cNvPr>
        <xdr:cNvSpPr/>
      </xdr:nvSpPr>
      <xdr:spPr>
        <a:xfrm>
          <a:off x="20383500" y="171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100</xdr:row>
      <xdr:rowOff>101600</xdr:rowOff>
    </xdr:from>
    <xdr:to>
      <xdr:col>102</xdr:col>
      <xdr:colOff>165100</xdr:colOff>
      <xdr:row>101</xdr:row>
      <xdr:rowOff>31750</xdr:rowOff>
    </xdr:to>
    <xdr:sp macro="" textlink="">
      <xdr:nvSpPr>
        <xdr:cNvPr id="757" name="楕円 756">
          <a:extLst>
            <a:ext uri="{FF2B5EF4-FFF2-40B4-BE49-F238E27FC236}">
              <a16:creationId xmlns:a16="http://schemas.microsoft.com/office/drawing/2014/main" id="{636FB62E-BBE8-44CD-9F56-0D9736530503}"/>
            </a:ext>
          </a:extLst>
        </xdr:cNvPr>
        <xdr:cNvSpPr/>
      </xdr:nvSpPr>
      <xdr:spPr>
        <a:xfrm>
          <a:off x="19494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91439</xdr:rowOff>
    </xdr:from>
    <xdr:to>
      <xdr:col>107</xdr:col>
      <xdr:colOff>50800</xdr:colOff>
      <xdr:row>100</xdr:row>
      <xdr:rowOff>152400</xdr:rowOff>
    </xdr:to>
    <xdr:cxnSp macro="">
      <xdr:nvCxnSpPr>
        <xdr:cNvPr id="758" name="直線コネクタ 757">
          <a:extLst>
            <a:ext uri="{FF2B5EF4-FFF2-40B4-BE49-F238E27FC236}">
              <a16:creationId xmlns:a16="http://schemas.microsoft.com/office/drawing/2014/main" id="{CC93233C-DEBF-4CA4-9EBA-E23DDCE36824}"/>
            </a:ext>
          </a:extLst>
        </xdr:cNvPr>
        <xdr:cNvCxnSpPr/>
      </xdr:nvCxnSpPr>
      <xdr:spPr>
        <a:xfrm flipV="1">
          <a:off x="19545300" y="172364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759" name="n_1aveValue【公民館】&#10;一人当たり面積">
          <a:extLst>
            <a:ext uri="{FF2B5EF4-FFF2-40B4-BE49-F238E27FC236}">
              <a16:creationId xmlns:a16="http://schemas.microsoft.com/office/drawing/2014/main" id="{6D346BD3-A1C2-4095-B48E-7C75E186DF82}"/>
            </a:ext>
          </a:extLst>
        </xdr:cNvPr>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22877</xdr:rowOff>
    </xdr:from>
    <xdr:ext cx="469744" cy="259045"/>
    <xdr:sp macro="" textlink="">
      <xdr:nvSpPr>
        <xdr:cNvPr id="760" name="n_2aveValue【公民館】&#10;一人当たり面積">
          <a:extLst>
            <a:ext uri="{FF2B5EF4-FFF2-40B4-BE49-F238E27FC236}">
              <a16:creationId xmlns:a16="http://schemas.microsoft.com/office/drawing/2014/main" id="{0208C92A-F37E-42B1-9A40-6DAF253B66C3}"/>
            </a:ext>
          </a:extLst>
        </xdr:cNvPr>
        <xdr:cNvSpPr txBox="1"/>
      </xdr:nvSpPr>
      <xdr:spPr>
        <a:xfrm>
          <a:off x="20199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125747</xdr:rowOff>
    </xdr:from>
    <xdr:ext cx="469744" cy="259045"/>
    <xdr:sp macro="" textlink="">
      <xdr:nvSpPr>
        <xdr:cNvPr id="761" name="n_3aveValue【公民館】&#10;一人当たり面積">
          <a:extLst>
            <a:ext uri="{FF2B5EF4-FFF2-40B4-BE49-F238E27FC236}">
              <a16:creationId xmlns:a16="http://schemas.microsoft.com/office/drawing/2014/main" id="{623912EA-29AA-4390-9C48-F3B5AE679165}"/>
            </a:ext>
          </a:extLst>
        </xdr:cNvPr>
        <xdr:cNvSpPr txBox="1"/>
      </xdr:nvSpPr>
      <xdr:spPr>
        <a:xfrm>
          <a:off x="19310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158766</xdr:rowOff>
    </xdr:from>
    <xdr:ext cx="469744" cy="259045"/>
    <xdr:sp macro="" textlink="">
      <xdr:nvSpPr>
        <xdr:cNvPr id="762" name="n_2mainValue【公民館】&#10;一人当たり面積">
          <a:extLst>
            <a:ext uri="{FF2B5EF4-FFF2-40B4-BE49-F238E27FC236}">
              <a16:creationId xmlns:a16="http://schemas.microsoft.com/office/drawing/2014/main" id="{AC5B4975-81F3-4B85-9DA8-294EA80803FA}"/>
            </a:ext>
          </a:extLst>
        </xdr:cNvPr>
        <xdr:cNvSpPr txBox="1"/>
      </xdr:nvSpPr>
      <xdr:spPr>
        <a:xfrm>
          <a:off x="20199427" y="1696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48277</xdr:rowOff>
    </xdr:from>
    <xdr:ext cx="469744" cy="259045"/>
    <xdr:sp macro="" textlink="">
      <xdr:nvSpPr>
        <xdr:cNvPr id="763" name="n_3mainValue【公民館】&#10;一人当たり面積">
          <a:extLst>
            <a:ext uri="{FF2B5EF4-FFF2-40B4-BE49-F238E27FC236}">
              <a16:creationId xmlns:a16="http://schemas.microsoft.com/office/drawing/2014/main" id="{D59BA301-27D5-4301-9F37-52D7A4BC3F6E}"/>
            </a:ext>
          </a:extLst>
        </xdr:cNvPr>
        <xdr:cNvSpPr txBox="1"/>
      </xdr:nvSpPr>
      <xdr:spPr>
        <a:xfrm>
          <a:off x="19310427" y="1702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BFFC05A4-657E-4062-BE24-ECB2FECE922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CB72FDB4-D8AC-4F01-AC2B-C80BE35B66E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DF491D4C-DABC-4D8C-BF2A-F8E713396C8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ものは、公営住宅、港湾・漁港である。一人当たり面積については、合併による影響もありほとんどの項目において類似団体を上回っている。</a:t>
          </a:r>
        </a:p>
        <a:p>
          <a:r>
            <a:rPr kumimoji="1" lang="ja-JP" altLang="en-US" sz="1300">
              <a:latin typeface="ＭＳ Ｐゴシック" panose="020B0600070205080204" pitchFamily="50" charset="-128"/>
              <a:ea typeface="ＭＳ Ｐゴシック" panose="020B0600070205080204" pitchFamily="50" charset="-128"/>
            </a:rPr>
            <a:t>公営住宅については、昭和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年代までに多くの施設が建設されており、法定耐用年数を経過している施設もあるため高い数値となっているが、平成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月に長浜市市営住宅マスタープランを策定し、必要最低限の建替えや効果的な長寿命化を図ることとしている。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認定こども園・幼稚園・保育所については、子育て環境の整備のため、幼稚園を認定こども園へ転換、幼稚園の建替えなどを実施しており、類似団体を下回っている。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については、類似団体平均を下回っているが、合併により多くの橋りょうを管理していることから、大量更新による減価償却率の増加が見込まれるため、橋梁長寿命化修繕計画を策定し、適切かつ効果的な管理・点検を図っている。</a:t>
          </a:r>
        </a:p>
        <a:p>
          <a:r>
            <a:rPr kumimoji="1" lang="ja-JP" altLang="en-US" sz="1300">
              <a:latin typeface="ＭＳ Ｐゴシック" panose="020B0600070205080204" pitchFamily="50" charset="-128"/>
              <a:ea typeface="ＭＳ Ｐゴシック" panose="020B0600070205080204" pitchFamily="50" charset="-128"/>
            </a:rPr>
            <a:t>　なお、公民館については市民主体のまちづくりの拠点となるまちづくりセンターへ転換したため、平成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年度末をもって廃止している。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C1309A6-27CE-4D13-BFBB-FC1333A97B3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538B32E-6145-4D2B-83CB-180591EFFAE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9D6716D-3228-4F1A-A2D9-3162C335CAC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F9BED3A-5FB1-4435-B577-B27D49E7DFB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8DE857C-0C51-4338-B298-1362C0178E4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A659D00-39FF-4804-B58E-E775E8D13D9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C8999C9-84BF-4E61-B1EA-2AE9223FB0B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7A55E4B-8D7C-444C-980A-2DAC203F848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B5ECF36-A12A-441A-9546-2D0F637D922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8C189EC-216C-465F-9D58-E7C0A913718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118,498
115,129
681.02
59,006,168
57,158,852
758,223
33,774,455
45,299,256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9D10A71-DE3B-454B-A566-56FA2609A0C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E9C6DD3-892B-4C74-A6EB-58EE8CBE03A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1374077-3366-41D0-90AB-C25040DE3C0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EDDEB68-98D3-42BF-9E06-3F71CDDF3A6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EA2520B-FE6C-48F0-8F4A-4A8F53378C2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82DC06A-ED12-4D88-A13E-FA15880AB00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B1DD96F-4B69-4403-959B-40054276707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EE43312-C60C-4400-B9D5-C2F3074B9FC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4B87830-3893-48E6-967D-B1E8C42E699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F6549B4-0802-4145-AFCD-7AD663F443F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3E8A704-E1EA-4F73-AA81-C5C67A3961B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3AA7C60-E165-4303-9CBA-D19A5873245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533498D-D267-43B1-8D43-18FAF100CB7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8F8E888-9C5C-4A6B-BD54-2395D6275CC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6CC52E1-293B-4734-9EE8-D6ACF268772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283FE88-845F-4D1B-A198-2EC8C41B71D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98FA914-B72B-49B3-930F-BEF98505AC0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1EB2611-3C62-45BA-B99F-7E792D206EA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BDB5AAA-B977-4A5B-B95C-CF25EBE9414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936C777-A8F2-47EF-9910-123E2ACC42F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55174AF-3928-4A49-B6CC-9C21784B59A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2555347-5F83-4F8E-93CF-8320A762FE9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AE60FB8-F204-4A7D-8AFC-0B166B59224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2B43BE8-C1B6-4C49-B048-16FC49B31A3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FBC8441-E9A5-446D-BAC8-427C3184A5A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F4A78F8-031D-4F2B-9FC7-8B430590975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7F35537-4940-463C-ABFA-0424C1CF7AB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69CC9D7-5EF6-48DA-8FA7-2B31EF5ACA1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06E1ADD-633F-40C0-AF48-4D7B3744C25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8400B38-6571-4D22-BABF-28587FC24F3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1C657A81-FA95-44AB-A26D-1546E87601C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59ED7B54-8D89-4874-A9B4-78653AAEFA58}"/>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71639113-5EC0-4D08-961C-8EDF14A3A0C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8DDA98AB-883C-4A60-AC3D-CA2B3F82ECE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AE90CCA7-1691-4582-8A86-3BD1B595F12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EA71DF22-3C45-4F22-A954-E46C0468FE8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E7224C33-C7E5-4AFD-9F2A-10DD3BEBC19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A9398F0B-34DB-4F68-9D24-196A2A9BC00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ABCB9734-43F9-4393-9874-5A65B66A420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F6D0A6DE-351B-4C06-A537-278E74C63BB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E18090C7-F9C4-40DD-9ADF-3B4101B514B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F2298513-AC5E-4C23-AADD-B6AC3407520A}"/>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7362E0A-A447-4F36-9C64-98F2CB7280D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89042BB5-8A67-4D1A-8AC1-C0FABDA3C06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2A8E03E5-7F78-4BF1-BAB6-C431808A265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a:extLst>
            <a:ext uri="{FF2B5EF4-FFF2-40B4-BE49-F238E27FC236}">
              <a16:creationId xmlns:a16="http://schemas.microsoft.com/office/drawing/2014/main" id="{A8437CC7-C6E8-41F9-9688-D720A464A75D}"/>
            </a:ext>
          </a:extLst>
        </xdr:cNvPr>
        <xdr:cNvCxnSpPr/>
      </xdr:nvCxnSpPr>
      <xdr:spPr>
        <a:xfrm flipV="1">
          <a:off x="4634865" y="5818958"/>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a:extLst>
            <a:ext uri="{FF2B5EF4-FFF2-40B4-BE49-F238E27FC236}">
              <a16:creationId xmlns:a16="http://schemas.microsoft.com/office/drawing/2014/main" id="{3546A574-1AA8-4775-97CE-9DE0C14EB1BD}"/>
            </a:ext>
          </a:extLst>
        </xdr:cNvPr>
        <xdr:cNvSpPr txBox="1"/>
      </xdr:nvSpPr>
      <xdr:spPr>
        <a:xfrm>
          <a:off x="4673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a:extLst>
            <a:ext uri="{FF2B5EF4-FFF2-40B4-BE49-F238E27FC236}">
              <a16:creationId xmlns:a16="http://schemas.microsoft.com/office/drawing/2014/main" id="{CCEA50BB-E092-499E-9506-DFAC46BA646D}"/>
            </a:ext>
          </a:extLst>
        </xdr:cNvPr>
        <xdr:cNvCxnSpPr/>
      </xdr:nvCxnSpPr>
      <xdr:spPr>
        <a:xfrm>
          <a:off x="4546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a:extLst>
            <a:ext uri="{FF2B5EF4-FFF2-40B4-BE49-F238E27FC236}">
              <a16:creationId xmlns:a16="http://schemas.microsoft.com/office/drawing/2014/main" id="{D1F6E556-5659-450A-99B0-80D0856CADB9}"/>
            </a:ext>
          </a:extLst>
        </xdr:cNvPr>
        <xdr:cNvSpPr txBox="1"/>
      </xdr:nvSpPr>
      <xdr:spPr>
        <a:xfrm>
          <a:off x="4673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a:extLst>
            <a:ext uri="{FF2B5EF4-FFF2-40B4-BE49-F238E27FC236}">
              <a16:creationId xmlns:a16="http://schemas.microsoft.com/office/drawing/2014/main" id="{65C8B55F-03B3-45DF-BF10-48DCCF9D1FBB}"/>
            </a:ext>
          </a:extLst>
        </xdr:cNvPr>
        <xdr:cNvCxnSpPr/>
      </xdr:nvCxnSpPr>
      <xdr:spPr>
        <a:xfrm>
          <a:off x="4546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2" name="【図書館】&#10;有形固定資産減価償却率平均値テキスト">
          <a:extLst>
            <a:ext uri="{FF2B5EF4-FFF2-40B4-BE49-F238E27FC236}">
              <a16:creationId xmlns:a16="http://schemas.microsoft.com/office/drawing/2014/main" id="{51E296A5-3CC1-444A-ADA0-C684A15C1992}"/>
            </a:ext>
          </a:extLst>
        </xdr:cNvPr>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a:extLst>
            <a:ext uri="{FF2B5EF4-FFF2-40B4-BE49-F238E27FC236}">
              <a16:creationId xmlns:a16="http://schemas.microsoft.com/office/drawing/2014/main" id="{80640050-00B0-41C0-BD14-B42191805D29}"/>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a:extLst>
            <a:ext uri="{FF2B5EF4-FFF2-40B4-BE49-F238E27FC236}">
              <a16:creationId xmlns:a16="http://schemas.microsoft.com/office/drawing/2014/main" id="{FA28EF37-2AE1-4004-9887-A1649289796A}"/>
            </a:ext>
          </a:extLst>
        </xdr:cNvPr>
        <xdr:cNvSpPr/>
      </xdr:nvSpPr>
      <xdr:spPr>
        <a:xfrm>
          <a:off x="3746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65" name="フローチャート: 判断 64">
          <a:extLst>
            <a:ext uri="{FF2B5EF4-FFF2-40B4-BE49-F238E27FC236}">
              <a16:creationId xmlns:a16="http://schemas.microsoft.com/office/drawing/2014/main" id="{0F928FE2-EB6E-4DA7-ABE4-EC3CA60392B9}"/>
            </a:ext>
          </a:extLst>
        </xdr:cNvPr>
        <xdr:cNvSpPr/>
      </xdr:nvSpPr>
      <xdr:spPr>
        <a:xfrm>
          <a:off x="2857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a:extLst>
            <a:ext uri="{FF2B5EF4-FFF2-40B4-BE49-F238E27FC236}">
              <a16:creationId xmlns:a16="http://schemas.microsoft.com/office/drawing/2014/main" id="{F4C431EC-2311-458F-8130-97BC315F62F1}"/>
            </a:ext>
          </a:extLst>
        </xdr:cNvPr>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1185542-4B56-4232-B077-C0A45B6CD67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2177298-0FA7-453B-BEBF-862F3FDE463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F1F3A20-D31C-4AA5-BE42-C75BA86DF4E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71E6D42-FA58-4645-8216-EB6EC3E4455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A6BE256-A3A2-4442-ADC4-7AEAF868BA4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115207</xdr:rowOff>
    </xdr:from>
    <xdr:to>
      <xdr:col>24</xdr:col>
      <xdr:colOff>114300</xdr:colOff>
      <xdr:row>37</xdr:row>
      <xdr:rowOff>45357</xdr:rowOff>
    </xdr:to>
    <xdr:sp macro="" textlink="">
      <xdr:nvSpPr>
        <xdr:cNvPr id="72" name="楕円 71">
          <a:extLst>
            <a:ext uri="{FF2B5EF4-FFF2-40B4-BE49-F238E27FC236}">
              <a16:creationId xmlns:a16="http://schemas.microsoft.com/office/drawing/2014/main" id="{D6C7F347-14CB-4E07-8C73-8C92BAA100A1}"/>
            </a:ext>
          </a:extLst>
        </xdr:cNvPr>
        <xdr:cNvSpPr/>
      </xdr:nvSpPr>
      <xdr:spPr>
        <a:xfrm>
          <a:off x="45847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138084</xdr:rowOff>
    </xdr:from>
    <xdr:ext cx="405111" cy="259045"/>
    <xdr:sp macro="" textlink="">
      <xdr:nvSpPr>
        <xdr:cNvPr id="73" name="【図書館】&#10;有形固定資産減価償却率該当値テキスト">
          <a:extLst>
            <a:ext uri="{FF2B5EF4-FFF2-40B4-BE49-F238E27FC236}">
              <a16:creationId xmlns:a16="http://schemas.microsoft.com/office/drawing/2014/main" id="{FABA29B4-470A-4C95-ADFF-AD2F81F91E2F}"/>
            </a:ext>
          </a:extLst>
        </xdr:cNvPr>
        <xdr:cNvSpPr txBox="1"/>
      </xdr:nvSpPr>
      <xdr:spPr>
        <a:xfrm>
          <a:off x="4673600" y="613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154396</xdr:rowOff>
    </xdr:from>
    <xdr:to>
      <xdr:col>20</xdr:col>
      <xdr:colOff>38100</xdr:colOff>
      <xdr:row>37</xdr:row>
      <xdr:rowOff>84546</xdr:rowOff>
    </xdr:to>
    <xdr:sp macro="" textlink="">
      <xdr:nvSpPr>
        <xdr:cNvPr id="74" name="楕円 73">
          <a:extLst>
            <a:ext uri="{FF2B5EF4-FFF2-40B4-BE49-F238E27FC236}">
              <a16:creationId xmlns:a16="http://schemas.microsoft.com/office/drawing/2014/main" id="{5312F6D6-5954-4F2F-982A-0A0B3C461FF5}"/>
            </a:ext>
          </a:extLst>
        </xdr:cNvPr>
        <xdr:cNvSpPr/>
      </xdr:nvSpPr>
      <xdr:spPr>
        <a:xfrm>
          <a:off x="3746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166007</xdr:rowOff>
    </xdr:from>
    <xdr:to>
      <xdr:col>24</xdr:col>
      <xdr:colOff>63500</xdr:colOff>
      <xdr:row>37</xdr:row>
      <xdr:rowOff>33746</xdr:rowOff>
    </xdr:to>
    <xdr:cxnSp macro="">
      <xdr:nvCxnSpPr>
        <xdr:cNvPr id="75" name="直線コネクタ 74">
          <a:extLst>
            <a:ext uri="{FF2B5EF4-FFF2-40B4-BE49-F238E27FC236}">
              <a16:creationId xmlns:a16="http://schemas.microsoft.com/office/drawing/2014/main" id="{94C40DF2-9D7D-4DDD-BA75-538CB5BB42CE}"/>
            </a:ext>
          </a:extLst>
        </xdr:cNvPr>
        <xdr:cNvCxnSpPr/>
      </xdr:nvCxnSpPr>
      <xdr:spPr>
        <a:xfrm flipV="1">
          <a:off x="3797300" y="633820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15603</xdr:rowOff>
    </xdr:from>
    <xdr:to>
      <xdr:col>15</xdr:col>
      <xdr:colOff>101600</xdr:colOff>
      <xdr:row>37</xdr:row>
      <xdr:rowOff>117203</xdr:rowOff>
    </xdr:to>
    <xdr:sp macro="" textlink="">
      <xdr:nvSpPr>
        <xdr:cNvPr id="76" name="楕円 75">
          <a:extLst>
            <a:ext uri="{FF2B5EF4-FFF2-40B4-BE49-F238E27FC236}">
              <a16:creationId xmlns:a16="http://schemas.microsoft.com/office/drawing/2014/main" id="{907C7173-3A13-4387-8709-323099655C4B}"/>
            </a:ext>
          </a:extLst>
        </xdr:cNvPr>
        <xdr:cNvSpPr/>
      </xdr:nvSpPr>
      <xdr:spPr>
        <a:xfrm>
          <a:off x="2857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33746</xdr:rowOff>
    </xdr:from>
    <xdr:to>
      <xdr:col>19</xdr:col>
      <xdr:colOff>177800</xdr:colOff>
      <xdr:row>37</xdr:row>
      <xdr:rowOff>66403</xdr:rowOff>
    </xdr:to>
    <xdr:cxnSp macro="">
      <xdr:nvCxnSpPr>
        <xdr:cNvPr id="77" name="直線コネクタ 76">
          <a:extLst>
            <a:ext uri="{FF2B5EF4-FFF2-40B4-BE49-F238E27FC236}">
              <a16:creationId xmlns:a16="http://schemas.microsoft.com/office/drawing/2014/main" id="{3E667C1C-5149-4D6E-8148-0384E007C073}"/>
            </a:ext>
          </a:extLst>
        </xdr:cNvPr>
        <xdr:cNvCxnSpPr/>
      </xdr:nvCxnSpPr>
      <xdr:spPr>
        <a:xfrm flipV="1">
          <a:off x="2908300" y="63773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54792</xdr:rowOff>
    </xdr:from>
    <xdr:to>
      <xdr:col>10</xdr:col>
      <xdr:colOff>165100</xdr:colOff>
      <xdr:row>37</xdr:row>
      <xdr:rowOff>156392</xdr:rowOff>
    </xdr:to>
    <xdr:sp macro="" textlink="">
      <xdr:nvSpPr>
        <xdr:cNvPr id="78" name="楕円 77">
          <a:extLst>
            <a:ext uri="{FF2B5EF4-FFF2-40B4-BE49-F238E27FC236}">
              <a16:creationId xmlns:a16="http://schemas.microsoft.com/office/drawing/2014/main" id="{DD8E7939-B9FF-44C3-BEBF-54066CB28AA7}"/>
            </a:ext>
          </a:extLst>
        </xdr:cNvPr>
        <xdr:cNvSpPr/>
      </xdr:nvSpPr>
      <xdr:spPr>
        <a:xfrm>
          <a:off x="1968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66403</xdr:rowOff>
    </xdr:from>
    <xdr:to>
      <xdr:col>15</xdr:col>
      <xdr:colOff>50800</xdr:colOff>
      <xdr:row>37</xdr:row>
      <xdr:rowOff>105592</xdr:rowOff>
    </xdr:to>
    <xdr:cxnSp macro="">
      <xdr:nvCxnSpPr>
        <xdr:cNvPr id="79" name="直線コネクタ 78">
          <a:extLst>
            <a:ext uri="{FF2B5EF4-FFF2-40B4-BE49-F238E27FC236}">
              <a16:creationId xmlns:a16="http://schemas.microsoft.com/office/drawing/2014/main" id="{2AAF21F1-35F4-4EA6-B592-6F40C4AF3E6F}"/>
            </a:ext>
          </a:extLst>
        </xdr:cNvPr>
        <xdr:cNvCxnSpPr/>
      </xdr:nvCxnSpPr>
      <xdr:spPr>
        <a:xfrm flipV="1">
          <a:off x="2019300" y="641005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157315</xdr:rowOff>
    </xdr:from>
    <xdr:ext cx="405111" cy="259045"/>
    <xdr:sp macro="" textlink="">
      <xdr:nvSpPr>
        <xdr:cNvPr id="80" name="n_1aveValue【図書館】&#10;有形固定資産減価償却率">
          <a:extLst>
            <a:ext uri="{FF2B5EF4-FFF2-40B4-BE49-F238E27FC236}">
              <a16:creationId xmlns:a16="http://schemas.microsoft.com/office/drawing/2014/main" id="{A45F919F-E861-40E3-A3B3-3AB27D5F7416}"/>
            </a:ext>
          </a:extLst>
        </xdr:cNvPr>
        <xdr:cNvSpPr txBox="1"/>
      </xdr:nvSpPr>
      <xdr:spPr>
        <a:xfrm>
          <a:off x="35820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561</xdr:rowOff>
    </xdr:from>
    <xdr:ext cx="405111" cy="259045"/>
    <xdr:sp macro="" textlink="">
      <xdr:nvSpPr>
        <xdr:cNvPr id="81" name="n_2aveValue【図書館】&#10;有形固定資産減価償却率">
          <a:extLst>
            <a:ext uri="{FF2B5EF4-FFF2-40B4-BE49-F238E27FC236}">
              <a16:creationId xmlns:a16="http://schemas.microsoft.com/office/drawing/2014/main" id="{65842428-8171-4711-80BF-6FF6338E1E49}"/>
            </a:ext>
          </a:extLst>
        </xdr:cNvPr>
        <xdr:cNvSpPr txBox="1"/>
      </xdr:nvSpPr>
      <xdr:spPr>
        <a:xfrm>
          <a:off x="2705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20155</xdr:rowOff>
    </xdr:from>
    <xdr:ext cx="405111" cy="259045"/>
    <xdr:sp macro="" textlink="">
      <xdr:nvSpPr>
        <xdr:cNvPr id="82" name="n_3aveValue【図書館】&#10;有形固定資産減価償却率">
          <a:extLst>
            <a:ext uri="{FF2B5EF4-FFF2-40B4-BE49-F238E27FC236}">
              <a16:creationId xmlns:a16="http://schemas.microsoft.com/office/drawing/2014/main" id="{719595C6-748C-448C-B835-31454205045F}"/>
            </a:ext>
          </a:extLst>
        </xdr:cNvPr>
        <xdr:cNvSpPr txBox="1"/>
      </xdr:nvSpPr>
      <xdr:spPr>
        <a:xfrm>
          <a:off x="1816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101073</xdr:rowOff>
    </xdr:from>
    <xdr:ext cx="405111" cy="259045"/>
    <xdr:sp macro="" textlink="">
      <xdr:nvSpPr>
        <xdr:cNvPr id="83" name="n_1mainValue【図書館】&#10;有形固定資産減価償却率">
          <a:extLst>
            <a:ext uri="{FF2B5EF4-FFF2-40B4-BE49-F238E27FC236}">
              <a16:creationId xmlns:a16="http://schemas.microsoft.com/office/drawing/2014/main" id="{3919A65F-6AAF-4A83-8C55-790E0FD9DFBE}"/>
            </a:ext>
          </a:extLst>
        </xdr:cNvPr>
        <xdr:cNvSpPr txBox="1"/>
      </xdr:nvSpPr>
      <xdr:spPr>
        <a:xfrm>
          <a:off x="3582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4" name="n_2mainValue【図書館】&#10;有形固定資産減価償却率">
          <a:extLst>
            <a:ext uri="{FF2B5EF4-FFF2-40B4-BE49-F238E27FC236}">
              <a16:creationId xmlns:a16="http://schemas.microsoft.com/office/drawing/2014/main" id="{9CCFC32D-4363-42A4-93CD-7AEEFC20D4B4}"/>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1469</xdr:rowOff>
    </xdr:from>
    <xdr:ext cx="405111" cy="259045"/>
    <xdr:sp macro="" textlink="">
      <xdr:nvSpPr>
        <xdr:cNvPr id="85" name="n_3mainValue【図書館】&#10;有形固定資産減価償却率">
          <a:extLst>
            <a:ext uri="{FF2B5EF4-FFF2-40B4-BE49-F238E27FC236}">
              <a16:creationId xmlns:a16="http://schemas.microsoft.com/office/drawing/2014/main" id="{E9314F83-ADF7-4374-A8D1-589B416FF2D9}"/>
            </a:ext>
          </a:extLst>
        </xdr:cNvPr>
        <xdr:cNvSpPr txBox="1"/>
      </xdr:nvSpPr>
      <xdr:spPr>
        <a:xfrm>
          <a:off x="1816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3AF5FFBA-6810-4566-B0FD-CD9420B7E82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CA84B57B-0107-4AE9-9DCE-46FAA5A4946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356A31DC-1C34-4567-9CD4-4D30439BE52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5C689983-202F-4EF0-90E4-D99754B51C8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FC15E8D3-C1B5-4D29-8F20-5CA3200EBDE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F4DED54-1CA0-4DC0-85B1-9BC070535E4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B93646AA-C598-4AAD-B3D6-A55CAF1092C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FF54AF50-542A-4C39-AD84-763E5478ED4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FCA5DFD1-42F5-4B95-821F-7AE6D9D5F00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DA5ED8A4-564B-43E9-990F-936800AF814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E3212F81-ABD4-4894-BCA8-79A3E350AB1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8C748B94-EDA7-4188-9594-EEAFAF1D4CF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FC5EE62B-3175-4A26-8951-6B291FDFC00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CFEE828B-617D-40BE-8BE4-1796907034FC}"/>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39058E54-BD3B-4B4D-A7A2-2371CF1B248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1CDC4FD-1982-4944-A61B-C2BAA8C6699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F615D683-38DF-44B8-A3E3-259976AC52B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B552CB2-5355-469E-A1F3-E86B245CBF3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DB27F98D-3979-4C66-A017-078A1065799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C2E3735-0EA0-41A9-927F-4AFF79D8E4B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C9407E7F-C2C9-49B3-9343-A697B3BFEC2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4826EDE7-E859-46A0-839C-1ECFB42B3DA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F42943AE-A003-47C2-9242-68C562A2E39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9" name="直線コネクタ 108">
          <a:extLst>
            <a:ext uri="{FF2B5EF4-FFF2-40B4-BE49-F238E27FC236}">
              <a16:creationId xmlns:a16="http://schemas.microsoft.com/office/drawing/2014/main" id="{806DBBF3-0CB2-437B-9292-C6992554D6F7}"/>
            </a:ext>
          </a:extLst>
        </xdr:cNvPr>
        <xdr:cNvCxnSpPr/>
      </xdr:nvCxnSpPr>
      <xdr:spPr>
        <a:xfrm flipV="1">
          <a:off x="10476865" y="57150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a:extLst>
            <a:ext uri="{FF2B5EF4-FFF2-40B4-BE49-F238E27FC236}">
              <a16:creationId xmlns:a16="http://schemas.microsoft.com/office/drawing/2014/main" id="{9A1299C1-9AC0-4950-B591-9389AB945C5B}"/>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a:extLst>
            <a:ext uri="{FF2B5EF4-FFF2-40B4-BE49-F238E27FC236}">
              <a16:creationId xmlns:a16="http://schemas.microsoft.com/office/drawing/2014/main" id="{051815DC-0BEB-44D4-B839-ACBB45E901F6}"/>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12" name="【図書館】&#10;一人当たり面積最大値テキスト">
          <a:extLst>
            <a:ext uri="{FF2B5EF4-FFF2-40B4-BE49-F238E27FC236}">
              <a16:creationId xmlns:a16="http://schemas.microsoft.com/office/drawing/2014/main" id="{B4C7C2F6-F49D-4CEC-9655-BEB7712C5B05}"/>
            </a:ext>
          </a:extLst>
        </xdr:cNvPr>
        <xdr:cNvSpPr txBox="1"/>
      </xdr:nvSpPr>
      <xdr:spPr>
        <a:xfrm>
          <a:off x="10515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3" name="直線コネクタ 112">
          <a:extLst>
            <a:ext uri="{FF2B5EF4-FFF2-40B4-BE49-F238E27FC236}">
              <a16:creationId xmlns:a16="http://schemas.microsoft.com/office/drawing/2014/main" id="{BE3B315C-95D6-4E6D-B934-87D8527CD3DA}"/>
            </a:ext>
          </a:extLst>
        </xdr:cNvPr>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4" name="【図書館】&#10;一人当たり面積平均値テキスト">
          <a:extLst>
            <a:ext uri="{FF2B5EF4-FFF2-40B4-BE49-F238E27FC236}">
              <a16:creationId xmlns:a16="http://schemas.microsoft.com/office/drawing/2014/main" id="{909DF77E-F053-4B0D-B551-57F88FE30569}"/>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5" name="フローチャート: 判断 114">
          <a:extLst>
            <a:ext uri="{FF2B5EF4-FFF2-40B4-BE49-F238E27FC236}">
              <a16:creationId xmlns:a16="http://schemas.microsoft.com/office/drawing/2014/main" id="{DED70403-B5C3-4173-9A2E-A56DA9FE7671}"/>
            </a:ext>
          </a:extLst>
        </xdr:cNvPr>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6" name="フローチャート: 判断 115">
          <a:extLst>
            <a:ext uri="{FF2B5EF4-FFF2-40B4-BE49-F238E27FC236}">
              <a16:creationId xmlns:a16="http://schemas.microsoft.com/office/drawing/2014/main" id="{91242CCF-D1DB-4472-B01F-F7C4F452B092}"/>
            </a:ext>
          </a:extLst>
        </xdr:cNvPr>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17" name="フローチャート: 判断 116">
          <a:extLst>
            <a:ext uri="{FF2B5EF4-FFF2-40B4-BE49-F238E27FC236}">
              <a16:creationId xmlns:a16="http://schemas.microsoft.com/office/drawing/2014/main" id="{1616C958-CA35-46E8-B058-41EE93F47819}"/>
            </a:ext>
          </a:extLst>
        </xdr:cNvPr>
        <xdr:cNvSpPr/>
      </xdr:nvSpPr>
      <xdr:spPr>
        <a:xfrm>
          <a:off x="8699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139700</xdr:rowOff>
    </xdr:from>
    <xdr:to>
      <xdr:col>41</xdr:col>
      <xdr:colOff>101600</xdr:colOff>
      <xdr:row>38</xdr:row>
      <xdr:rowOff>69850</xdr:rowOff>
    </xdr:to>
    <xdr:sp macro="" textlink="">
      <xdr:nvSpPr>
        <xdr:cNvPr id="118" name="フローチャート: 判断 117">
          <a:extLst>
            <a:ext uri="{FF2B5EF4-FFF2-40B4-BE49-F238E27FC236}">
              <a16:creationId xmlns:a16="http://schemas.microsoft.com/office/drawing/2014/main" id="{1F2DDBDA-7E50-43C9-9475-0AFCF5E53259}"/>
            </a:ext>
          </a:extLst>
        </xdr:cNvPr>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730F8DD-586C-4C2D-8FBF-FF5AA2AD424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67CD7FD2-1611-4C91-B988-4101835FDC1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BCD9932-EC52-4E63-AE66-AC2360FA729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1379E90-0F83-46F5-8B97-2844EFA4B18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BA212C3-B4F6-4F0F-A625-359EBED6194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44450</xdr:rowOff>
    </xdr:from>
    <xdr:to>
      <xdr:col>55</xdr:col>
      <xdr:colOff>50800</xdr:colOff>
      <xdr:row>33</xdr:row>
      <xdr:rowOff>146050</xdr:rowOff>
    </xdr:to>
    <xdr:sp macro="" textlink="">
      <xdr:nvSpPr>
        <xdr:cNvPr id="124" name="楕円 123">
          <a:extLst>
            <a:ext uri="{FF2B5EF4-FFF2-40B4-BE49-F238E27FC236}">
              <a16:creationId xmlns:a16="http://schemas.microsoft.com/office/drawing/2014/main" id="{94E7CFC5-8CAF-41D2-8F82-141D686C2B9B}"/>
            </a:ext>
          </a:extLst>
        </xdr:cNvPr>
        <xdr:cNvSpPr/>
      </xdr:nvSpPr>
      <xdr:spPr>
        <a:xfrm>
          <a:off x="104267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130827</xdr:rowOff>
    </xdr:from>
    <xdr:ext cx="469744" cy="259045"/>
    <xdr:sp macro="" textlink="">
      <xdr:nvSpPr>
        <xdr:cNvPr id="125" name="【図書館】&#10;一人当たり面積該当値テキスト">
          <a:extLst>
            <a:ext uri="{FF2B5EF4-FFF2-40B4-BE49-F238E27FC236}">
              <a16:creationId xmlns:a16="http://schemas.microsoft.com/office/drawing/2014/main" id="{C73833E6-8EE5-4E3F-BCDE-BAD7F36C14C1}"/>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63500</xdr:rowOff>
    </xdr:from>
    <xdr:to>
      <xdr:col>50</xdr:col>
      <xdr:colOff>165100</xdr:colOff>
      <xdr:row>33</xdr:row>
      <xdr:rowOff>165100</xdr:rowOff>
    </xdr:to>
    <xdr:sp macro="" textlink="">
      <xdr:nvSpPr>
        <xdr:cNvPr id="126" name="楕円 125">
          <a:extLst>
            <a:ext uri="{FF2B5EF4-FFF2-40B4-BE49-F238E27FC236}">
              <a16:creationId xmlns:a16="http://schemas.microsoft.com/office/drawing/2014/main" id="{987D7B43-034C-4592-8B11-60731A47B772}"/>
            </a:ext>
          </a:extLst>
        </xdr:cNvPr>
        <xdr:cNvSpPr/>
      </xdr:nvSpPr>
      <xdr:spPr>
        <a:xfrm>
          <a:off x="9588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95250</xdr:rowOff>
    </xdr:from>
    <xdr:to>
      <xdr:col>55</xdr:col>
      <xdr:colOff>0</xdr:colOff>
      <xdr:row>33</xdr:row>
      <xdr:rowOff>114300</xdr:rowOff>
    </xdr:to>
    <xdr:cxnSp macro="">
      <xdr:nvCxnSpPr>
        <xdr:cNvPr id="127" name="直線コネクタ 126">
          <a:extLst>
            <a:ext uri="{FF2B5EF4-FFF2-40B4-BE49-F238E27FC236}">
              <a16:creationId xmlns:a16="http://schemas.microsoft.com/office/drawing/2014/main" id="{BE3834AC-AFAF-4F7D-B5D7-A308A67B7082}"/>
            </a:ext>
          </a:extLst>
        </xdr:cNvPr>
        <xdr:cNvCxnSpPr/>
      </xdr:nvCxnSpPr>
      <xdr:spPr>
        <a:xfrm flipV="1">
          <a:off x="9639300" y="5753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63500</xdr:rowOff>
    </xdr:from>
    <xdr:to>
      <xdr:col>46</xdr:col>
      <xdr:colOff>38100</xdr:colOff>
      <xdr:row>33</xdr:row>
      <xdr:rowOff>165100</xdr:rowOff>
    </xdr:to>
    <xdr:sp macro="" textlink="">
      <xdr:nvSpPr>
        <xdr:cNvPr id="128" name="楕円 127">
          <a:extLst>
            <a:ext uri="{FF2B5EF4-FFF2-40B4-BE49-F238E27FC236}">
              <a16:creationId xmlns:a16="http://schemas.microsoft.com/office/drawing/2014/main" id="{BCF385EE-4A61-4B8B-828F-0202697D4D66}"/>
            </a:ext>
          </a:extLst>
        </xdr:cNvPr>
        <xdr:cNvSpPr/>
      </xdr:nvSpPr>
      <xdr:spPr>
        <a:xfrm>
          <a:off x="8699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114300</xdr:rowOff>
    </xdr:from>
    <xdr:to>
      <xdr:col>50</xdr:col>
      <xdr:colOff>114300</xdr:colOff>
      <xdr:row>33</xdr:row>
      <xdr:rowOff>114300</xdr:rowOff>
    </xdr:to>
    <xdr:cxnSp macro="">
      <xdr:nvCxnSpPr>
        <xdr:cNvPr id="129" name="直線コネクタ 128">
          <a:extLst>
            <a:ext uri="{FF2B5EF4-FFF2-40B4-BE49-F238E27FC236}">
              <a16:creationId xmlns:a16="http://schemas.microsoft.com/office/drawing/2014/main" id="{E135A2E4-3AA8-46CF-9B6B-2C335FC3A67D}"/>
            </a:ext>
          </a:extLst>
        </xdr:cNvPr>
        <xdr:cNvCxnSpPr/>
      </xdr:nvCxnSpPr>
      <xdr:spPr>
        <a:xfrm>
          <a:off x="8750300" y="5772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82550</xdr:rowOff>
    </xdr:from>
    <xdr:to>
      <xdr:col>41</xdr:col>
      <xdr:colOff>101600</xdr:colOff>
      <xdr:row>34</xdr:row>
      <xdr:rowOff>12700</xdr:rowOff>
    </xdr:to>
    <xdr:sp macro="" textlink="">
      <xdr:nvSpPr>
        <xdr:cNvPr id="130" name="楕円 129">
          <a:extLst>
            <a:ext uri="{FF2B5EF4-FFF2-40B4-BE49-F238E27FC236}">
              <a16:creationId xmlns:a16="http://schemas.microsoft.com/office/drawing/2014/main" id="{8E8FC65E-EE45-4763-9A79-D62AB2F8F280}"/>
            </a:ext>
          </a:extLst>
        </xdr:cNvPr>
        <xdr:cNvSpPr/>
      </xdr:nvSpPr>
      <xdr:spPr>
        <a:xfrm>
          <a:off x="7810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114300</xdr:rowOff>
    </xdr:from>
    <xdr:to>
      <xdr:col>45</xdr:col>
      <xdr:colOff>177800</xdr:colOff>
      <xdr:row>33</xdr:row>
      <xdr:rowOff>133350</xdr:rowOff>
    </xdr:to>
    <xdr:cxnSp macro="">
      <xdr:nvCxnSpPr>
        <xdr:cNvPr id="131" name="直線コネクタ 130">
          <a:extLst>
            <a:ext uri="{FF2B5EF4-FFF2-40B4-BE49-F238E27FC236}">
              <a16:creationId xmlns:a16="http://schemas.microsoft.com/office/drawing/2014/main" id="{5BC5CE39-CC6C-4556-AC93-56CA153FFF16}"/>
            </a:ext>
          </a:extLst>
        </xdr:cNvPr>
        <xdr:cNvCxnSpPr/>
      </xdr:nvCxnSpPr>
      <xdr:spPr>
        <a:xfrm flipV="1">
          <a:off x="7861300" y="5772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32" name="n_1aveValue【図書館】&#10;一人当たり面積">
          <a:extLst>
            <a:ext uri="{FF2B5EF4-FFF2-40B4-BE49-F238E27FC236}">
              <a16:creationId xmlns:a16="http://schemas.microsoft.com/office/drawing/2014/main" id="{8AD8DA62-CDCC-453B-B2AB-8B63440E6E40}"/>
            </a:ext>
          </a:extLst>
        </xdr:cNvPr>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41927</xdr:rowOff>
    </xdr:from>
    <xdr:ext cx="469744" cy="259045"/>
    <xdr:sp macro="" textlink="">
      <xdr:nvSpPr>
        <xdr:cNvPr id="133" name="n_2aveValue【図書館】&#10;一人当たり面積">
          <a:extLst>
            <a:ext uri="{FF2B5EF4-FFF2-40B4-BE49-F238E27FC236}">
              <a16:creationId xmlns:a16="http://schemas.microsoft.com/office/drawing/2014/main" id="{BEA2C886-C2C5-4ACE-AA34-29CF365E07CF}"/>
            </a:ext>
          </a:extLst>
        </xdr:cNvPr>
        <xdr:cNvSpPr txBox="1"/>
      </xdr:nvSpPr>
      <xdr:spPr>
        <a:xfrm>
          <a:off x="8515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60977</xdr:rowOff>
    </xdr:from>
    <xdr:ext cx="469744" cy="259045"/>
    <xdr:sp macro="" textlink="">
      <xdr:nvSpPr>
        <xdr:cNvPr id="134" name="n_3aveValue【図書館】&#10;一人当たり面積">
          <a:extLst>
            <a:ext uri="{FF2B5EF4-FFF2-40B4-BE49-F238E27FC236}">
              <a16:creationId xmlns:a16="http://schemas.microsoft.com/office/drawing/2014/main" id="{DB31C758-8E47-4134-9B5F-EF9BCC3C6832}"/>
            </a:ext>
          </a:extLst>
        </xdr:cNvPr>
        <xdr:cNvSpPr txBox="1"/>
      </xdr:nvSpPr>
      <xdr:spPr>
        <a:xfrm>
          <a:off x="7626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10177</xdr:rowOff>
    </xdr:from>
    <xdr:ext cx="469744" cy="259045"/>
    <xdr:sp macro="" textlink="">
      <xdr:nvSpPr>
        <xdr:cNvPr id="135" name="n_1mainValue【図書館】&#10;一人当たり面積">
          <a:extLst>
            <a:ext uri="{FF2B5EF4-FFF2-40B4-BE49-F238E27FC236}">
              <a16:creationId xmlns:a16="http://schemas.microsoft.com/office/drawing/2014/main" id="{BC6CA5BF-1296-4D8F-8E21-88F79FFC4C64}"/>
            </a:ext>
          </a:extLst>
        </xdr:cNvPr>
        <xdr:cNvSpPr txBox="1"/>
      </xdr:nvSpPr>
      <xdr:spPr>
        <a:xfrm>
          <a:off x="9391727"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10177</xdr:rowOff>
    </xdr:from>
    <xdr:ext cx="469744" cy="259045"/>
    <xdr:sp macro="" textlink="">
      <xdr:nvSpPr>
        <xdr:cNvPr id="136" name="n_2mainValue【図書館】&#10;一人当たり面積">
          <a:extLst>
            <a:ext uri="{FF2B5EF4-FFF2-40B4-BE49-F238E27FC236}">
              <a16:creationId xmlns:a16="http://schemas.microsoft.com/office/drawing/2014/main" id="{C2E54BD0-BA49-4A18-8052-FC30916C51EA}"/>
            </a:ext>
          </a:extLst>
        </xdr:cNvPr>
        <xdr:cNvSpPr txBox="1"/>
      </xdr:nvSpPr>
      <xdr:spPr>
        <a:xfrm>
          <a:off x="8515427"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29227</xdr:rowOff>
    </xdr:from>
    <xdr:ext cx="469744" cy="259045"/>
    <xdr:sp macro="" textlink="">
      <xdr:nvSpPr>
        <xdr:cNvPr id="137" name="n_3mainValue【図書館】&#10;一人当たり面積">
          <a:extLst>
            <a:ext uri="{FF2B5EF4-FFF2-40B4-BE49-F238E27FC236}">
              <a16:creationId xmlns:a16="http://schemas.microsoft.com/office/drawing/2014/main" id="{7809E99C-C206-44EB-8208-E1DBDFF5EE09}"/>
            </a:ext>
          </a:extLst>
        </xdr:cNvPr>
        <xdr:cNvSpPr txBox="1"/>
      </xdr:nvSpPr>
      <xdr:spPr>
        <a:xfrm>
          <a:off x="7626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CD9131D6-304F-4E11-B4B1-84C3EF2A01A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1B7D3A98-B14C-4582-A7A7-85A4392599A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A00B3209-1073-4C9B-840C-475C0261FEF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45E1B11B-A7BB-499D-8940-3F66AD8475A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ADA1CE5D-7C17-4F69-9641-4894452145E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E37FEF5D-E18E-43FB-AE2A-4072CDA670C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28C480E6-AA3D-40F7-9D6F-2D0124A7ECB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A7C45F62-E0B0-4879-B163-8F0B5E8F3CA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D2F51FD6-6BF9-4011-839A-BFF398FBF28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F180361C-0F10-451B-BC1B-BFA69755B27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605A8156-99E8-40BA-B6B5-47956FCA077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9563D4F9-AAC1-406F-8546-ADF0FF4B6CA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BF1551C9-6CEB-4E89-959A-CBFCC096655E}"/>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3C4C4328-C631-4EDB-9B09-D223BE6611E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2441CE68-8F6C-4228-8236-ED71BC6A4C4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780C2571-D478-486B-BDCD-EBCE55CD53C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B900E655-E96F-429A-967A-004D9C58FCB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B4B048CB-2FD4-42CE-AA5C-6D60DF4F971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4788DD87-877A-44B3-B37A-B14C0B4133A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502A5EAB-A0A6-4BA2-8EB4-62A9B30CA7B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D3DB9413-4E12-494B-90E8-D17AC41B5385}"/>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C50F0EFB-2A08-40E0-9874-A8513879498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D9E7EE0D-5580-4E7F-B0A1-73191B9609C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26A182EA-3501-41C9-8676-98FE4F3CD1E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62" name="直線コネクタ 161">
          <a:extLst>
            <a:ext uri="{FF2B5EF4-FFF2-40B4-BE49-F238E27FC236}">
              <a16:creationId xmlns:a16="http://schemas.microsoft.com/office/drawing/2014/main" id="{448D3B78-CF28-4D0A-945A-036CD8F00000}"/>
            </a:ext>
          </a:extLst>
        </xdr:cNvPr>
        <xdr:cNvCxnSpPr/>
      </xdr:nvCxnSpPr>
      <xdr:spPr>
        <a:xfrm flipV="1">
          <a:off x="4634865" y="97383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85CB9872-2C12-479A-9A2A-BC8D9A709EC7}"/>
            </a:ext>
          </a:extLst>
        </xdr:cNvPr>
        <xdr:cNvSpPr txBox="1"/>
      </xdr:nvSpPr>
      <xdr:spPr>
        <a:xfrm>
          <a:off x="4673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64" name="直線コネクタ 163">
          <a:extLst>
            <a:ext uri="{FF2B5EF4-FFF2-40B4-BE49-F238E27FC236}">
              <a16:creationId xmlns:a16="http://schemas.microsoft.com/office/drawing/2014/main" id="{7083F906-793D-4A50-AC16-402A6799263A}"/>
            </a:ext>
          </a:extLst>
        </xdr:cNvPr>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274080AC-1DBD-4132-8B79-D590B7935837}"/>
            </a:ext>
          </a:extLst>
        </xdr:cNvPr>
        <xdr:cNvSpPr txBox="1"/>
      </xdr:nvSpPr>
      <xdr:spPr>
        <a:xfrm>
          <a:off x="4673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6" name="直線コネクタ 165">
          <a:extLst>
            <a:ext uri="{FF2B5EF4-FFF2-40B4-BE49-F238E27FC236}">
              <a16:creationId xmlns:a16="http://schemas.microsoft.com/office/drawing/2014/main" id="{54772A6E-261A-4558-B36E-0A9D5052F7BA}"/>
            </a:ext>
          </a:extLst>
        </xdr:cNvPr>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34A87102-7CAF-42D7-B91C-72D47ECDEB0C}"/>
            </a:ext>
          </a:extLst>
        </xdr:cNvPr>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68" name="フローチャート: 判断 167">
          <a:extLst>
            <a:ext uri="{FF2B5EF4-FFF2-40B4-BE49-F238E27FC236}">
              <a16:creationId xmlns:a16="http://schemas.microsoft.com/office/drawing/2014/main" id="{0FD76154-E300-4DB2-8AA9-77A6D4A4335A}"/>
            </a:ext>
          </a:extLst>
        </xdr:cNvPr>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9" name="フローチャート: 判断 168">
          <a:extLst>
            <a:ext uri="{FF2B5EF4-FFF2-40B4-BE49-F238E27FC236}">
              <a16:creationId xmlns:a16="http://schemas.microsoft.com/office/drawing/2014/main" id="{6A56D016-AF7D-428E-84E4-DD145909F84C}"/>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70" name="フローチャート: 判断 169">
          <a:extLst>
            <a:ext uri="{FF2B5EF4-FFF2-40B4-BE49-F238E27FC236}">
              <a16:creationId xmlns:a16="http://schemas.microsoft.com/office/drawing/2014/main" id="{752D39ED-38F6-410E-A7B3-83240D3088A0}"/>
            </a:ext>
          </a:extLst>
        </xdr:cNvPr>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71" name="フローチャート: 判断 170">
          <a:extLst>
            <a:ext uri="{FF2B5EF4-FFF2-40B4-BE49-F238E27FC236}">
              <a16:creationId xmlns:a16="http://schemas.microsoft.com/office/drawing/2014/main" id="{C67F6699-3B34-4E55-B8CA-E024B2D60F17}"/>
            </a:ext>
          </a:extLst>
        </xdr:cNvPr>
        <xdr:cNvSpPr/>
      </xdr:nvSpPr>
      <xdr:spPr>
        <a:xfrm>
          <a:off x="1968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54D87C4E-FB5A-4196-9DEF-2F7BD37B75F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D13C6CD7-7445-4386-BE2E-209870E8D6B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C7A1D32-EE0F-486A-B692-25FD654FCB8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199A90D1-7B8C-4BA8-8298-206493F7494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C00C474E-BA44-4376-A17A-A504E1852F5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90170</xdr:rowOff>
    </xdr:from>
    <xdr:to>
      <xdr:col>24</xdr:col>
      <xdr:colOff>114300</xdr:colOff>
      <xdr:row>59</xdr:row>
      <xdr:rowOff>20320</xdr:rowOff>
    </xdr:to>
    <xdr:sp macro="" textlink="">
      <xdr:nvSpPr>
        <xdr:cNvPr id="177" name="楕円 176">
          <a:extLst>
            <a:ext uri="{FF2B5EF4-FFF2-40B4-BE49-F238E27FC236}">
              <a16:creationId xmlns:a16="http://schemas.microsoft.com/office/drawing/2014/main" id="{2CAA6B7E-3DFA-442F-A1C4-C49994AB99F5}"/>
            </a:ext>
          </a:extLst>
        </xdr:cNvPr>
        <xdr:cNvSpPr/>
      </xdr:nvSpPr>
      <xdr:spPr>
        <a:xfrm>
          <a:off x="45847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113047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DD7247FF-BE64-4FF3-B9F9-FDC16490A34E}"/>
            </a:ext>
          </a:extLst>
        </xdr:cNvPr>
        <xdr:cNvSpPr txBox="1"/>
      </xdr:nvSpPr>
      <xdr:spPr>
        <a:xfrm>
          <a:off x="4673600"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126365</xdr:rowOff>
    </xdr:from>
    <xdr:to>
      <xdr:col>20</xdr:col>
      <xdr:colOff>38100</xdr:colOff>
      <xdr:row>59</xdr:row>
      <xdr:rowOff>56515</xdr:rowOff>
    </xdr:to>
    <xdr:sp macro="" textlink="">
      <xdr:nvSpPr>
        <xdr:cNvPr id="179" name="楕円 178">
          <a:extLst>
            <a:ext uri="{FF2B5EF4-FFF2-40B4-BE49-F238E27FC236}">
              <a16:creationId xmlns:a16="http://schemas.microsoft.com/office/drawing/2014/main" id="{6CDC0491-E3F6-41A8-99C0-B8832B6EA5D8}"/>
            </a:ext>
          </a:extLst>
        </xdr:cNvPr>
        <xdr:cNvSpPr/>
      </xdr:nvSpPr>
      <xdr:spPr>
        <a:xfrm>
          <a:off x="3746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140970</xdr:rowOff>
    </xdr:from>
    <xdr:to>
      <xdr:col>24</xdr:col>
      <xdr:colOff>63500</xdr:colOff>
      <xdr:row>59</xdr:row>
      <xdr:rowOff>5715</xdr:rowOff>
    </xdr:to>
    <xdr:cxnSp macro="">
      <xdr:nvCxnSpPr>
        <xdr:cNvPr id="180" name="直線コネクタ 179">
          <a:extLst>
            <a:ext uri="{FF2B5EF4-FFF2-40B4-BE49-F238E27FC236}">
              <a16:creationId xmlns:a16="http://schemas.microsoft.com/office/drawing/2014/main" id="{F37D97D0-FD2C-46B6-AAE5-222DAFFF0FA1}"/>
            </a:ext>
          </a:extLst>
        </xdr:cNvPr>
        <xdr:cNvCxnSpPr/>
      </xdr:nvCxnSpPr>
      <xdr:spPr>
        <a:xfrm flipV="1">
          <a:off x="3797300" y="100850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160655</xdr:rowOff>
    </xdr:from>
    <xdr:to>
      <xdr:col>15</xdr:col>
      <xdr:colOff>101600</xdr:colOff>
      <xdr:row>59</xdr:row>
      <xdr:rowOff>90805</xdr:rowOff>
    </xdr:to>
    <xdr:sp macro="" textlink="">
      <xdr:nvSpPr>
        <xdr:cNvPr id="181" name="楕円 180">
          <a:extLst>
            <a:ext uri="{FF2B5EF4-FFF2-40B4-BE49-F238E27FC236}">
              <a16:creationId xmlns:a16="http://schemas.microsoft.com/office/drawing/2014/main" id="{EBA9AB17-469C-4942-856C-790C15E867F9}"/>
            </a:ext>
          </a:extLst>
        </xdr:cNvPr>
        <xdr:cNvSpPr/>
      </xdr:nvSpPr>
      <xdr:spPr>
        <a:xfrm>
          <a:off x="2857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5715</xdr:rowOff>
    </xdr:from>
    <xdr:to>
      <xdr:col>19</xdr:col>
      <xdr:colOff>177800</xdr:colOff>
      <xdr:row>59</xdr:row>
      <xdr:rowOff>40005</xdr:rowOff>
    </xdr:to>
    <xdr:cxnSp macro="">
      <xdr:nvCxnSpPr>
        <xdr:cNvPr id="182" name="直線コネクタ 181">
          <a:extLst>
            <a:ext uri="{FF2B5EF4-FFF2-40B4-BE49-F238E27FC236}">
              <a16:creationId xmlns:a16="http://schemas.microsoft.com/office/drawing/2014/main" id="{6A7CE90C-C416-45DC-8B7D-8AF67597AED7}"/>
            </a:ext>
          </a:extLst>
        </xdr:cNvPr>
        <xdr:cNvCxnSpPr/>
      </xdr:nvCxnSpPr>
      <xdr:spPr>
        <a:xfrm flipV="1">
          <a:off x="2908300" y="101212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xdr:rowOff>
    </xdr:from>
    <xdr:to>
      <xdr:col>10</xdr:col>
      <xdr:colOff>165100</xdr:colOff>
      <xdr:row>59</xdr:row>
      <xdr:rowOff>109855</xdr:rowOff>
    </xdr:to>
    <xdr:sp macro="" textlink="">
      <xdr:nvSpPr>
        <xdr:cNvPr id="183" name="楕円 182">
          <a:extLst>
            <a:ext uri="{FF2B5EF4-FFF2-40B4-BE49-F238E27FC236}">
              <a16:creationId xmlns:a16="http://schemas.microsoft.com/office/drawing/2014/main" id="{02F47916-6E77-44E3-9F97-C117A0664765}"/>
            </a:ext>
          </a:extLst>
        </xdr:cNvPr>
        <xdr:cNvSpPr/>
      </xdr:nvSpPr>
      <xdr:spPr>
        <a:xfrm>
          <a:off x="1968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40005</xdr:rowOff>
    </xdr:from>
    <xdr:to>
      <xdr:col>15</xdr:col>
      <xdr:colOff>50800</xdr:colOff>
      <xdr:row>59</xdr:row>
      <xdr:rowOff>59055</xdr:rowOff>
    </xdr:to>
    <xdr:cxnSp macro="">
      <xdr:nvCxnSpPr>
        <xdr:cNvPr id="184" name="直線コネクタ 183">
          <a:extLst>
            <a:ext uri="{FF2B5EF4-FFF2-40B4-BE49-F238E27FC236}">
              <a16:creationId xmlns:a16="http://schemas.microsoft.com/office/drawing/2014/main" id="{68846C51-C115-4502-A41C-A9BC4FDB01BF}"/>
            </a:ext>
          </a:extLst>
        </xdr:cNvPr>
        <xdr:cNvCxnSpPr/>
      </xdr:nvCxnSpPr>
      <xdr:spPr>
        <a:xfrm flipV="1">
          <a:off x="2019300" y="101555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85" name="n_1aveValue【体育館・プール】&#10;有形固定資産減価償却率">
          <a:extLst>
            <a:ext uri="{FF2B5EF4-FFF2-40B4-BE49-F238E27FC236}">
              <a16:creationId xmlns:a16="http://schemas.microsoft.com/office/drawing/2014/main" id="{B58B5FBE-6033-4BBD-9556-866DB72250BD}"/>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186" name="n_2aveValue【体育館・プール】&#10;有形固定資産減価償却率">
          <a:extLst>
            <a:ext uri="{FF2B5EF4-FFF2-40B4-BE49-F238E27FC236}">
              <a16:creationId xmlns:a16="http://schemas.microsoft.com/office/drawing/2014/main" id="{87554E38-E19F-4AC5-AE02-B3844C836229}"/>
            </a:ext>
          </a:extLst>
        </xdr:cNvPr>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127652</xdr:rowOff>
    </xdr:from>
    <xdr:ext cx="405111" cy="259045"/>
    <xdr:sp macro="" textlink="">
      <xdr:nvSpPr>
        <xdr:cNvPr id="187" name="n_3aveValue【体育館・プール】&#10;有形固定資産減価償却率">
          <a:extLst>
            <a:ext uri="{FF2B5EF4-FFF2-40B4-BE49-F238E27FC236}">
              <a16:creationId xmlns:a16="http://schemas.microsoft.com/office/drawing/2014/main" id="{B75632AF-0FA9-440C-B845-3349759B340F}"/>
            </a:ext>
          </a:extLst>
        </xdr:cNvPr>
        <xdr:cNvSpPr txBox="1"/>
      </xdr:nvSpPr>
      <xdr:spPr>
        <a:xfrm>
          <a:off x="1816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73042</xdr:rowOff>
    </xdr:from>
    <xdr:ext cx="405111" cy="259045"/>
    <xdr:sp macro="" textlink="">
      <xdr:nvSpPr>
        <xdr:cNvPr id="188" name="n_1mainValue【体育館・プール】&#10;有形固定資産減価償却率">
          <a:extLst>
            <a:ext uri="{FF2B5EF4-FFF2-40B4-BE49-F238E27FC236}">
              <a16:creationId xmlns:a16="http://schemas.microsoft.com/office/drawing/2014/main" id="{3CDF4A4B-DED4-4870-AACD-FA05F7D68557}"/>
            </a:ext>
          </a:extLst>
        </xdr:cNvPr>
        <xdr:cNvSpPr txBox="1"/>
      </xdr:nvSpPr>
      <xdr:spPr>
        <a:xfrm>
          <a:off x="35820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107332</xdr:rowOff>
    </xdr:from>
    <xdr:ext cx="405111" cy="259045"/>
    <xdr:sp macro="" textlink="">
      <xdr:nvSpPr>
        <xdr:cNvPr id="189" name="n_2mainValue【体育館・プール】&#10;有形固定資産減価償却率">
          <a:extLst>
            <a:ext uri="{FF2B5EF4-FFF2-40B4-BE49-F238E27FC236}">
              <a16:creationId xmlns:a16="http://schemas.microsoft.com/office/drawing/2014/main" id="{08A4D8E3-6795-475D-B93F-F3CA0F9F79A9}"/>
            </a:ext>
          </a:extLst>
        </xdr:cNvPr>
        <xdr:cNvSpPr txBox="1"/>
      </xdr:nvSpPr>
      <xdr:spPr>
        <a:xfrm>
          <a:off x="27057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126382</xdr:rowOff>
    </xdr:from>
    <xdr:ext cx="405111" cy="259045"/>
    <xdr:sp macro="" textlink="">
      <xdr:nvSpPr>
        <xdr:cNvPr id="190" name="n_3mainValue【体育館・プール】&#10;有形固定資産減価償却率">
          <a:extLst>
            <a:ext uri="{FF2B5EF4-FFF2-40B4-BE49-F238E27FC236}">
              <a16:creationId xmlns:a16="http://schemas.microsoft.com/office/drawing/2014/main" id="{768F32F1-60A0-4306-BF4F-E8AD39DABEEF}"/>
            </a:ext>
          </a:extLst>
        </xdr:cNvPr>
        <xdr:cNvSpPr txBox="1"/>
      </xdr:nvSpPr>
      <xdr:spPr>
        <a:xfrm>
          <a:off x="1816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990E2238-93A4-4DEC-A5E9-5CD93C4FFC3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3B52C3C-A6D7-4CFF-9313-9A97EF9CEB3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68EDCC16-4353-4667-8F63-D4E88ACA2BA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3CAA649D-02FA-4368-877D-0D5FFCA3B91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3C75F848-7442-4CB1-B4FC-1DC054A43F7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8D6C8B5B-89AD-46C1-AFA3-C3671FBF265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A003D6EF-343E-4CF1-8E6B-2AA4BD92C11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830800C7-6E8A-4B7F-A303-36829625A21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E734632A-6150-43D5-8DDF-97A73B4C90D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1AB7381D-4C11-4760-9BC0-703B174F959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FD9E2ECB-969B-4F45-A36C-ED3C7779967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a:extLst>
            <a:ext uri="{FF2B5EF4-FFF2-40B4-BE49-F238E27FC236}">
              <a16:creationId xmlns:a16="http://schemas.microsoft.com/office/drawing/2014/main" id="{F88D7D8F-A769-44BD-AE65-DC67777FAF9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9266B8DD-93E7-4E4B-8C2A-A1F6FDBF664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a:extLst>
            <a:ext uri="{FF2B5EF4-FFF2-40B4-BE49-F238E27FC236}">
              <a16:creationId xmlns:a16="http://schemas.microsoft.com/office/drawing/2014/main" id="{B29631D9-9A77-48ED-A585-49B0EF24850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0A072344-B6E2-466A-950E-F5572CB9E05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a16="http://schemas.microsoft.com/office/drawing/2014/main" id="{A5D45E02-C206-4C18-9EDD-DAC8EED272E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A689F85C-DC8F-4AEE-98BC-AC9DE689359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a:extLst>
            <a:ext uri="{FF2B5EF4-FFF2-40B4-BE49-F238E27FC236}">
              <a16:creationId xmlns:a16="http://schemas.microsoft.com/office/drawing/2014/main" id="{7C0EC228-FBCF-4D27-911A-CD1F86CC9A8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F82C55F4-DEBA-43CE-AE08-267EF1785EF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a:extLst>
            <a:ext uri="{FF2B5EF4-FFF2-40B4-BE49-F238E27FC236}">
              <a16:creationId xmlns:a16="http://schemas.microsoft.com/office/drawing/2014/main" id="{33044003-DAB8-46E2-B53A-FFC531F99AA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23933C54-9D3B-45DC-AA40-6D526955A30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D3A137F6-38C8-43B1-8AA2-52587832FDA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568D01A7-E688-4FFE-A8A2-EA53743AD11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14" name="直線コネクタ 213">
          <a:extLst>
            <a:ext uri="{FF2B5EF4-FFF2-40B4-BE49-F238E27FC236}">
              <a16:creationId xmlns:a16="http://schemas.microsoft.com/office/drawing/2014/main" id="{F8BB7FDF-5417-4E10-A709-01C46E4A22D5}"/>
            </a:ext>
          </a:extLst>
        </xdr:cNvPr>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15" name="【体育館・プール】&#10;一人当たり面積最小値テキスト">
          <a:extLst>
            <a:ext uri="{FF2B5EF4-FFF2-40B4-BE49-F238E27FC236}">
              <a16:creationId xmlns:a16="http://schemas.microsoft.com/office/drawing/2014/main" id="{416B1F02-A31C-4DAC-87A7-CE3CBA09FE4D}"/>
            </a:ext>
          </a:extLst>
        </xdr:cNvPr>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16" name="直線コネクタ 215">
          <a:extLst>
            <a:ext uri="{FF2B5EF4-FFF2-40B4-BE49-F238E27FC236}">
              <a16:creationId xmlns:a16="http://schemas.microsoft.com/office/drawing/2014/main" id="{3294203B-DDB3-4B4D-BE74-2BADBADC31EF}"/>
            </a:ext>
          </a:extLst>
        </xdr:cNvPr>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17" name="【体育館・プール】&#10;一人当たり面積最大値テキスト">
          <a:extLst>
            <a:ext uri="{FF2B5EF4-FFF2-40B4-BE49-F238E27FC236}">
              <a16:creationId xmlns:a16="http://schemas.microsoft.com/office/drawing/2014/main" id="{CA03B477-89C5-4825-A65E-BB6A7BC94B55}"/>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18" name="直線コネクタ 217">
          <a:extLst>
            <a:ext uri="{FF2B5EF4-FFF2-40B4-BE49-F238E27FC236}">
              <a16:creationId xmlns:a16="http://schemas.microsoft.com/office/drawing/2014/main" id="{3E18031C-5D28-48B7-A71C-5FCB60FB82D4}"/>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144797</xdr:rowOff>
    </xdr:from>
    <xdr:ext cx="469744" cy="259045"/>
    <xdr:sp macro="" textlink="">
      <xdr:nvSpPr>
        <xdr:cNvPr id="219" name="【体育館・プール】&#10;一人当たり面積平均値テキスト">
          <a:extLst>
            <a:ext uri="{FF2B5EF4-FFF2-40B4-BE49-F238E27FC236}">
              <a16:creationId xmlns:a16="http://schemas.microsoft.com/office/drawing/2014/main" id="{DDAA426E-B5CF-4496-8C99-17C38A3EE08E}"/>
            </a:ext>
          </a:extLst>
        </xdr:cNvPr>
        <xdr:cNvSpPr txBox="1"/>
      </xdr:nvSpPr>
      <xdr:spPr>
        <a:xfrm>
          <a:off x="10515600" y="1043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20" name="フローチャート: 判断 219">
          <a:extLst>
            <a:ext uri="{FF2B5EF4-FFF2-40B4-BE49-F238E27FC236}">
              <a16:creationId xmlns:a16="http://schemas.microsoft.com/office/drawing/2014/main" id="{490DDECC-9540-4C2E-B82E-8343302B077A}"/>
            </a:ext>
          </a:extLst>
        </xdr:cNvPr>
        <xdr:cNvSpPr/>
      </xdr:nvSpPr>
      <xdr:spPr>
        <a:xfrm>
          <a:off x="10426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21" name="フローチャート: 判断 220">
          <a:extLst>
            <a:ext uri="{FF2B5EF4-FFF2-40B4-BE49-F238E27FC236}">
              <a16:creationId xmlns:a16="http://schemas.microsoft.com/office/drawing/2014/main" id="{8CBA8E96-7C15-4949-A5D2-4C094252481C}"/>
            </a:ext>
          </a:extLst>
        </xdr:cNvPr>
        <xdr:cNvSpPr/>
      </xdr:nvSpPr>
      <xdr:spPr>
        <a:xfrm>
          <a:off x="9588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22" name="フローチャート: 判断 221">
          <a:extLst>
            <a:ext uri="{FF2B5EF4-FFF2-40B4-BE49-F238E27FC236}">
              <a16:creationId xmlns:a16="http://schemas.microsoft.com/office/drawing/2014/main" id="{5E09CEBC-0D38-4CCE-AEB5-CC200BEF1C3A}"/>
            </a:ext>
          </a:extLst>
        </xdr:cNvPr>
        <xdr:cNvSpPr/>
      </xdr:nvSpPr>
      <xdr:spPr>
        <a:xfrm>
          <a:off x="8699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23" name="フローチャート: 判断 222">
          <a:extLst>
            <a:ext uri="{FF2B5EF4-FFF2-40B4-BE49-F238E27FC236}">
              <a16:creationId xmlns:a16="http://schemas.microsoft.com/office/drawing/2014/main" id="{4A0512CC-8926-423A-9F06-5B58B09A4EB3}"/>
            </a:ext>
          </a:extLst>
        </xdr:cNvPr>
        <xdr:cNvSpPr/>
      </xdr:nvSpPr>
      <xdr:spPr>
        <a:xfrm>
          <a:off x="7810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78AE1F02-E37D-4F90-BA49-53ED64093FC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A69B1BD3-837C-42AE-AFB3-F861A137DB1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99E03AFD-07AD-4850-A93E-2541024A6F1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A4296442-1AEE-4DDA-8E91-12AA530439F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25FF02A-FF03-4088-AB15-772BFB05A6A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82550</xdr:rowOff>
    </xdr:from>
    <xdr:to>
      <xdr:col>55</xdr:col>
      <xdr:colOff>50800</xdr:colOff>
      <xdr:row>59</xdr:row>
      <xdr:rowOff>12700</xdr:rowOff>
    </xdr:to>
    <xdr:sp macro="" textlink="">
      <xdr:nvSpPr>
        <xdr:cNvPr id="229" name="楕円 228">
          <a:extLst>
            <a:ext uri="{FF2B5EF4-FFF2-40B4-BE49-F238E27FC236}">
              <a16:creationId xmlns:a16="http://schemas.microsoft.com/office/drawing/2014/main" id="{58E72163-EB70-4A2A-8A8E-11E7C046FC0C}"/>
            </a:ext>
          </a:extLst>
        </xdr:cNvPr>
        <xdr:cNvSpPr/>
      </xdr:nvSpPr>
      <xdr:spPr>
        <a:xfrm>
          <a:off x="10426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105427</xdr:rowOff>
    </xdr:from>
    <xdr:ext cx="469744" cy="259045"/>
    <xdr:sp macro="" textlink="">
      <xdr:nvSpPr>
        <xdr:cNvPr id="230" name="【体育館・プール】&#10;一人当たり面積該当値テキスト">
          <a:extLst>
            <a:ext uri="{FF2B5EF4-FFF2-40B4-BE49-F238E27FC236}">
              <a16:creationId xmlns:a16="http://schemas.microsoft.com/office/drawing/2014/main" id="{DA8212CB-575A-4010-9DCE-A51816FD2F20}"/>
            </a:ext>
          </a:extLst>
        </xdr:cNvPr>
        <xdr:cNvSpPr txBox="1"/>
      </xdr:nvSpPr>
      <xdr:spPr>
        <a:xfrm>
          <a:off x="10515600" y="987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116840</xdr:rowOff>
    </xdr:from>
    <xdr:to>
      <xdr:col>50</xdr:col>
      <xdr:colOff>165100</xdr:colOff>
      <xdr:row>60</xdr:row>
      <xdr:rowOff>46990</xdr:rowOff>
    </xdr:to>
    <xdr:sp macro="" textlink="">
      <xdr:nvSpPr>
        <xdr:cNvPr id="231" name="楕円 230">
          <a:extLst>
            <a:ext uri="{FF2B5EF4-FFF2-40B4-BE49-F238E27FC236}">
              <a16:creationId xmlns:a16="http://schemas.microsoft.com/office/drawing/2014/main" id="{5732E05D-DA10-4028-AA74-8C2DE5ACAD3D}"/>
            </a:ext>
          </a:extLst>
        </xdr:cNvPr>
        <xdr:cNvSpPr/>
      </xdr:nvSpPr>
      <xdr:spPr>
        <a:xfrm>
          <a:off x="9588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133350</xdr:rowOff>
    </xdr:from>
    <xdr:to>
      <xdr:col>55</xdr:col>
      <xdr:colOff>0</xdr:colOff>
      <xdr:row>59</xdr:row>
      <xdr:rowOff>167640</xdr:rowOff>
    </xdr:to>
    <xdr:cxnSp macro="">
      <xdr:nvCxnSpPr>
        <xdr:cNvPr id="232" name="直線コネクタ 231">
          <a:extLst>
            <a:ext uri="{FF2B5EF4-FFF2-40B4-BE49-F238E27FC236}">
              <a16:creationId xmlns:a16="http://schemas.microsoft.com/office/drawing/2014/main" id="{94CD74D0-2158-4092-8ADD-5B84AA3A4404}"/>
            </a:ext>
          </a:extLst>
        </xdr:cNvPr>
        <xdr:cNvCxnSpPr/>
      </xdr:nvCxnSpPr>
      <xdr:spPr>
        <a:xfrm flipV="1">
          <a:off x="9639300" y="1007745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124460</xdr:rowOff>
    </xdr:from>
    <xdr:to>
      <xdr:col>46</xdr:col>
      <xdr:colOff>38100</xdr:colOff>
      <xdr:row>60</xdr:row>
      <xdr:rowOff>54610</xdr:rowOff>
    </xdr:to>
    <xdr:sp macro="" textlink="">
      <xdr:nvSpPr>
        <xdr:cNvPr id="233" name="楕円 232">
          <a:extLst>
            <a:ext uri="{FF2B5EF4-FFF2-40B4-BE49-F238E27FC236}">
              <a16:creationId xmlns:a16="http://schemas.microsoft.com/office/drawing/2014/main" id="{FB50341A-3EC7-47F2-B2DD-9F9408A01E20}"/>
            </a:ext>
          </a:extLst>
        </xdr:cNvPr>
        <xdr:cNvSpPr/>
      </xdr:nvSpPr>
      <xdr:spPr>
        <a:xfrm>
          <a:off x="8699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167640</xdr:rowOff>
    </xdr:from>
    <xdr:to>
      <xdr:col>50</xdr:col>
      <xdr:colOff>114300</xdr:colOff>
      <xdr:row>60</xdr:row>
      <xdr:rowOff>3810</xdr:rowOff>
    </xdr:to>
    <xdr:cxnSp macro="">
      <xdr:nvCxnSpPr>
        <xdr:cNvPr id="234" name="直線コネクタ 233">
          <a:extLst>
            <a:ext uri="{FF2B5EF4-FFF2-40B4-BE49-F238E27FC236}">
              <a16:creationId xmlns:a16="http://schemas.microsoft.com/office/drawing/2014/main" id="{70D1F3F0-A758-4D2C-B13F-6EF84A7B68B1}"/>
            </a:ext>
          </a:extLst>
        </xdr:cNvPr>
        <xdr:cNvCxnSpPr/>
      </xdr:nvCxnSpPr>
      <xdr:spPr>
        <a:xfrm flipV="1">
          <a:off x="8750300" y="102831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128270</xdr:rowOff>
    </xdr:from>
    <xdr:to>
      <xdr:col>41</xdr:col>
      <xdr:colOff>101600</xdr:colOff>
      <xdr:row>60</xdr:row>
      <xdr:rowOff>58420</xdr:rowOff>
    </xdr:to>
    <xdr:sp macro="" textlink="">
      <xdr:nvSpPr>
        <xdr:cNvPr id="235" name="楕円 234">
          <a:extLst>
            <a:ext uri="{FF2B5EF4-FFF2-40B4-BE49-F238E27FC236}">
              <a16:creationId xmlns:a16="http://schemas.microsoft.com/office/drawing/2014/main" id="{59F9AF48-147F-4063-B55B-A4CAD0B332A7}"/>
            </a:ext>
          </a:extLst>
        </xdr:cNvPr>
        <xdr:cNvSpPr/>
      </xdr:nvSpPr>
      <xdr:spPr>
        <a:xfrm>
          <a:off x="7810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3810</xdr:rowOff>
    </xdr:from>
    <xdr:to>
      <xdr:col>45</xdr:col>
      <xdr:colOff>177800</xdr:colOff>
      <xdr:row>60</xdr:row>
      <xdr:rowOff>7620</xdr:rowOff>
    </xdr:to>
    <xdr:cxnSp macro="">
      <xdr:nvCxnSpPr>
        <xdr:cNvPr id="236" name="直線コネクタ 235">
          <a:extLst>
            <a:ext uri="{FF2B5EF4-FFF2-40B4-BE49-F238E27FC236}">
              <a16:creationId xmlns:a16="http://schemas.microsoft.com/office/drawing/2014/main" id="{48164895-E507-474C-B7FC-2BA9FFBCC629}"/>
            </a:ext>
          </a:extLst>
        </xdr:cNvPr>
        <xdr:cNvCxnSpPr/>
      </xdr:nvCxnSpPr>
      <xdr:spPr>
        <a:xfrm flipV="1">
          <a:off x="7861300" y="10290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106697</xdr:rowOff>
    </xdr:from>
    <xdr:ext cx="469744" cy="259045"/>
    <xdr:sp macro="" textlink="">
      <xdr:nvSpPr>
        <xdr:cNvPr id="237" name="n_1aveValue【体育館・プール】&#10;一人当たり面積">
          <a:extLst>
            <a:ext uri="{FF2B5EF4-FFF2-40B4-BE49-F238E27FC236}">
              <a16:creationId xmlns:a16="http://schemas.microsoft.com/office/drawing/2014/main" id="{0DB45020-00A0-45CD-805F-CB5C8CBC7781}"/>
            </a:ext>
          </a:extLst>
        </xdr:cNvPr>
        <xdr:cNvSpPr txBox="1"/>
      </xdr:nvSpPr>
      <xdr:spPr>
        <a:xfrm>
          <a:off x="93917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87647</xdr:rowOff>
    </xdr:from>
    <xdr:ext cx="469744" cy="259045"/>
    <xdr:sp macro="" textlink="">
      <xdr:nvSpPr>
        <xdr:cNvPr id="238" name="n_2aveValue【体育館・プール】&#10;一人当たり面積">
          <a:extLst>
            <a:ext uri="{FF2B5EF4-FFF2-40B4-BE49-F238E27FC236}">
              <a16:creationId xmlns:a16="http://schemas.microsoft.com/office/drawing/2014/main" id="{6671DD00-29BD-4E50-913F-E3B14C36A724}"/>
            </a:ext>
          </a:extLst>
        </xdr:cNvPr>
        <xdr:cNvSpPr txBox="1"/>
      </xdr:nvSpPr>
      <xdr:spPr>
        <a:xfrm>
          <a:off x="8515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129557</xdr:rowOff>
    </xdr:from>
    <xdr:ext cx="469744" cy="259045"/>
    <xdr:sp macro="" textlink="">
      <xdr:nvSpPr>
        <xdr:cNvPr id="239" name="n_3aveValue【体育館・プール】&#10;一人当たり面積">
          <a:extLst>
            <a:ext uri="{FF2B5EF4-FFF2-40B4-BE49-F238E27FC236}">
              <a16:creationId xmlns:a16="http://schemas.microsoft.com/office/drawing/2014/main" id="{0D31FC3C-FA47-4FA1-AAD6-7967714EF6DC}"/>
            </a:ext>
          </a:extLst>
        </xdr:cNvPr>
        <xdr:cNvSpPr txBox="1"/>
      </xdr:nvSpPr>
      <xdr:spPr>
        <a:xfrm>
          <a:off x="7626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63517</xdr:rowOff>
    </xdr:from>
    <xdr:ext cx="469744" cy="259045"/>
    <xdr:sp macro="" textlink="">
      <xdr:nvSpPr>
        <xdr:cNvPr id="240" name="n_1mainValue【体育館・プール】&#10;一人当たり面積">
          <a:extLst>
            <a:ext uri="{FF2B5EF4-FFF2-40B4-BE49-F238E27FC236}">
              <a16:creationId xmlns:a16="http://schemas.microsoft.com/office/drawing/2014/main" id="{B6A9C847-5235-4047-A258-5DDB678E530E}"/>
            </a:ext>
          </a:extLst>
        </xdr:cNvPr>
        <xdr:cNvSpPr txBox="1"/>
      </xdr:nvSpPr>
      <xdr:spPr>
        <a:xfrm>
          <a:off x="9391727" y="1000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71137</xdr:rowOff>
    </xdr:from>
    <xdr:ext cx="469744" cy="259045"/>
    <xdr:sp macro="" textlink="">
      <xdr:nvSpPr>
        <xdr:cNvPr id="241" name="n_2mainValue【体育館・プール】&#10;一人当たり面積">
          <a:extLst>
            <a:ext uri="{FF2B5EF4-FFF2-40B4-BE49-F238E27FC236}">
              <a16:creationId xmlns:a16="http://schemas.microsoft.com/office/drawing/2014/main" id="{E690F950-A007-4217-8808-DC9F88B033A4}"/>
            </a:ext>
          </a:extLst>
        </xdr:cNvPr>
        <xdr:cNvSpPr txBox="1"/>
      </xdr:nvSpPr>
      <xdr:spPr>
        <a:xfrm>
          <a:off x="851542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74947</xdr:rowOff>
    </xdr:from>
    <xdr:ext cx="469744" cy="259045"/>
    <xdr:sp macro="" textlink="">
      <xdr:nvSpPr>
        <xdr:cNvPr id="242" name="n_3mainValue【体育館・プール】&#10;一人当たり面積">
          <a:extLst>
            <a:ext uri="{FF2B5EF4-FFF2-40B4-BE49-F238E27FC236}">
              <a16:creationId xmlns:a16="http://schemas.microsoft.com/office/drawing/2014/main" id="{C754FA4B-F83B-4088-9162-87921BE7515A}"/>
            </a:ext>
          </a:extLst>
        </xdr:cNvPr>
        <xdr:cNvSpPr txBox="1"/>
      </xdr:nvSpPr>
      <xdr:spPr>
        <a:xfrm>
          <a:off x="7626427"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38D0C95C-AD23-4B88-8B2B-101801830E9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5B56E641-0349-43B8-A7DF-4F5F86E9B44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47594A47-120B-4B1E-BF9C-3581813ECC3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FBDBF769-7DBE-4E3D-AE5E-294B38F8826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213355B5-1485-4B19-83E0-3D8828890ED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9EA4C550-4D30-43E7-B799-44FD993EE91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AA8C8133-98B9-4CDB-9BDF-B6A7260E38E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7FE30785-2A74-44DE-9743-FC12ADE0ED0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C2E416D1-BF90-4025-809B-05DE6242DAF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341A40C6-7F86-488F-AAA3-F057C6CCC22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a:extLst>
            <a:ext uri="{FF2B5EF4-FFF2-40B4-BE49-F238E27FC236}">
              <a16:creationId xmlns:a16="http://schemas.microsoft.com/office/drawing/2014/main" id="{F76B5028-E303-4E2B-8E59-DE780141E171}"/>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a:extLst>
            <a:ext uri="{FF2B5EF4-FFF2-40B4-BE49-F238E27FC236}">
              <a16:creationId xmlns:a16="http://schemas.microsoft.com/office/drawing/2014/main" id="{24C9E976-CED4-42D0-849B-15D24BF1426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a:extLst>
            <a:ext uri="{FF2B5EF4-FFF2-40B4-BE49-F238E27FC236}">
              <a16:creationId xmlns:a16="http://schemas.microsoft.com/office/drawing/2014/main" id="{322489FA-A10C-4D37-A67C-D770E90D132D}"/>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a:extLst>
            <a:ext uri="{FF2B5EF4-FFF2-40B4-BE49-F238E27FC236}">
              <a16:creationId xmlns:a16="http://schemas.microsoft.com/office/drawing/2014/main" id="{BD4BAF64-F547-4719-994A-1BB76E3694EC}"/>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a:extLst>
            <a:ext uri="{FF2B5EF4-FFF2-40B4-BE49-F238E27FC236}">
              <a16:creationId xmlns:a16="http://schemas.microsoft.com/office/drawing/2014/main" id="{09697083-1C94-4D0B-8B8D-2E1E86E74997}"/>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a:extLst>
            <a:ext uri="{FF2B5EF4-FFF2-40B4-BE49-F238E27FC236}">
              <a16:creationId xmlns:a16="http://schemas.microsoft.com/office/drawing/2014/main" id="{81871C13-BF01-4CDF-8549-874C20060A55}"/>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a:extLst>
            <a:ext uri="{FF2B5EF4-FFF2-40B4-BE49-F238E27FC236}">
              <a16:creationId xmlns:a16="http://schemas.microsoft.com/office/drawing/2014/main" id="{0AB18181-E6E5-4B0C-B762-D8E3BAC9FC84}"/>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a:extLst>
            <a:ext uri="{FF2B5EF4-FFF2-40B4-BE49-F238E27FC236}">
              <a16:creationId xmlns:a16="http://schemas.microsoft.com/office/drawing/2014/main" id="{0FB89F83-0E66-4FA0-BFF4-19D80FC000A2}"/>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1" name="テキスト ボックス 260">
          <a:extLst>
            <a:ext uri="{FF2B5EF4-FFF2-40B4-BE49-F238E27FC236}">
              <a16:creationId xmlns:a16="http://schemas.microsoft.com/office/drawing/2014/main" id="{F20DE51F-1B15-4005-8888-1340755ACB71}"/>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1918D3C7-2422-4A3E-93D7-5931663C7CC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5934477E-8DD3-418A-B715-D342A7F2AB4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4105E9FA-4AE4-4BE4-B788-3772FFAEA0D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84</xdr:row>
      <xdr:rowOff>134113</xdr:rowOff>
    </xdr:to>
    <xdr:cxnSp macro="">
      <xdr:nvCxnSpPr>
        <xdr:cNvPr id="265" name="直線コネクタ 264">
          <a:extLst>
            <a:ext uri="{FF2B5EF4-FFF2-40B4-BE49-F238E27FC236}">
              <a16:creationId xmlns:a16="http://schemas.microsoft.com/office/drawing/2014/main" id="{FA792E25-AFC2-479C-8E97-D3D9E9709659}"/>
            </a:ext>
          </a:extLst>
        </xdr:cNvPr>
        <xdr:cNvCxnSpPr/>
      </xdr:nvCxnSpPr>
      <xdr:spPr>
        <a:xfrm flipV="1">
          <a:off x="4634865" y="1327632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137940</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141539EC-5718-4C97-A7D1-9EE01D67C7EC}"/>
            </a:ext>
          </a:extLst>
        </xdr:cNvPr>
        <xdr:cNvSpPr txBox="1"/>
      </xdr:nvSpPr>
      <xdr:spPr>
        <a:xfrm>
          <a:off x="4673600" y="1453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134113</xdr:rowOff>
    </xdr:from>
    <xdr:to>
      <xdr:col>24</xdr:col>
      <xdr:colOff>152400</xdr:colOff>
      <xdr:row>84</xdr:row>
      <xdr:rowOff>134113</xdr:rowOff>
    </xdr:to>
    <xdr:cxnSp macro="">
      <xdr:nvCxnSpPr>
        <xdr:cNvPr id="267" name="直線コネクタ 266">
          <a:extLst>
            <a:ext uri="{FF2B5EF4-FFF2-40B4-BE49-F238E27FC236}">
              <a16:creationId xmlns:a16="http://schemas.microsoft.com/office/drawing/2014/main" id="{E8A118CA-5842-4B9F-BDAE-D5AF93B492C0}"/>
            </a:ext>
          </a:extLst>
        </xdr:cNvPr>
        <xdr:cNvCxnSpPr/>
      </xdr:nvCxnSpPr>
      <xdr:spPr>
        <a:xfrm>
          <a:off x="4546600" y="1453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68" name="【福祉施設】&#10;有形固定資産減価償却率最大値テキスト">
          <a:extLst>
            <a:ext uri="{FF2B5EF4-FFF2-40B4-BE49-F238E27FC236}">
              <a16:creationId xmlns:a16="http://schemas.microsoft.com/office/drawing/2014/main" id="{5654BF24-6DDB-4281-9DC4-EB6DEA46E927}"/>
            </a:ext>
          </a:extLst>
        </xdr:cNvPr>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69" name="直線コネクタ 268">
          <a:extLst>
            <a:ext uri="{FF2B5EF4-FFF2-40B4-BE49-F238E27FC236}">
              <a16:creationId xmlns:a16="http://schemas.microsoft.com/office/drawing/2014/main" id="{5690E25D-46CF-4729-A05A-BDF097DE9BCA}"/>
            </a:ext>
          </a:extLst>
        </xdr:cNvPr>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9A6614B5-F212-4CA0-A401-E193E9D66B88}"/>
            </a:ext>
          </a:extLst>
        </xdr:cNvPr>
        <xdr:cNvSpPr txBox="1"/>
      </xdr:nvSpPr>
      <xdr:spPr>
        <a:xfrm>
          <a:off x="4673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71" name="フローチャート: 判断 270">
          <a:extLst>
            <a:ext uri="{FF2B5EF4-FFF2-40B4-BE49-F238E27FC236}">
              <a16:creationId xmlns:a16="http://schemas.microsoft.com/office/drawing/2014/main" id="{C8C777F7-3170-4CF8-92F7-71F46F63B0DE}"/>
            </a:ext>
          </a:extLst>
        </xdr:cNvPr>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65024</xdr:rowOff>
    </xdr:from>
    <xdr:to>
      <xdr:col>20</xdr:col>
      <xdr:colOff>38100</xdr:colOff>
      <xdr:row>81</xdr:row>
      <xdr:rowOff>166624</xdr:rowOff>
    </xdr:to>
    <xdr:sp macro="" textlink="">
      <xdr:nvSpPr>
        <xdr:cNvPr id="272" name="フローチャート: 判断 271">
          <a:extLst>
            <a:ext uri="{FF2B5EF4-FFF2-40B4-BE49-F238E27FC236}">
              <a16:creationId xmlns:a16="http://schemas.microsoft.com/office/drawing/2014/main" id="{72EC5BEA-53FB-4976-8925-E9958B50C768}"/>
            </a:ext>
          </a:extLst>
        </xdr:cNvPr>
        <xdr:cNvSpPr/>
      </xdr:nvSpPr>
      <xdr:spPr>
        <a:xfrm>
          <a:off x="3746500" y="139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62737</xdr:rowOff>
    </xdr:from>
    <xdr:to>
      <xdr:col>15</xdr:col>
      <xdr:colOff>101600</xdr:colOff>
      <xdr:row>81</xdr:row>
      <xdr:rowOff>164337</xdr:rowOff>
    </xdr:to>
    <xdr:sp macro="" textlink="">
      <xdr:nvSpPr>
        <xdr:cNvPr id="273" name="フローチャート: 判断 272">
          <a:extLst>
            <a:ext uri="{FF2B5EF4-FFF2-40B4-BE49-F238E27FC236}">
              <a16:creationId xmlns:a16="http://schemas.microsoft.com/office/drawing/2014/main" id="{88ED8E9A-5890-4113-BD98-88B69DB019C8}"/>
            </a:ext>
          </a:extLst>
        </xdr:cNvPr>
        <xdr:cNvSpPr/>
      </xdr:nvSpPr>
      <xdr:spPr>
        <a:xfrm>
          <a:off x="2857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122174</xdr:rowOff>
    </xdr:from>
    <xdr:to>
      <xdr:col>10</xdr:col>
      <xdr:colOff>165100</xdr:colOff>
      <xdr:row>82</xdr:row>
      <xdr:rowOff>52324</xdr:rowOff>
    </xdr:to>
    <xdr:sp macro="" textlink="">
      <xdr:nvSpPr>
        <xdr:cNvPr id="274" name="フローチャート: 判断 273">
          <a:extLst>
            <a:ext uri="{FF2B5EF4-FFF2-40B4-BE49-F238E27FC236}">
              <a16:creationId xmlns:a16="http://schemas.microsoft.com/office/drawing/2014/main" id="{4553BBEE-F7A9-4F73-866D-DC674B36EF45}"/>
            </a:ext>
          </a:extLst>
        </xdr:cNvPr>
        <xdr:cNvSpPr/>
      </xdr:nvSpPr>
      <xdr:spPr>
        <a:xfrm>
          <a:off x="1968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D67607B8-47C4-4E94-B733-CAFA9884124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E60E53F5-90BF-462C-9558-04C7CD74AB8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A97B65-24AE-4C31-B587-CCFB44D8659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88B4306D-480E-4D31-A543-356A5D6218F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223D842F-6442-4247-96A7-167B4543C53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161037</xdr:rowOff>
    </xdr:from>
    <xdr:to>
      <xdr:col>24</xdr:col>
      <xdr:colOff>114300</xdr:colOff>
      <xdr:row>81</xdr:row>
      <xdr:rowOff>91187</xdr:rowOff>
    </xdr:to>
    <xdr:sp macro="" textlink="">
      <xdr:nvSpPr>
        <xdr:cNvPr id="280" name="楕円 279">
          <a:extLst>
            <a:ext uri="{FF2B5EF4-FFF2-40B4-BE49-F238E27FC236}">
              <a16:creationId xmlns:a16="http://schemas.microsoft.com/office/drawing/2014/main" id="{17103353-6C51-493D-936D-4407FEABC718}"/>
            </a:ext>
          </a:extLst>
        </xdr:cNvPr>
        <xdr:cNvSpPr/>
      </xdr:nvSpPr>
      <xdr:spPr>
        <a:xfrm>
          <a:off x="45847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12464</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2554EF7A-C432-4A88-9F90-607FA2405DF3}"/>
            </a:ext>
          </a:extLst>
        </xdr:cNvPr>
        <xdr:cNvSpPr txBox="1"/>
      </xdr:nvSpPr>
      <xdr:spPr>
        <a:xfrm>
          <a:off x="4673600" y="13728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37592</xdr:rowOff>
    </xdr:from>
    <xdr:to>
      <xdr:col>20</xdr:col>
      <xdr:colOff>38100</xdr:colOff>
      <xdr:row>81</xdr:row>
      <xdr:rowOff>139192</xdr:rowOff>
    </xdr:to>
    <xdr:sp macro="" textlink="">
      <xdr:nvSpPr>
        <xdr:cNvPr id="282" name="楕円 281">
          <a:extLst>
            <a:ext uri="{FF2B5EF4-FFF2-40B4-BE49-F238E27FC236}">
              <a16:creationId xmlns:a16="http://schemas.microsoft.com/office/drawing/2014/main" id="{3D99F6AA-358A-4B3F-B15D-39B2D201CEC2}"/>
            </a:ext>
          </a:extLst>
        </xdr:cNvPr>
        <xdr:cNvSpPr/>
      </xdr:nvSpPr>
      <xdr:spPr>
        <a:xfrm>
          <a:off x="37465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40387</xdr:rowOff>
    </xdr:from>
    <xdr:to>
      <xdr:col>24</xdr:col>
      <xdr:colOff>63500</xdr:colOff>
      <xdr:row>81</xdr:row>
      <xdr:rowOff>88392</xdr:rowOff>
    </xdr:to>
    <xdr:cxnSp macro="">
      <xdr:nvCxnSpPr>
        <xdr:cNvPr id="283" name="直線コネクタ 282">
          <a:extLst>
            <a:ext uri="{FF2B5EF4-FFF2-40B4-BE49-F238E27FC236}">
              <a16:creationId xmlns:a16="http://schemas.microsoft.com/office/drawing/2014/main" id="{D7949A58-33BF-42DD-A154-E5C89391DB24}"/>
            </a:ext>
          </a:extLst>
        </xdr:cNvPr>
        <xdr:cNvCxnSpPr/>
      </xdr:nvCxnSpPr>
      <xdr:spPr>
        <a:xfrm flipV="1">
          <a:off x="3797300" y="13927837"/>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46737</xdr:rowOff>
    </xdr:from>
    <xdr:to>
      <xdr:col>15</xdr:col>
      <xdr:colOff>101600</xdr:colOff>
      <xdr:row>81</xdr:row>
      <xdr:rowOff>148337</xdr:rowOff>
    </xdr:to>
    <xdr:sp macro="" textlink="">
      <xdr:nvSpPr>
        <xdr:cNvPr id="284" name="楕円 283">
          <a:extLst>
            <a:ext uri="{FF2B5EF4-FFF2-40B4-BE49-F238E27FC236}">
              <a16:creationId xmlns:a16="http://schemas.microsoft.com/office/drawing/2014/main" id="{DA560757-D77F-4A57-B2BD-7731F8294D33}"/>
            </a:ext>
          </a:extLst>
        </xdr:cNvPr>
        <xdr:cNvSpPr/>
      </xdr:nvSpPr>
      <xdr:spPr>
        <a:xfrm>
          <a:off x="2857500" y="139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88392</xdr:rowOff>
    </xdr:from>
    <xdr:to>
      <xdr:col>19</xdr:col>
      <xdr:colOff>177800</xdr:colOff>
      <xdr:row>81</xdr:row>
      <xdr:rowOff>97537</xdr:rowOff>
    </xdr:to>
    <xdr:cxnSp macro="">
      <xdr:nvCxnSpPr>
        <xdr:cNvPr id="285" name="直線コネクタ 284">
          <a:extLst>
            <a:ext uri="{FF2B5EF4-FFF2-40B4-BE49-F238E27FC236}">
              <a16:creationId xmlns:a16="http://schemas.microsoft.com/office/drawing/2014/main" id="{5D84A635-B780-4E5D-896C-CC011A469D56}"/>
            </a:ext>
          </a:extLst>
        </xdr:cNvPr>
        <xdr:cNvCxnSpPr/>
      </xdr:nvCxnSpPr>
      <xdr:spPr>
        <a:xfrm flipV="1">
          <a:off x="2908300" y="1397584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99313</xdr:rowOff>
    </xdr:from>
    <xdr:to>
      <xdr:col>10</xdr:col>
      <xdr:colOff>165100</xdr:colOff>
      <xdr:row>82</xdr:row>
      <xdr:rowOff>29463</xdr:rowOff>
    </xdr:to>
    <xdr:sp macro="" textlink="">
      <xdr:nvSpPr>
        <xdr:cNvPr id="286" name="楕円 285">
          <a:extLst>
            <a:ext uri="{FF2B5EF4-FFF2-40B4-BE49-F238E27FC236}">
              <a16:creationId xmlns:a16="http://schemas.microsoft.com/office/drawing/2014/main" id="{E1260D1C-5A3B-4007-BFA3-402BCF809C2D}"/>
            </a:ext>
          </a:extLst>
        </xdr:cNvPr>
        <xdr:cNvSpPr/>
      </xdr:nvSpPr>
      <xdr:spPr>
        <a:xfrm>
          <a:off x="1968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97537</xdr:rowOff>
    </xdr:from>
    <xdr:to>
      <xdr:col>15</xdr:col>
      <xdr:colOff>50800</xdr:colOff>
      <xdr:row>81</xdr:row>
      <xdr:rowOff>150113</xdr:rowOff>
    </xdr:to>
    <xdr:cxnSp macro="">
      <xdr:nvCxnSpPr>
        <xdr:cNvPr id="287" name="直線コネクタ 286">
          <a:extLst>
            <a:ext uri="{FF2B5EF4-FFF2-40B4-BE49-F238E27FC236}">
              <a16:creationId xmlns:a16="http://schemas.microsoft.com/office/drawing/2014/main" id="{AD3DD924-4561-4BAB-813B-E79EB7E66859}"/>
            </a:ext>
          </a:extLst>
        </xdr:cNvPr>
        <xdr:cNvCxnSpPr/>
      </xdr:nvCxnSpPr>
      <xdr:spPr>
        <a:xfrm flipV="1">
          <a:off x="2019300" y="13984987"/>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157751</xdr:rowOff>
    </xdr:from>
    <xdr:ext cx="405111" cy="259045"/>
    <xdr:sp macro="" textlink="">
      <xdr:nvSpPr>
        <xdr:cNvPr id="288" name="n_1aveValue【福祉施設】&#10;有形固定資産減価償却率">
          <a:extLst>
            <a:ext uri="{FF2B5EF4-FFF2-40B4-BE49-F238E27FC236}">
              <a16:creationId xmlns:a16="http://schemas.microsoft.com/office/drawing/2014/main" id="{78FDEFB0-60B3-4792-AB25-B642B94E78C8}"/>
            </a:ext>
          </a:extLst>
        </xdr:cNvPr>
        <xdr:cNvSpPr txBox="1"/>
      </xdr:nvSpPr>
      <xdr:spPr>
        <a:xfrm>
          <a:off x="3582044" y="140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155464</xdr:rowOff>
    </xdr:from>
    <xdr:ext cx="405111" cy="259045"/>
    <xdr:sp macro="" textlink="">
      <xdr:nvSpPr>
        <xdr:cNvPr id="289" name="n_2aveValue【福祉施設】&#10;有形固定資産減価償却率">
          <a:extLst>
            <a:ext uri="{FF2B5EF4-FFF2-40B4-BE49-F238E27FC236}">
              <a16:creationId xmlns:a16="http://schemas.microsoft.com/office/drawing/2014/main" id="{1521AA72-7D07-424D-8621-455C901D2549}"/>
            </a:ext>
          </a:extLst>
        </xdr:cNvPr>
        <xdr:cNvSpPr txBox="1"/>
      </xdr:nvSpPr>
      <xdr:spPr>
        <a:xfrm>
          <a:off x="27057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43451</xdr:rowOff>
    </xdr:from>
    <xdr:ext cx="405111" cy="259045"/>
    <xdr:sp macro="" textlink="">
      <xdr:nvSpPr>
        <xdr:cNvPr id="290" name="n_3aveValue【福祉施設】&#10;有形固定資産減価償却率">
          <a:extLst>
            <a:ext uri="{FF2B5EF4-FFF2-40B4-BE49-F238E27FC236}">
              <a16:creationId xmlns:a16="http://schemas.microsoft.com/office/drawing/2014/main" id="{98550D49-E765-4F2A-B2A1-A7C809FA5C1D}"/>
            </a:ext>
          </a:extLst>
        </xdr:cNvPr>
        <xdr:cNvSpPr txBox="1"/>
      </xdr:nvSpPr>
      <xdr:spPr>
        <a:xfrm>
          <a:off x="1816744" y="1410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155719</xdr:rowOff>
    </xdr:from>
    <xdr:ext cx="405111" cy="259045"/>
    <xdr:sp macro="" textlink="">
      <xdr:nvSpPr>
        <xdr:cNvPr id="291" name="n_1mainValue【福祉施設】&#10;有形固定資産減価償却率">
          <a:extLst>
            <a:ext uri="{FF2B5EF4-FFF2-40B4-BE49-F238E27FC236}">
              <a16:creationId xmlns:a16="http://schemas.microsoft.com/office/drawing/2014/main" id="{25C20C24-7E52-49BE-9637-83E77377A9D6}"/>
            </a:ext>
          </a:extLst>
        </xdr:cNvPr>
        <xdr:cNvSpPr txBox="1"/>
      </xdr:nvSpPr>
      <xdr:spPr>
        <a:xfrm>
          <a:off x="3582044" y="1370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164864</xdr:rowOff>
    </xdr:from>
    <xdr:ext cx="405111" cy="259045"/>
    <xdr:sp macro="" textlink="">
      <xdr:nvSpPr>
        <xdr:cNvPr id="292" name="n_2mainValue【福祉施設】&#10;有形固定資産減価償却率">
          <a:extLst>
            <a:ext uri="{FF2B5EF4-FFF2-40B4-BE49-F238E27FC236}">
              <a16:creationId xmlns:a16="http://schemas.microsoft.com/office/drawing/2014/main" id="{458FE2CE-B0CD-4C4F-9A33-EA0670BFD7BB}"/>
            </a:ext>
          </a:extLst>
        </xdr:cNvPr>
        <xdr:cNvSpPr txBox="1"/>
      </xdr:nvSpPr>
      <xdr:spPr>
        <a:xfrm>
          <a:off x="2705744" y="1370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45990</xdr:rowOff>
    </xdr:from>
    <xdr:ext cx="405111" cy="259045"/>
    <xdr:sp macro="" textlink="">
      <xdr:nvSpPr>
        <xdr:cNvPr id="293" name="n_3mainValue【福祉施設】&#10;有形固定資産減価償却率">
          <a:extLst>
            <a:ext uri="{FF2B5EF4-FFF2-40B4-BE49-F238E27FC236}">
              <a16:creationId xmlns:a16="http://schemas.microsoft.com/office/drawing/2014/main" id="{5C024181-4956-437F-BA38-8963C87FD133}"/>
            </a:ext>
          </a:extLst>
        </xdr:cNvPr>
        <xdr:cNvSpPr txBox="1"/>
      </xdr:nvSpPr>
      <xdr:spPr>
        <a:xfrm>
          <a:off x="1816744" y="137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C8DFC00C-B1D2-4BBC-AE78-EF49E19B595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8A2536D-2FC4-420A-B54C-CC6E107DF63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D1C005D9-8555-4FC8-A496-EA46E7DFB9E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A346B52B-5AF0-4EF6-877E-52FC7DF1C4E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3944D0CF-5666-4DF7-9AB6-AFBE22A4BFA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6DA4967D-5893-4F08-9113-5D99C0A8E55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71D158C3-C7FA-4D45-B064-8EBF1A144FE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4FA34D5B-F075-47EA-8C64-1C14C5D136E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536E1A8B-E36C-49FE-AA9F-DF6D6F6E17E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7EA03E-3A05-499E-816C-3F6718C6C76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F9F593EF-9ABF-4672-A53A-5F4C143C581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D24D326E-C804-4A69-820D-6B3C45C7AFF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172126A5-6ED1-496F-BB22-956DC9A6E33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66D7A006-9456-41EF-9516-214030B0349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46FE6696-B5CC-446F-BB7A-4F6048482D0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B66F38D2-F99A-4B58-BE81-1D72DB0E8AB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181FBAB4-F8D7-4E83-9B55-196BEFBF24B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CD46248F-CAF7-4D1C-9996-3DAA842DDB2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7EC87BE3-733A-4257-AE88-BB418CA52D7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3C099749-A07B-4AC2-96CC-B16AFC5D8E3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759CED5E-44BF-4A59-9E62-8B127EE7FD4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A2382B11-6177-4B26-B8C6-C6C590DD30E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id="{CF6F2F06-912B-4880-B574-A74247CEA19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137161</xdr:rowOff>
    </xdr:from>
    <xdr:to>
      <xdr:col>54</xdr:col>
      <xdr:colOff>189865</xdr:colOff>
      <xdr:row>86</xdr:row>
      <xdr:rowOff>68580</xdr:rowOff>
    </xdr:to>
    <xdr:cxnSp macro="">
      <xdr:nvCxnSpPr>
        <xdr:cNvPr id="317" name="直線コネクタ 316">
          <a:extLst>
            <a:ext uri="{FF2B5EF4-FFF2-40B4-BE49-F238E27FC236}">
              <a16:creationId xmlns:a16="http://schemas.microsoft.com/office/drawing/2014/main" id="{0A5F99B8-D061-4BC2-B7CB-045D10812008}"/>
            </a:ext>
          </a:extLst>
        </xdr:cNvPr>
        <xdr:cNvCxnSpPr/>
      </xdr:nvCxnSpPr>
      <xdr:spPr>
        <a:xfrm flipV="1">
          <a:off x="10476865" y="135102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18" name="【福祉施設】&#10;一人当たり面積最小値テキスト">
          <a:extLst>
            <a:ext uri="{FF2B5EF4-FFF2-40B4-BE49-F238E27FC236}">
              <a16:creationId xmlns:a16="http://schemas.microsoft.com/office/drawing/2014/main" id="{8EA5DC05-6DF0-4F27-A8B0-B97AFDFD9A20}"/>
            </a:ext>
          </a:extLst>
        </xdr:cNvPr>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19" name="直線コネクタ 318">
          <a:extLst>
            <a:ext uri="{FF2B5EF4-FFF2-40B4-BE49-F238E27FC236}">
              <a16:creationId xmlns:a16="http://schemas.microsoft.com/office/drawing/2014/main" id="{89585970-E382-4A31-B030-CC7BF932E3EC}"/>
            </a:ext>
          </a:extLst>
        </xdr:cNvPr>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83838</xdr:rowOff>
    </xdr:from>
    <xdr:ext cx="469744" cy="259045"/>
    <xdr:sp macro="" textlink="">
      <xdr:nvSpPr>
        <xdr:cNvPr id="320" name="【福祉施設】&#10;一人当たり面積最大値テキスト">
          <a:extLst>
            <a:ext uri="{FF2B5EF4-FFF2-40B4-BE49-F238E27FC236}">
              <a16:creationId xmlns:a16="http://schemas.microsoft.com/office/drawing/2014/main" id="{A8870AD4-C296-474F-AF55-E1CA24ACF1DC}"/>
            </a:ext>
          </a:extLst>
        </xdr:cNvPr>
        <xdr:cNvSpPr txBox="1"/>
      </xdr:nvSpPr>
      <xdr:spPr>
        <a:xfrm>
          <a:off x="10515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137161</xdr:rowOff>
    </xdr:from>
    <xdr:to>
      <xdr:col>55</xdr:col>
      <xdr:colOff>88900</xdr:colOff>
      <xdr:row>78</xdr:row>
      <xdr:rowOff>137161</xdr:rowOff>
    </xdr:to>
    <xdr:cxnSp macro="">
      <xdr:nvCxnSpPr>
        <xdr:cNvPr id="321" name="直線コネクタ 320">
          <a:extLst>
            <a:ext uri="{FF2B5EF4-FFF2-40B4-BE49-F238E27FC236}">
              <a16:creationId xmlns:a16="http://schemas.microsoft.com/office/drawing/2014/main" id="{A9BE027D-959D-41C6-BCC7-21547EE7BADE}"/>
            </a:ext>
          </a:extLst>
        </xdr:cNvPr>
        <xdr:cNvCxnSpPr/>
      </xdr:nvCxnSpPr>
      <xdr:spPr>
        <a:xfrm>
          <a:off x="10388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125747</xdr:rowOff>
    </xdr:from>
    <xdr:ext cx="469744" cy="259045"/>
    <xdr:sp macro="" textlink="">
      <xdr:nvSpPr>
        <xdr:cNvPr id="322" name="【福祉施設】&#10;一人当たり面積平均値テキスト">
          <a:extLst>
            <a:ext uri="{FF2B5EF4-FFF2-40B4-BE49-F238E27FC236}">
              <a16:creationId xmlns:a16="http://schemas.microsoft.com/office/drawing/2014/main" id="{A3F460A8-F67C-4A21-94E8-06D1A83E2D49}"/>
            </a:ext>
          </a:extLst>
        </xdr:cNvPr>
        <xdr:cNvSpPr txBox="1"/>
      </xdr:nvSpPr>
      <xdr:spPr>
        <a:xfrm>
          <a:off x="10515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23" name="フローチャート: 判断 322">
          <a:extLst>
            <a:ext uri="{FF2B5EF4-FFF2-40B4-BE49-F238E27FC236}">
              <a16:creationId xmlns:a16="http://schemas.microsoft.com/office/drawing/2014/main" id="{3D4233E3-E4F2-446B-BCED-0A8A4B7446E8}"/>
            </a:ext>
          </a:extLst>
        </xdr:cNvPr>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24" name="フローチャート: 判断 323">
          <a:extLst>
            <a:ext uri="{FF2B5EF4-FFF2-40B4-BE49-F238E27FC236}">
              <a16:creationId xmlns:a16="http://schemas.microsoft.com/office/drawing/2014/main" id="{273E582E-A173-44D0-856C-A8C02F22C378}"/>
            </a:ext>
          </a:extLst>
        </xdr:cNvPr>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25" name="フローチャート: 判断 324">
          <a:extLst>
            <a:ext uri="{FF2B5EF4-FFF2-40B4-BE49-F238E27FC236}">
              <a16:creationId xmlns:a16="http://schemas.microsoft.com/office/drawing/2014/main" id="{83BEDD84-867B-4488-A443-DD76A56938F4}"/>
            </a:ext>
          </a:extLst>
        </xdr:cNvPr>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10161</xdr:rowOff>
    </xdr:from>
    <xdr:to>
      <xdr:col>41</xdr:col>
      <xdr:colOff>101600</xdr:colOff>
      <xdr:row>82</xdr:row>
      <xdr:rowOff>111761</xdr:rowOff>
    </xdr:to>
    <xdr:sp macro="" textlink="">
      <xdr:nvSpPr>
        <xdr:cNvPr id="326" name="フローチャート: 判断 325">
          <a:extLst>
            <a:ext uri="{FF2B5EF4-FFF2-40B4-BE49-F238E27FC236}">
              <a16:creationId xmlns:a16="http://schemas.microsoft.com/office/drawing/2014/main" id="{D486003F-012F-4B1C-9DBB-6D5F64180D81}"/>
            </a:ext>
          </a:extLst>
        </xdr:cNvPr>
        <xdr:cNvSpPr/>
      </xdr:nvSpPr>
      <xdr:spPr>
        <a:xfrm>
          <a:off x="781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F547BFDF-531D-4D25-928A-03938472463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DFFB1495-D7F9-4415-9426-94A9C18A21A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208A8C2B-FAA2-49A2-A033-8F54C286054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F8F7BCC1-3422-4591-AB78-B8C4539A26B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67126F01-7663-44B1-B1DD-55BE9623C3F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154939</xdr:rowOff>
    </xdr:from>
    <xdr:to>
      <xdr:col>55</xdr:col>
      <xdr:colOff>50800</xdr:colOff>
      <xdr:row>79</xdr:row>
      <xdr:rowOff>85089</xdr:rowOff>
    </xdr:to>
    <xdr:sp macro="" textlink="">
      <xdr:nvSpPr>
        <xdr:cNvPr id="332" name="楕円 331">
          <a:extLst>
            <a:ext uri="{FF2B5EF4-FFF2-40B4-BE49-F238E27FC236}">
              <a16:creationId xmlns:a16="http://schemas.microsoft.com/office/drawing/2014/main" id="{E21E1E08-50EC-43B5-AA46-6023E47CE30E}"/>
            </a:ext>
          </a:extLst>
        </xdr:cNvPr>
        <xdr:cNvSpPr/>
      </xdr:nvSpPr>
      <xdr:spPr>
        <a:xfrm>
          <a:off x="104267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69866</xdr:rowOff>
    </xdr:from>
    <xdr:ext cx="469744" cy="259045"/>
    <xdr:sp macro="" textlink="">
      <xdr:nvSpPr>
        <xdr:cNvPr id="333" name="【福祉施設】&#10;一人当たり面積該当値テキスト">
          <a:extLst>
            <a:ext uri="{FF2B5EF4-FFF2-40B4-BE49-F238E27FC236}">
              <a16:creationId xmlns:a16="http://schemas.microsoft.com/office/drawing/2014/main" id="{BEC80010-B62D-4055-B5AB-5CCE2F77DFF6}"/>
            </a:ext>
          </a:extLst>
        </xdr:cNvPr>
        <xdr:cNvSpPr txBox="1"/>
      </xdr:nvSpPr>
      <xdr:spPr>
        <a:xfrm>
          <a:off x="10515600" y="1344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44450</xdr:rowOff>
    </xdr:from>
    <xdr:to>
      <xdr:col>50</xdr:col>
      <xdr:colOff>165100</xdr:colOff>
      <xdr:row>79</xdr:row>
      <xdr:rowOff>146050</xdr:rowOff>
    </xdr:to>
    <xdr:sp macro="" textlink="">
      <xdr:nvSpPr>
        <xdr:cNvPr id="334" name="楕円 333">
          <a:extLst>
            <a:ext uri="{FF2B5EF4-FFF2-40B4-BE49-F238E27FC236}">
              <a16:creationId xmlns:a16="http://schemas.microsoft.com/office/drawing/2014/main" id="{39E21522-B1B5-466E-8048-1E4BE8187CE5}"/>
            </a:ext>
          </a:extLst>
        </xdr:cNvPr>
        <xdr:cNvSpPr/>
      </xdr:nvSpPr>
      <xdr:spPr>
        <a:xfrm>
          <a:off x="9588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34289</xdr:rowOff>
    </xdr:from>
    <xdr:to>
      <xdr:col>55</xdr:col>
      <xdr:colOff>0</xdr:colOff>
      <xdr:row>79</xdr:row>
      <xdr:rowOff>95250</xdr:rowOff>
    </xdr:to>
    <xdr:cxnSp macro="">
      <xdr:nvCxnSpPr>
        <xdr:cNvPr id="335" name="直線コネクタ 334">
          <a:extLst>
            <a:ext uri="{FF2B5EF4-FFF2-40B4-BE49-F238E27FC236}">
              <a16:creationId xmlns:a16="http://schemas.microsoft.com/office/drawing/2014/main" id="{64C863D5-C480-4922-B69E-04164A363E20}"/>
            </a:ext>
          </a:extLst>
        </xdr:cNvPr>
        <xdr:cNvCxnSpPr/>
      </xdr:nvCxnSpPr>
      <xdr:spPr>
        <a:xfrm flipV="1">
          <a:off x="9639300" y="135788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170180</xdr:rowOff>
    </xdr:from>
    <xdr:to>
      <xdr:col>46</xdr:col>
      <xdr:colOff>38100</xdr:colOff>
      <xdr:row>79</xdr:row>
      <xdr:rowOff>100330</xdr:rowOff>
    </xdr:to>
    <xdr:sp macro="" textlink="">
      <xdr:nvSpPr>
        <xdr:cNvPr id="336" name="楕円 335">
          <a:extLst>
            <a:ext uri="{FF2B5EF4-FFF2-40B4-BE49-F238E27FC236}">
              <a16:creationId xmlns:a16="http://schemas.microsoft.com/office/drawing/2014/main" id="{CBA6F15A-9062-4156-B2CD-42C7FE0603E9}"/>
            </a:ext>
          </a:extLst>
        </xdr:cNvPr>
        <xdr:cNvSpPr/>
      </xdr:nvSpPr>
      <xdr:spPr>
        <a:xfrm>
          <a:off x="8699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49530</xdr:rowOff>
    </xdr:from>
    <xdr:to>
      <xdr:col>50</xdr:col>
      <xdr:colOff>114300</xdr:colOff>
      <xdr:row>79</xdr:row>
      <xdr:rowOff>95250</xdr:rowOff>
    </xdr:to>
    <xdr:cxnSp macro="">
      <xdr:nvCxnSpPr>
        <xdr:cNvPr id="337" name="直線コネクタ 336">
          <a:extLst>
            <a:ext uri="{FF2B5EF4-FFF2-40B4-BE49-F238E27FC236}">
              <a16:creationId xmlns:a16="http://schemas.microsoft.com/office/drawing/2014/main" id="{96E96B72-9597-48A5-A820-C67D31344B08}"/>
            </a:ext>
          </a:extLst>
        </xdr:cNvPr>
        <xdr:cNvCxnSpPr/>
      </xdr:nvCxnSpPr>
      <xdr:spPr>
        <a:xfrm>
          <a:off x="8750300" y="13594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162561</xdr:rowOff>
    </xdr:from>
    <xdr:to>
      <xdr:col>41</xdr:col>
      <xdr:colOff>101600</xdr:colOff>
      <xdr:row>79</xdr:row>
      <xdr:rowOff>92711</xdr:rowOff>
    </xdr:to>
    <xdr:sp macro="" textlink="">
      <xdr:nvSpPr>
        <xdr:cNvPr id="338" name="楕円 337">
          <a:extLst>
            <a:ext uri="{FF2B5EF4-FFF2-40B4-BE49-F238E27FC236}">
              <a16:creationId xmlns:a16="http://schemas.microsoft.com/office/drawing/2014/main" id="{DC5052E1-92CC-4E6E-97E6-7804C31255BB}"/>
            </a:ext>
          </a:extLst>
        </xdr:cNvPr>
        <xdr:cNvSpPr/>
      </xdr:nvSpPr>
      <xdr:spPr>
        <a:xfrm>
          <a:off x="7810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41911</xdr:rowOff>
    </xdr:from>
    <xdr:to>
      <xdr:col>45</xdr:col>
      <xdr:colOff>177800</xdr:colOff>
      <xdr:row>79</xdr:row>
      <xdr:rowOff>49530</xdr:rowOff>
    </xdr:to>
    <xdr:cxnSp macro="">
      <xdr:nvCxnSpPr>
        <xdr:cNvPr id="339" name="直線コネクタ 338">
          <a:extLst>
            <a:ext uri="{FF2B5EF4-FFF2-40B4-BE49-F238E27FC236}">
              <a16:creationId xmlns:a16="http://schemas.microsoft.com/office/drawing/2014/main" id="{C5AEBC3D-1CEA-43E4-AA81-BA128E55FEBA}"/>
            </a:ext>
          </a:extLst>
        </xdr:cNvPr>
        <xdr:cNvCxnSpPr/>
      </xdr:nvCxnSpPr>
      <xdr:spPr>
        <a:xfrm>
          <a:off x="7861300" y="13586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340" name="n_1aveValue【福祉施設】&#10;一人当たり面積">
          <a:extLst>
            <a:ext uri="{FF2B5EF4-FFF2-40B4-BE49-F238E27FC236}">
              <a16:creationId xmlns:a16="http://schemas.microsoft.com/office/drawing/2014/main" id="{EC8D9576-DF57-4484-914F-3E4D62D3E972}"/>
            </a:ext>
          </a:extLst>
        </xdr:cNvPr>
        <xdr:cNvSpPr txBox="1"/>
      </xdr:nvSpPr>
      <xdr:spPr>
        <a:xfrm>
          <a:off x="9391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106697</xdr:rowOff>
    </xdr:from>
    <xdr:ext cx="469744" cy="259045"/>
    <xdr:sp macro="" textlink="">
      <xdr:nvSpPr>
        <xdr:cNvPr id="341" name="n_2aveValue【福祉施設】&#10;一人当たり面積">
          <a:extLst>
            <a:ext uri="{FF2B5EF4-FFF2-40B4-BE49-F238E27FC236}">
              <a16:creationId xmlns:a16="http://schemas.microsoft.com/office/drawing/2014/main" id="{6CC2E36F-9083-4392-A0DD-30C24435E561}"/>
            </a:ext>
          </a:extLst>
        </xdr:cNvPr>
        <xdr:cNvSpPr txBox="1"/>
      </xdr:nvSpPr>
      <xdr:spPr>
        <a:xfrm>
          <a:off x="8515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102888</xdr:rowOff>
    </xdr:from>
    <xdr:ext cx="469744" cy="259045"/>
    <xdr:sp macro="" textlink="">
      <xdr:nvSpPr>
        <xdr:cNvPr id="342" name="n_3aveValue【福祉施設】&#10;一人当たり面積">
          <a:extLst>
            <a:ext uri="{FF2B5EF4-FFF2-40B4-BE49-F238E27FC236}">
              <a16:creationId xmlns:a16="http://schemas.microsoft.com/office/drawing/2014/main" id="{BF31E6E4-3124-40A6-9319-749FCCF7A391}"/>
            </a:ext>
          </a:extLst>
        </xdr:cNvPr>
        <xdr:cNvSpPr txBox="1"/>
      </xdr:nvSpPr>
      <xdr:spPr>
        <a:xfrm>
          <a:off x="76264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162577</xdr:rowOff>
    </xdr:from>
    <xdr:ext cx="469744" cy="259045"/>
    <xdr:sp macro="" textlink="">
      <xdr:nvSpPr>
        <xdr:cNvPr id="343" name="n_1mainValue【福祉施設】&#10;一人当たり面積">
          <a:extLst>
            <a:ext uri="{FF2B5EF4-FFF2-40B4-BE49-F238E27FC236}">
              <a16:creationId xmlns:a16="http://schemas.microsoft.com/office/drawing/2014/main" id="{D712754C-3274-4E33-AEB8-438834230D36}"/>
            </a:ext>
          </a:extLst>
        </xdr:cNvPr>
        <xdr:cNvSpPr txBox="1"/>
      </xdr:nvSpPr>
      <xdr:spPr>
        <a:xfrm>
          <a:off x="9391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116857</xdr:rowOff>
    </xdr:from>
    <xdr:ext cx="469744" cy="259045"/>
    <xdr:sp macro="" textlink="">
      <xdr:nvSpPr>
        <xdr:cNvPr id="344" name="n_2mainValue【福祉施設】&#10;一人当たり面積">
          <a:extLst>
            <a:ext uri="{FF2B5EF4-FFF2-40B4-BE49-F238E27FC236}">
              <a16:creationId xmlns:a16="http://schemas.microsoft.com/office/drawing/2014/main" id="{DCA8DB3B-94C2-40FD-B7ED-B515DFD81421}"/>
            </a:ext>
          </a:extLst>
        </xdr:cNvPr>
        <xdr:cNvSpPr txBox="1"/>
      </xdr:nvSpPr>
      <xdr:spPr>
        <a:xfrm>
          <a:off x="85154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109238</xdr:rowOff>
    </xdr:from>
    <xdr:ext cx="469744" cy="259045"/>
    <xdr:sp macro="" textlink="">
      <xdr:nvSpPr>
        <xdr:cNvPr id="345" name="n_3mainValue【福祉施設】&#10;一人当たり面積">
          <a:extLst>
            <a:ext uri="{FF2B5EF4-FFF2-40B4-BE49-F238E27FC236}">
              <a16:creationId xmlns:a16="http://schemas.microsoft.com/office/drawing/2014/main" id="{6771C663-72F7-4A50-B4A4-F7CE0421DD03}"/>
            </a:ext>
          </a:extLst>
        </xdr:cNvPr>
        <xdr:cNvSpPr txBox="1"/>
      </xdr:nvSpPr>
      <xdr:spPr>
        <a:xfrm>
          <a:off x="7626427" y="1331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CF3D0746-3625-4AB8-BB6A-8648FAC67B5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396ED2A6-8069-42C8-92C7-B10C3B34AC7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36AE45B3-3ABE-468A-B1D9-CC2388A1C68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5322B10F-4D46-498B-ADB4-E5F70961B9C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53EF9B26-AEBF-4EE9-B09A-BE2D80F6074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EAE4FBD1-3476-4F02-9729-90D60732892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F84DB489-B6EC-4882-A2F0-65A24895DD5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E803FA28-033D-4B9D-8D85-9AB90C541E9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B3B93575-C0C7-4443-AD54-2BBB33A6A0E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BD7945D7-E734-4B74-A358-57B960461A7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a:extLst>
            <a:ext uri="{FF2B5EF4-FFF2-40B4-BE49-F238E27FC236}">
              <a16:creationId xmlns:a16="http://schemas.microsoft.com/office/drawing/2014/main" id="{2922E2CC-F4F2-47A2-9618-1925E4491B2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a:extLst>
            <a:ext uri="{FF2B5EF4-FFF2-40B4-BE49-F238E27FC236}">
              <a16:creationId xmlns:a16="http://schemas.microsoft.com/office/drawing/2014/main" id="{34596418-434E-4D6C-9539-5CF678E981B1}"/>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a:extLst>
            <a:ext uri="{FF2B5EF4-FFF2-40B4-BE49-F238E27FC236}">
              <a16:creationId xmlns:a16="http://schemas.microsoft.com/office/drawing/2014/main" id="{31166715-7CAA-4EE5-820D-41FE6CCC3FA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a:extLst>
            <a:ext uri="{FF2B5EF4-FFF2-40B4-BE49-F238E27FC236}">
              <a16:creationId xmlns:a16="http://schemas.microsoft.com/office/drawing/2014/main" id="{09A2B14D-FC1C-476B-94F2-3EB152435C1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a:extLst>
            <a:ext uri="{FF2B5EF4-FFF2-40B4-BE49-F238E27FC236}">
              <a16:creationId xmlns:a16="http://schemas.microsoft.com/office/drawing/2014/main" id="{8FA79B2C-0E91-406B-87C1-A9441DF627F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a:extLst>
            <a:ext uri="{FF2B5EF4-FFF2-40B4-BE49-F238E27FC236}">
              <a16:creationId xmlns:a16="http://schemas.microsoft.com/office/drawing/2014/main" id="{764F6A6E-FDBA-4B15-B359-64846689870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a:extLst>
            <a:ext uri="{FF2B5EF4-FFF2-40B4-BE49-F238E27FC236}">
              <a16:creationId xmlns:a16="http://schemas.microsoft.com/office/drawing/2014/main" id="{822487C1-2991-4F4A-B49F-FD410572687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a:extLst>
            <a:ext uri="{FF2B5EF4-FFF2-40B4-BE49-F238E27FC236}">
              <a16:creationId xmlns:a16="http://schemas.microsoft.com/office/drawing/2014/main" id="{8E449330-2893-4766-ACCA-0100152833B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a:extLst>
            <a:ext uri="{FF2B5EF4-FFF2-40B4-BE49-F238E27FC236}">
              <a16:creationId xmlns:a16="http://schemas.microsoft.com/office/drawing/2014/main" id="{E19200C6-5206-4B5F-A616-6B758C4C7A5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a:extLst>
            <a:ext uri="{FF2B5EF4-FFF2-40B4-BE49-F238E27FC236}">
              <a16:creationId xmlns:a16="http://schemas.microsoft.com/office/drawing/2014/main" id="{651AB69D-22EC-42B6-BA76-9A3F2B7F5A2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a:extLst>
            <a:ext uri="{FF2B5EF4-FFF2-40B4-BE49-F238E27FC236}">
              <a16:creationId xmlns:a16="http://schemas.microsoft.com/office/drawing/2014/main" id="{FE5B4A69-5D04-43DB-B309-705BC53A035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a:extLst>
            <a:ext uri="{FF2B5EF4-FFF2-40B4-BE49-F238E27FC236}">
              <a16:creationId xmlns:a16="http://schemas.microsoft.com/office/drawing/2014/main" id="{AD8E0E7A-51AD-44EB-BA7A-5B2D3D61E5E8}"/>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5D5BBAF7-06C9-4477-863A-AB267D0AA2A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133DEBD0-B067-441F-A4C4-C0F82CB7330B}"/>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C5863F25-3C61-4872-858E-6A760294C5C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371" name="直線コネクタ 370">
          <a:extLst>
            <a:ext uri="{FF2B5EF4-FFF2-40B4-BE49-F238E27FC236}">
              <a16:creationId xmlns:a16="http://schemas.microsoft.com/office/drawing/2014/main" id="{7A92C606-D406-4EE6-80BA-C3FED94B1D23}"/>
            </a:ext>
          </a:extLst>
        </xdr:cNvPr>
        <xdr:cNvCxnSpPr/>
      </xdr:nvCxnSpPr>
      <xdr:spPr>
        <a:xfrm flipV="1">
          <a:off x="4634865" y="17155886"/>
          <a:ext cx="0" cy="143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372" name="【市民会館】&#10;有形固定資産減価償却率最小値テキスト">
          <a:extLst>
            <a:ext uri="{FF2B5EF4-FFF2-40B4-BE49-F238E27FC236}">
              <a16:creationId xmlns:a16="http://schemas.microsoft.com/office/drawing/2014/main" id="{5FAE73E3-BFF3-489B-A20A-D46EF262052C}"/>
            </a:ext>
          </a:extLst>
        </xdr:cNvPr>
        <xdr:cNvSpPr txBox="1"/>
      </xdr:nvSpPr>
      <xdr:spPr>
        <a:xfrm>
          <a:off x="4673600" y="18598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373" name="直線コネクタ 372">
          <a:extLst>
            <a:ext uri="{FF2B5EF4-FFF2-40B4-BE49-F238E27FC236}">
              <a16:creationId xmlns:a16="http://schemas.microsoft.com/office/drawing/2014/main" id="{4AB622BF-812A-4CED-AB9C-1497FADC880F}"/>
            </a:ext>
          </a:extLst>
        </xdr:cNvPr>
        <xdr:cNvCxnSpPr/>
      </xdr:nvCxnSpPr>
      <xdr:spPr>
        <a:xfrm>
          <a:off x="4546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374" name="【市民会館】&#10;有形固定資産減価償却率最大値テキスト">
          <a:extLst>
            <a:ext uri="{FF2B5EF4-FFF2-40B4-BE49-F238E27FC236}">
              <a16:creationId xmlns:a16="http://schemas.microsoft.com/office/drawing/2014/main" id="{F81C694D-184D-4F4D-B197-A833D4686823}"/>
            </a:ext>
          </a:extLst>
        </xdr:cNvPr>
        <xdr:cNvSpPr txBox="1"/>
      </xdr:nvSpPr>
      <xdr:spPr>
        <a:xfrm>
          <a:off x="4673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75" name="直線コネクタ 374">
          <a:extLst>
            <a:ext uri="{FF2B5EF4-FFF2-40B4-BE49-F238E27FC236}">
              <a16:creationId xmlns:a16="http://schemas.microsoft.com/office/drawing/2014/main" id="{DAB5E59D-2834-4BAA-AB5D-0CE49D85D247}"/>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376" name="【市民会館】&#10;有形固定資産減価償却率平均値テキスト">
          <a:extLst>
            <a:ext uri="{FF2B5EF4-FFF2-40B4-BE49-F238E27FC236}">
              <a16:creationId xmlns:a16="http://schemas.microsoft.com/office/drawing/2014/main" id="{CF5000DC-C6DA-480E-999B-7B4654EA9027}"/>
            </a:ext>
          </a:extLst>
        </xdr:cNvPr>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77" name="フローチャート: 判断 376">
          <a:extLst>
            <a:ext uri="{FF2B5EF4-FFF2-40B4-BE49-F238E27FC236}">
              <a16:creationId xmlns:a16="http://schemas.microsoft.com/office/drawing/2014/main" id="{F744F8D2-EA7B-44F1-A7BD-4AF894718004}"/>
            </a:ext>
          </a:extLst>
        </xdr:cNvPr>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78" name="フローチャート: 判断 377">
          <a:extLst>
            <a:ext uri="{FF2B5EF4-FFF2-40B4-BE49-F238E27FC236}">
              <a16:creationId xmlns:a16="http://schemas.microsoft.com/office/drawing/2014/main" id="{A3DF1B2C-B9A9-4A6D-99D2-5F95DB7DE077}"/>
            </a:ext>
          </a:extLst>
        </xdr:cNvPr>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123371</xdr:rowOff>
    </xdr:from>
    <xdr:to>
      <xdr:col>15</xdr:col>
      <xdr:colOff>101600</xdr:colOff>
      <xdr:row>105</xdr:row>
      <xdr:rowOff>53521</xdr:rowOff>
    </xdr:to>
    <xdr:sp macro="" textlink="">
      <xdr:nvSpPr>
        <xdr:cNvPr id="379" name="フローチャート: 判断 378">
          <a:extLst>
            <a:ext uri="{FF2B5EF4-FFF2-40B4-BE49-F238E27FC236}">
              <a16:creationId xmlns:a16="http://schemas.microsoft.com/office/drawing/2014/main" id="{0291855A-7D93-497E-960F-6E20012C7060}"/>
            </a:ext>
          </a:extLst>
        </xdr:cNvPr>
        <xdr:cNvSpPr/>
      </xdr:nvSpPr>
      <xdr:spPr>
        <a:xfrm>
          <a:off x="2857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80" name="フローチャート: 判断 379">
          <a:extLst>
            <a:ext uri="{FF2B5EF4-FFF2-40B4-BE49-F238E27FC236}">
              <a16:creationId xmlns:a16="http://schemas.microsoft.com/office/drawing/2014/main" id="{D4392A66-CE95-4BCB-94F1-1EC789998F10}"/>
            </a:ext>
          </a:extLst>
        </xdr:cNvPr>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A2FD19BD-566E-411D-B4E9-6D26CA7E999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CAC3949A-4C0E-4200-8452-1CFA2F82252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B5B54CAA-B27B-4033-B9E2-92086D7DFF3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F9D0A537-21E9-4198-B50E-A703D70F7C8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3CEC457E-72CE-4EE7-B141-531461F516A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138068</xdr:rowOff>
    </xdr:from>
    <xdr:to>
      <xdr:col>24</xdr:col>
      <xdr:colOff>114300</xdr:colOff>
      <xdr:row>104</xdr:row>
      <xdr:rowOff>68218</xdr:rowOff>
    </xdr:to>
    <xdr:sp macro="" textlink="">
      <xdr:nvSpPr>
        <xdr:cNvPr id="386" name="楕円 385">
          <a:extLst>
            <a:ext uri="{FF2B5EF4-FFF2-40B4-BE49-F238E27FC236}">
              <a16:creationId xmlns:a16="http://schemas.microsoft.com/office/drawing/2014/main" id="{1461CA14-AF1A-4654-A281-BDF3B3FF47F2}"/>
            </a:ext>
          </a:extLst>
        </xdr:cNvPr>
        <xdr:cNvSpPr/>
      </xdr:nvSpPr>
      <xdr:spPr>
        <a:xfrm>
          <a:off x="45847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160945</xdr:rowOff>
    </xdr:from>
    <xdr:ext cx="405111" cy="259045"/>
    <xdr:sp macro="" textlink="">
      <xdr:nvSpPr>
        <xdr:cNvPr id="387" name="【市民会館】&#10;有形固定資産減価償却率該当値テキスト">
          <a:extLst>
            <a:ext uri="{FF2B5EF4-FFF2-40B4-BE49-F238E27FC236}">
              <a16:creationId xmlns:a16="http://schemas.microsoft.com/office/drawing/2014/main" id="{B61CC57D-9FDF-497F-A02D-1A7C05997133}"/>
            </a:ext>
          </a:extLst>
        </xdr:cNvPr>
        <xdr:cNvSpPr txBox="1"/>
      </xdr:nvSpPr>
      <xdr:spPr>
        <a:xfrm>
          <a:off x="4673600" y="17648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170724</xdr:rowOff>
    </xdr:from>
    <xdr:to>
      <xdr:col>20</xdr:col>
      <xdr:colOff>38100</xdr:colOff>
      <xdr:row>104</xdr:row>
      <xdr:rowOff>100874</xdr:rowOff>
    </xdr:to>
    <xdr:sp macro="" textlink="">
      <xdr:nvSpPr>
        <xdr:cNvPr id="388" name="楕円 387">
          <a:extLst>
            <a:ext uri="{FF2B5EF4-FFF2-40B4-BE49-F238E27FC236}">
              <a16:creationId xmlns:a16="http://schemas.microsoft.com/office/drawing/2014/main" id="{A34B802B-7245-414C-A17E-EE4A30DA6BF5}"/>
            </a:ext>
          </a:extLst>
        </xdr:cNvPr>
        <xdr:cNvSpPr/>
      </xdr:nvSpPr>
      <xdr:spPr>
        <a:xfrm>
          <a:off x="3746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17418</xdr:rowOff>
    </xdr:from>
    <xdr:to>
      <xdr:col>24</xdr:col>
      <xdr:colOff>63500</xdr:colOff>
      <xdr:row>104</xdr:row>
      <xdr:rowOff>50074</xdr:rowOff>
    </xdr:to>
    <xdr:cxnSp macro="">
      <xdr:nvCxnSpPr>
        <xdr:cNvPr id="389" name="直線コネクタ 388">
          <a:extLst>
            <a:ext uri="{FF2B5EF4-FFF2-40B4-BE49-F238E27FC236}">
              <a16:creationId xmlns:a16="http://schemas.microsoft.com/office/drawing/2014/main" id="{B640BFDA-BCF7-4173-96F5-8E205A52C010}"/>
            </a:ext>
          </a:extLst>
        </xdr:cNvPr>
        <xdr:cNvCxnSpPr/>
      </xdr:nvCxnSpPr>
      <xdr:spPr>
        <a:xfrm flipV="1">
          <a:off x="3797300" y="1784821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54792</xdr:rowOff>
    </xdr:from>
    <xdr:to>
      <xdr:col>15</xdr:col>
      <xdr:colOff>101600</xdr:colOff>
      <xdr:row>104</xdr:row>
      <xdr:rowOff>156392</xdr:rowOff>
    </xdr:to>
    <xdr:sp macro="" textlink="">
      <xdr:nvSpPr>
        <xdr:cNvPr id="390" name="楕円 389">
          <a:extLst>
            <a:ext uri="{FF2B5EF4-FFF2-40B4-BE49-F238E27FC236}">
              <a16:creationId xmlns:a16="http://schemas.microsoft.com/office/drawing/2014/main" id="{498F0189-C7CD-4748-8D55-B3DF6A87D924}"/>
            </a:ext>
          </a:extLst>
        </xdr:cNvPr>
        <xdr:cNvSpPr/>
      </xdr:nvSpPr>
      <xdr:spPr>
        <a:xfrm>
          <a:off x="2857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50074</xdr:rowOff>
    </xdr:from>
    <xdr:to>
      <xdr:col>19</xdr:col>
      <xdr:colOff>177800</xdr:colOff>
      <xdr:row>104</xdr:row>
      <xdr:rowOff>105592</xdr:rowOff>
    </xdr:to>
    <xdr:cxnSp macro="">
      <xdr:nvCxnSpPr>
        <xdr:cNvPr id="391" name="直線コネクタ 390">
          <a:extLst>
            <a:ext uri="{FF2B5EF4-FFF2-40B4-BE49-F238E27FC236}">
              <a16:creationId xmlns:a16="http://schemas.microsoft.com/office/drawing/2014/main" id="{247FB487-C814-43D2-B0A4-8EF7DD72E3CB}"/>
            </a:ext>
          </a:extLst>
        </xdr:cNvPr>
        <xdr:cNvCxnSpPr/>
      </xdr:nvCxnSpPr>
      <xdr:spPr>
        <a:xfrm flipV="1">
          <a:off x="2908300" y="1788087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80918</xdr:rowOff>
    </xdr:from>
    <xdr:to>
      <xdr:col>10</xdr:col>
      <xdr:colOff>165100</xdr:colOff>
      <xdr:row>105</xdr:row>
      <xdr:rowOff>11068</xdr:rowOff>
    </xdr:to>
    <xdr:sp macro="" textlink="">
      <xdr:nvSpPr>
        <xdr:cNvPr id="392" name="楕円 391">
          <a:extLst>
            <a:ext uri="{FF2B5EF4-FFF2-40B4-BE49-F238E27FC236}">
              <a16:creationId xmlns:a16="http://schemas.microsoft.com/office/drawing/2014/main" id="{817E2BFB-BAEC-416F-A8BF-564C23C2C93D}"/>
            </a:ext>
          </a:extLst>
        </xdr:cNvPr>
        <xdr:cNvSpPr/>
      </xdr:nvSpPr>
      <xdr:spPr>
        <a:xfrm>
          <a:off x="1968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105592</xdr:rowOff>
    </xdr:from>
    <xdr:to>
      <xdr:col>15</xdr:col>
      <xdr:colOff>50800</xdr:colOff>
      <xdr:row>104</xdr:row>
      <xdr:rowOff>131718</xdr:rowOff>
    </xdr:to>
    <xdr:cxnSp macro="">
      <xdr:nvCxnSpPr>
        <xdr:cNvPr id="393" name="直線コネクタ 392">
          <a:extLst>
            <a:ext uri="{FF2B5EF4-FFF2-40B4-BE49-F238E27FC236}">
              <a16:creationId xmlns:a16="http://schemas.microsoft.com/office/drawing/2014/main" id="{B7B789A1-2A3B-4482-827B-4EE337942547}"/>
            </a:ext>
          </a:extLst>
        </xdr:cNvPr>
        <xdr:cNvCxnSpPr/>
      </xdr:nvCxnSpPr>
      <xdr:spPr>
        <a:xfrm flipV="1">
          <a:off x="2019300" y="179363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2195</xdr:rowOff>
    </xdr:from>
    <xdr:ext cx="405111" cy="259045"/>
    <xdr:sp macro="" textlink="">
      <xdr:nvSpPr>
        <xdr:cNvPr id="394" name="n_1aveValue【市民会館】&#10;有形固定資産減価償却率">
          <a:extLst>
            <a:ext uri="{FF2B5EF4-FFF2-40B4-BE49-F238E27FC236}">
              <a16:creationId xmlns:a16="http://schemas.microsoft.com/office/drawing/2014/main" id="{52C2A129-6CB4-4D5E-AC6B-3344A44009C7}"/>
            </a:ext>
          </a:extLst>
        </xdr:cNvPr>
        <xdr:cNvSpPr txBox="1"/>
      </xdr:nvSpPr>
      <xdr:spPr>
        <a:xfrm>
          <a:off x="3582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395" name="n_2aveValue【市民会館】&#10;有形固定資産減価償却率">
          <a:extLst>
            <a:ext uri="{FF2B5EF4-FFF2-40B4-BE49-F238E27FC236}">
              <a16:creationId xmlns:a16="http://schemas.microsoft.com/office/drawing/2014/main" id="{CDE1CA9B-FD14-4DCC-9B94-319403DE3A98}"/>
            </a:ext>
          </a:extLst>
        </xdr:cNvPr>
        <xdr:cNvSpPr txBox="1"/>
      </xdr:nvSpPr>
      <xdr:spPr>
        <a:xfrm>
          <a:off x="2705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126291</xdr:rowOff>
    </xdr:from>
    <xdr:ext cx="405111" cy="259045"/>
    <xdr:sp macro="" textlink="">
      <xdr:nvSpPr>
        <xdr:cNvPr id="396" name="n_3aveValue【市民会館】&#10;有形固定資産減価償却率">
          <a:extLst>
            <a:ext uri="{FF2B5EF4-FFF2-40B4-BE49-F238E27FC236}">
              <a16:creationId xmlns:a16="http://schemas.microsoft.com/office/drawing/2014/main" id="{5BE551C2-DF76-43F8-B15D-6DF120447D43}"/>
            </a:ext>
          </a:extLst>
        </xdr:cNvPr>
        <xdr:cNvSpPr txBox="1"/>
      </xdr:nvSpPr>
      <xdr:spPr>
        <a:xfrm>
          <a:off x="1816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117401</xdr:rowOff>
    </xdr:from>
    <xdr:ext cx="405111" cy="259045"/>
    <xdr:sp macro="" textlink="">
      <xdr:nvSpPr>
        <xdr:cNvPr id="397" name="n_1mainValue【市民会館】&#10;有形固定資産減価償却率">
          <a:extLst>
            <a:ext uri="{FF2B5EF4-FFF2-40B4-BE49-F238E27FC236}">
              <a16:creationId xmlns:a16="http://schemas.microsoft.com/office/drawing/2014/main" id="{1F094760-F6EE-41AF-A09F-F86A28C00CDD}"/>
            </a:ext>
          </a:extLst>
        </xdr:cNvPr>
        <xdr:cNvSpPr txBox="1"/>
      </xdr:nvSpPr>
      <xdr:spPr>
        <a:xfrm>
          <a:off x="3582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398" name="n_2mainValue【市民会館】&#10;有形固定資産減価償却率">
          <a:extLst>
            <a:ext uri="{FF2B5EF4-FFF2-40B4-BE49-F238E27FC236}">
              <a16:creationId xmlns:a16="http://schemas.microsoft.com/office/drawing/2014/main" id="{D2C4932D-B6A8-4718-B656-46559360E85F}"/>
            </a:ext>
          </a:extLst>
        </xdr:cNvPr>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27595</xdr:rowOff>
    </xdr:from>
    <xdr:ext cx="405111" cy="259045"/>
    <xdr:sp macro="" textlink="">
      <xdr:nvSpPr>
        <xdr:cNvPr id="399" name="n_3mainValue【市民会館】&#10;有形固定資産減価償却率">
          <a:extLst>
            <a:ext uri="{FF2B5EF4-FFF2-40B4-BE49-F238E27FC236}">
              <a16:creationId xmlns:a16="http://schemas.microsoft.com/office/drawing/2014/main" id="{62A63B63-AE4C-47B0-A31D-D03410596DE9}"/>
            </a:ext>
          </a:extLst>
        </xdr:cNvPr>
        <xdr:cNvSpPr txBox="1"/>
      </xdr:nvSpPr>
      <xdr:spPr>
        <a:xfrm>
          <a:off x="1816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12164DAA-42B2-4C5C-9A8B-5BD9AB53AF9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164B27AA-BA2A-4BE0-B704-AD5EE8FD8D5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C7BE1B1F-1B63-45C1-9DF6-448F623C185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5A886122-F4F3-4CE7-993B-309716E9FB5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07FC12C5-4AF1-4E70-AAEB-36F11F87536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3CC5C130-F9F0-4FA7-BEE3-256F0537977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B64932D0-EBF1-4078-8F17-4BB66E4CA57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A92BBF8B-B6F8-481F-BB1D-8C0B51C77BD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80AE9B0B-F5B2-48A8-9873-67F0647922B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342D119B-771D-428D-96C9-2521B1BE31E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a:extLst>
            <a:ext uri="{FF2B5EF4-FFF2-40B4-BE49-F238E27FC236}">
              <a16:creationId xmlns:a16="http://schemas.microsoft.com/office/drawing/2014/main" id="{D5F4BAEC-5EB6-4B0F-9AD3-5C2EC32B88F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1" name="テキスト ボックス 410">
          <a:extLst>
            <a:ext uri="{FF2B5EF4-FFF2-40B4-BE49-F238E27FC236}">
              <a16:creationId xmlns:a16="http://schemas.microsoft.com/office/drawing/2014/main" id="{E695BD54-92F3-42DA-998B-551A8B2D3A1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a:extLst>
            <a:ext uri="{FF2B5EF4-FFF2-40B4-BE49-F238E27FC236}">
              <a16:creationId xmlns:a16="http://schemas.microsoft.com/office/drawing/2014/main" id="{F4535D5B-75B9-41F3-8814-0176F46536A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3" name="テキスト ボックス 412">
          <a:extLst>
            <a:ext uri="{FF2B5EF4-FFF2-40B4-BE49-F238E27FC236}">
              <a16:creationId xmlns:a16="http://schemas.microsoft.com/office/drawing/2014/main" id="{28A625CA-DA44-429B-A716-E891B7A4BBA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a:extLst>
            <a:ext uri="{FF2B5EF4-FFF2-40B4-BE49-F238E27FC236}">
              <a16:creationId xmlns:a16="http://schemas.microsoft.com/office/drawing/2014/main" id="{456B2FFB-44D1-467C-AFB2-252C8072106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5" name="テキスト ボックス 414">
          <a:extLst>
            <a:ext uri="{FF2B5EF4-FFF2-40B4-BE49-F238E27FC236}">
              <a16:creationId xmlns:a16="http://schemas.microsoft.com/office/drawing/2014/main" id="{4D75388F-4F22-4FEA-89DB-1BA2A172731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a:extLst>
            <a:ext uri="{FF2B5EF4-FFF2-40B4-BE49-F238E27FC236}">
              <a16:creationId xmlns:a16="http://schemas.microsoft.com/office/drawing/2014/main" id="{BC6AB800-A08D-4E5B-8122-C56E5F1E20D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7" name="テキスト ボックス 416">
          <a:extLst>
            <a:ext uri="{FF2B5EF4-FFF2-40B4-BE49-F238E27FC236}">
              <a16:creationId xmlns:a16="http://schemas.microsoft.com/office/drawing/2014/main" id="{DCB9BC30-1919-429A-ADA7-8F207AD91D03}"/>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a:extLst>
            <a:ext uri="{FF2B5EF4-FFF2-40B4-BE49-F238E27FC236}">
              <a16:creationId xmlns:a16="http://schemas.microsoft.com/office/drawing/2014/main" id="{43A5948C-072B-467D-8036-1EB914A3939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9" name="テキスト ボックス 418">
          <a:extLst>
            <a:ext uri="{FF2B5EF4-FFF2-40B4-BE49-F238E27FC236}">
              <a16:creationId xmlns:a16="http://schemas.microsoft.com/office/drawing/2014/main" id="{5DDAC66A-6BED-4F3F-BBD2-381DE996B0F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a:extLst>
            <a:ext uri="{FF2B5EF4-FFF2-40B4-BE49-F238E27FC236}">
              <a16:creationId xmlns:a16="http://schemas.microsoft.com/office/drawing/2014/main" id="{0B5DC0C7-2BC4-4949-A08A-701E123FCB9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a:extLst>
            <a:ext uri="{FF2B5EF4-FFF2-40B4-BE49-F238E27FC236}">
              <a16:creationId xmlns:a16="http://schemas.microsoft.com/office/drawing/2014/main" id="{501EB048-741F-4F48-97E1-FC6D6CE25CF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a:extLst>
            <a:ext uri="{FF2B5EF4-FFF2-40B4-BE49-F238E27FC236}">
              <a16:creationId xmlns:a16="http://schemas.microsoft.com/office/drawing/2014/main" id="{1A845390-AA15-4A73-ABDA-EB44C27D078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423" name="直線コネクタ 422">
          <a:extLst>
            <a:ext uri="{FF2B5EF4-FFF2-40B4-BE49-F238E27FC236}">
              <a16:creationId xmlns:a16="http://schemas.microsoft.com/office/drawing/2014/main" id="{2B7E98D2-3FDA-4B7D-BE01-79FDDFA6102E}"/>
            </a:ext>
          </a:extLst>
        </xdr:cNvPr>
        <xdr:cNvCxnSpPr/>
      </xdr:nvCxnSpPr>
      <xdr:spPr>
        <a:xfrm flipV="1">
          <a:off x="10476865" y="171221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24" name="【市民会館】&#10;一人当たり面積最小値テキスト">
          <a:extLst>
            <a:ext uri="{FF2B5EF4-FFF2-40B4-BE49-F238E27FC236}">
              <a16:creationId xmlns:a16="http://schemas.microsoft.com/office/drawing/2014/main" id="{EDA4D19B-8795-4806-9300-873A59ACE870}"/>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25" name="直線コネクタ 424">
          <a:extLst>
            <a:ext uri="{FF2B5EF4-FFF2-40B4-BE49-F238E27FC236}">
              <a16:creationId xmlns:a16="http://schemas.microsoft.com/office/drawing/2014/main" id="{F9B88AF1-7B2E-4BED-8EA9-3C33AA39399A}"/>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26" name="【市民会館】&#10;一人当たり面積最大値テキスト">
          <a:extLst>
            <a:ext uri="{FF2B5EF4-FFF2-40B4-BE49-F238E27FC236}">
              <a16:creationId xmlns:a16="http://schemas.microsoft.com/office/drawing/2014/main" id="{FA0BB9B0-6A84-41D5-AFA9-79BF41C8E37F}"/>
            </a:ext>
          </a:extLst>
        </xdr:cNvPr>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27" name="直線コネクタ 426">
          <a:extLst>
            <a:ext uri="{FF2B5EF4-FFF2-40B4-BE49-F238E27FC236}">
              <a16:creationId xmlns:a16="http://schemas.microsoft.com/office/drawing/2014/main" id="{9A2C34B6-5A64-4FD3-ADA7-63C1240F39A0}"/>
            </a:ext>
          </a:extLst>
        </xdr:cNvPr>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91457</xdr:rowOff>
    </xdr:from>
    <xdr:ext cx="469744" cy="259045"/>
    <xdr:sp macro="" textlink="">
      <xdr:nvSpPr>
        <xdr:cNvPr id="428" name="【市民会館】&#10;一人当たり面積平均値テキスト">
          <a:extLst>
            <a:ext uri="{FF2B5EF4-FFF2-40B4-BE49-F238E27FC236}">
              <a16:creationId xmlns:a16="http://schemas.microsoft.com/office/drawing/2014/main" id="{639C3184-3EC3-4F0E-BA8A-F6648267B57C}"/>
            </a:ext>
          </a:extLst>
        </xdr:cNvPr>
        <xdr:cNvSpPr txBox="1"/>
      </xdr:nvSpPr>
      <xdr:spPr>
        <a:xfrm>
          <a:off x="10515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29" name="フローチャート: 判断 428">
          <a:extLst>
            <a:ext uri="{FF2B5EF4-FFF2-40B4-BE49-F238E27FC236}">
              <a16:creationId xmlns:a16="http://schemas.microsoft.com/office/drawing/2014/main" id="{A8779886-B9F7-4FA6-8EA7-A72C0AA8C006}"/>
            </a:ext>
          </a:extLst>
        </xdr:cNvPr>
        <xdr:cNvSpPr/>
      </xdr:nvSpPr>
      <xdr:spPr>
        <a:xfrm>
          <a:off x="10426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30" name="フローチャート: 判断 429">
          <a:extLst>
            <a:ext uri="{FF2B5EF4-FFF2-40B4-BE49-F238E27FC236}">
              <a16:creationId xmlns:a16="http://schemas.microsoft.com/office/drawing/2014/main" id="{A43A328F-539C-41BF-A22F-585E30162BD8}"/>
            </a:ext>
          </a:extLst>
        </xdr:cNvPr>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31" name="フローチャート: 判断 430">
          <a:extLst>
            <a:ext uri="{FF2B5EF4-FFF2-40B4-BE49-F238E27FC236}">
              <a16:creationId xmlns:a16="http://schemas.microsoft.com/office/drawing/2014/main" id="{78AF769C-02ED-4C8F-BD12-494BF3C319E4}"/>
            </a:ext>
          </a:extLst>
        </xdr:cNvPr>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32" name="フローチャート: 判断 431">
          <a:extLst>
            <a:ext uri="{FF2B5EF4-FFF2-40B4-BE49-F238E27FC236}">
              <a16:creationId xmlns:a16="http://schemas.microsoft.com/office/drawing/2014/main" id="{0937931C-5E88-44CB-9C14-45AE2AB6CF4F}"/>
            </a:ext>
          </a:extLst>
        </xdr:cNvPr>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C58A738C-5D64-463C-AE3D-46BF5D9AB28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2FB17AA8-F365-40DA-A0EB-67EBBC1C013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222FAC24-81D8-42B0-B45B-48F7EC1F84A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71F5CF99-5839-44FE-820A-D935D602FA6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935FA0E1-FCF6-4C48-BB11-46CD46DD006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29211</xdr:rowOff>
    </xdr:from>
    <xdr:to>
      <xdr:col>55</xdr:col>
      <xdr:colOff>50800</xdr:colOff>
      <xdr:row>100</xdr:row>
      <xdr:rowOff>130811</xdr:rowOff>
    </xdr:to>
    <xdr:sp macro="" textlink="">
      <xdr:nvSpPr>
        <xdr:cNvPr id="438" name="楕円 437">
          <a:extLst>
            <a:ext uri="{FF2B5EF4-FFF2-40B4-BE49-F238E27FC236}">
              <a16:creationId xmlns:a16="http://schemas.microsoft.com/office/drawing/2014/main" id="{BFD629C3-72AB-4797-9DB5-36208E0E3B2A}"/>
            </a:ext>
          </a:extLst>
        </xdr:cNvPr>
        <xdr:cNvSpPr/>
      </xdr:nvSpPr>
      <xdr:spPr>
        <a:xfrm>
          <a:off x="10426700" y="17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115588</xdr:rowOff>
    </xdr:from>
    <xdr:ext cx="469744" cy="259045"/>
    <xdr:sp macro="" textlink="">
      <xdr:nvSpPr>
        <xdr:cNvPr id="439" name="【市民会館】&#10;一人当たり面積該当値テキスト">
          <a:extLst>
            <a:ext uri="{FF2B5EF4-FFF2-40B4-BE49-F238E27FC236}">
              <a16:creationId xmlns:a16="http://schemas.microsoft.com/office/drawing/2014/main" id="{F6B859DB-A05C-4579-8A9D-CBBDB06B5189}"/>
            </a:ext>
          </a:extLst>
        </xdr:cNvPr>
        <xdr:cNvSpPr txBox="1"/>
      </xdr:nvSpPr>
      <xdr:spPr>
        <a:xfrm>
          <a:off x="10515600" y="1708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101600</xdr:rowOff>
    </xdr:from>
    <xdr:to>
      <xdr:col>50</xdr:col>
      <xdr:colOff>165100</xdr:colOff>
      <xdr:row>102</xdr:row>
      <xdr:rowOff>31750</xdr:rowOff>
    </xdr:to>
    <xdr:sp macro="" textlink="">
      <xdr:nvSpPr>
        <xdr:cNvPr id="440" name="楕円 439">
          <a:extLst>
            <a:ext uri="{FF2B5EF4-FFF2-40B4-BE49-F238E27FC236}">
              <a16:creationId xmlns:a16="http://schemas.microsoft.com/office/drawing/2014/main" id="{1270E926-854D-46F9-BBDD-CBF432672C52}"/>
            </a:ext>
          </a:extLst>
        </xdr:cNvPr>
        <xdr:cNvSpPr/>
      </xdr:nvSpPr>
      <xdr:spPr>
        <a:xfrm>
          <a:off x="9588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80011</xdr:rowOff>
    </xdr:from>
    <xdr:to>
      <xdr:col>55</xdr:col>
      <xdr:colOff>0</xdr:colOff>
      <xdr:row>101</xdr:row>
      <xdr:rowOff>152400</xdr:rowOff>
    </xdr:to>
    <xdr:cxnSp macro="">
      <xdr:nvCxnSpPr>
        <xdr:cNvPr id="441" name="直線コネクタ 440">
          <a:extLst>
            <a:ext uri="{FF2B5EF4-FFF2-40B4-BE49-F238E27FC236}">
              <a16:creationId xmlns:a16="http://schemas.microsoft.com/office/drawing/2014/main" id="{CD7289A2-E549-4713-BD05-E9482A2C114B}"/>
            </a:ext>
          </a:extLst>
        </xdr:cNvPr>
        <xdr:cNvCxnSpPr/>
      </xdr:nvCxnSpPr>
      <xdr:spPr>
        <a:xfrm flipV="1">
          <a:off x="9639300" y="17225011"/>
          <a:ext cx="8382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42" name="楕円 441">
          <a:extLst>
            <a:ext uri="{FF2B5EF4-FFF2-40B4-BE49-F238E27FC236}">
              <a16:creationId xmlns:a16="http://schemas.microsoft.com/office/drawing/2014/main" id="{06F36A66-FD8F-4D18-82A0-B4E7A428A273}"/>
            </a:ext>
          </a:extLst>
        </xdr:cNvPr>
        <xdr:cNvSpPr/>
      </xdr:nvSpPr>
      <xdr:spPr>
        <a:xfrm>
          <a:off x="8699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152400</xdr:rowOff>
    </xdr:from>
    <xdr:to>
      <xdr:col>50</xdr:col>
      <xdr:colOff>114300</xdr:colOff>
      <xdr:row>106</xdr:row>
      <xdr:rowOff>22861</xdr:rowOff>
    </xdr:to>
    <xdr:cxnSp macro="">
      <xdr:nvCxnSpPr>
        <xdr:cNvPr id="443" name="直線コネクタ 442">
          <a:extLst>
            <a:ext uri="{FF2B5EF4-FFF2-40B4-BE49-F238E27FC236}">
              <a16:creationId xmlns:a16="http://schemas.microsoft.com/office/drawing/2014/main" id="{E1652D07-DBED-4E36-AEF5-C63C8D934AB7}"/>
            </a:ext>
          </a:extLst>
        </xdr:cNvPr>
        <xdr:cNvCxnSpPr/>
      </xdr:nvCxnSpPr>
      <xdr:spPr>
        <a:xfrm flipV="1">
          <a:off x="8750300" y="17468850"/>
          <a:ext cx="889000" cy="72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147320</xdr:rowOff>
    </xdr:from>
    <xdr:to>
      <xdr:col>41</xdr:col>
      <xdr:colOff>101600</xdr:colOff>
      <xdr:row>106</xdr:row>
      <xdr:rowOff>77470</xdr:rowOff>
    </xdr:to>
    <xdr:sp macro="" textlink="">
      <xdr:nvSpPr>
        <xdr:cNvPr id="444" name="楕円 443">
          <a:extLst>
            <a:ext uri="{FF2B5EF4-FFF2-40B4-BE49-F238E27FC236}">
              <a16:creationId xmlns:a16="http://schemas.microsoft.com/office/drawing/2014/main" id="{7905D685-8064-47EE-9979-523D054376E4}"/>
            </a:ext>
          </a:extLst>
        </xdr:cNvPr>
        <xdr:cNvSpPr/>
      </xdr:nvSpPr>
      <xdr:spPr>
        <a:xfrm>
          <a:off x="7810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22861</xdr:rowOff>
    </xdr:from>
    <xdr:to>
      <xdr:col>45</xdr:col>
      <xdr:colOff>177800</xdr:colOff>
      <xdr:row>106</xdr:row>
      <xdr:rowOff>26670</xdr:rowOff>
    </xdr:to>
    <xdr:cxnSp macro="">
      <xdr:nvCxnSpPr>
        <xdr:cNvPr id="445" name="直線コネクタ 444">
          <a:extLst>
            <a:ext uri="{FF2B5EF4-FFF2-40B4-BE49-F238E27FC236}">
              <a16:creationId xmlns:a16="http://schemas.microsoft.com/office/drawing/2014/main" id="{02DF5176-F8CD-4EB3-B323-44C92F68CF6A}"/>
            </a:ext>
          </a:extLst>
        </xdr:cNvPr>
        <xdr:cNvCxnSpPr/>
      </xdr:nvCxnSpPr>
      <xdr:spPr>
        <a:xfrm flipV="1">
          <a:off x="7861300" y="181965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46" name="n_1aveValue【市民会館】&#10;一人当たり面積">
          <a:extLst>
            <a:ext uri="{FF2B5EF4-FFF2-40B4-BE49-F238E27FC236}">
              <a16:creationId xmlns:a16="http://schemas.microsoft.com/office/drawing/2014/main" id="{0A4B2868-96F0-40E5-860B-6FECDA9129E8}"/>
            </a:ext>
          </a:extLst>
        </xdr:cNvPr>
        <xdr:cNvSpPr txBox="1"/>
      </xdr:nvSpPr>
      <xdr:spPr>
        <a:xfrm>
          <a:off x="9391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47" name="n_2aveValue【市民会館】&#10;一人当たり面積">
          <a:extLst>
            <a:ext uri="{FF2B5EF4-FFF2-40B4-BE49-F238E27FC236}">
              <a16:creationId xmlns:a16="http://schemas.microsoft.com/office/drawing/2014/main" id="{8BA799CD-35A7-48FC-A988-5B76A41DE079}"/>
            </a:ext>
          </a:extLst>
        </xdr:cNvPr>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48" name="n_3aveValue【市民会館】&#10;一人当たり面積">
          <a:extLst>
            <a:ext uri="{FF2B5EF4-FFF2-40B4-BE49-F238E27FC236}">
              <a16:creationId xmlns:a16="http://schemas.microsoft.com/office/drawing/2014/main" id="{73F588B5-BA4C-474D-8434-C13C6B86D641}"/>
            </a:ext>
          </a:extLst>
        </xdr:cNvPr>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48277</xdr:rowOff>
    </xdr:from>
    <xdr:ext cx="469744" cy="259045"/>
    <xdr:sp macro="" textlink="">
      <xdr:nvSpPr>
        <xdr:cNvPr id="449" name="n_1mainValue【市民会館】&#10;一人当たり面積">
          <a:extLst>
            <a:ext uri="{FF2B5EF4-FFF2-40B4-BE49-F238E27FC236}">
              <a16:creationId xmlns:a16="http://schemas.microsoft.com/office/drawing/2014/main" id="{AAB6687C-8848-4EDC-8534-6BA0F4C26549}"/>
            </a:ext>
          </a:extLst>
        </xdr:cNvPr>
        <xdr:cNvSpPr txBox="1"/>
      </xdr:nvSpPr>
      <xdr:spPr>
        <a:xfrm>
          <a:off x="9391727" y="1719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50" name="n_2mainValue【市民会館】&#10;一人当たり面積">
          <a:extLst>
            <a:ext uri="{FF2B5EF4-FFF2-40B4-BE49-F238E27FC236}">
              <a16:creationId xmlns:a16="http://schemas.microsoft.com/office/drawing/2014/main" id="{9B34BBB1-361A-4342-ABFC-C51A133AE4F5}"/>
            </a:ext>
          </a:extLst>
        </xdr:cNvPr>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68597</xdr:rowOff>
    </xdr:from>
    <xdr:ext cx="469744" cy="259045"/>
    <xdr:sp macro="" textlink="">
      <xdr:nvSpPr>
        <xdr:cNvPr id="451" name="n_3mainValue【市民会館】&#10;一人当たり面積">
          <a:extLst>
            <a:ext uri="{FF2B5EF4-FFF2-40B4-BE49-F238E27FC236}">
              <a16:creationId xmlns:a16="http://schemas.microsoft.com/office/drawing/2014/main" id="{C812C4AD-E56A-4227-B08E-CB957CC636C6}"/>
            </a:ext>
          </a:extLst>
        </xdr:cNvPr>
        <xdr:cNvSpPr txBox="1"/>
      </xdr:nvSpPr>
      <xdr:spPr>
        <a:xfrm>
          <a:off x="7626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a:extLst>
            <a:ext uri="{FF2B5EF4-FFF2-40B4-BE49-F238E27FC236}">
              <a16:creationId xmlns:a16="http://schemas.microsoft.com/office/drawing/2014/main" id="{B34331AC-422B-4358-B83E-A2F04D1F982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a:extLst>
            <a:ext uri="{FF2B5EF4-FFF2-40B4-BE49-F238E27FC236}">
              <a16:creationId xmlns:a16="http://schemas.microsoft.com/office/drawing/2014/main" id="{F591FBB2-334A-4A9F-BAD8-ADF75C31AAE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a:extLst>
            <a:ext uri="{FF2B5EF4-FFF2-40B4-BE49-F238E27FC236}">
              <a16:creationId xmlns:a16="http://schemas.microsoft.com/office/drawing/2014/main" id="{FBEF19C2-BAE1-4610-9C19-38128C3381D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a:extLst>
            <a:ext uri="{FF2B5EF4-FFF2-40B4-BE49-F238E27FC236}">
              <a16:creationId xmlns:a16="http://schemas.microsoft.com/office/drawing/2014/main" id="{E7EA347F-C92D-4CD4-972E-2D820B2D3D1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a:extLst>
            <a:ext uri="{FF2B5EF4-FFF2-40B4-BE49-F238E27FC236}">
              <a16:creationId xmlns:a16="http://schemas.microsoft.com/office/drawing/2014/main" id="{BA17D1A1-F3A4-449D-97A5-D38BCFD4E57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a:extLst>
            <a:ext uri="{FF2B5EF4-FFF2-40B4-BE49-F238E27FC236}">
              <a16:creationId xmlns:a16="http://schemas.microsoft.com/office/drawing/2014/main" id="{E9FDC097-E135-406F-903B-4AEC76D4FF4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a:extLst>
            <a:ext uri="{FF2B5EF4-FFF2-40B4-BE49-F238E27FC236}">
              <a16:creationId xmlns:a16="http://schemas.microsoft.com/office/drawing/2014/main" id="{FA35DA3F-6CE9-4DE8-8FEB-3F17CF5711E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a:extLst>
            <a:ext uri="{FF2B5EF4-FFF2-40B4-BE49-F238E27FC236}">
              <a16:creationId xmlns:a16="http://schemas.microsoft.com/office/drawing/2014/main" id="{7160AB62-E3A7-47D9-B844-2806141551A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a:extLst>
            <a:ext uri="{FF2B5EF4-FFF2-40B4-BE49-F238E27FC236}">
              <a16:creationId xmlns:a16="http://schemas.microsoft.com/office/drawing/2014/main" id="{6C610980-46EC-4E40-9973-88009F93782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a:extLst>
            <a:ext uri="{FF2B5EF4-FFF2-40B4-BE49-F238E27FC236}">
              <a16:creationId xmlns:a16="http://schemas.microsoft.com/office/drawing/2014/main" id="{A6CF9BCA-90F4-4275-842D-F023B2B5482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a:extLst>
            <a:ext uri="{FF2B5EF4-FFF2-40B4-BE49-F238E27FC236}">
              <a16:creationId xmlns:a16="http://schemas.microsoft.com/office/drawing/2014/main" id="{CA2346E6-96FC-4405-B12F-6D27ECDDD6B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63" name="テキスト ボックス 462">
          <a:extLst>
            <a:ext uri="{FF2B5EF4-FFF2-40B4-BE49-F238E27FC236}">
              <a16:creationId xmlns:a16="http://schemas.microsoft.com/office/drawing/2014/main" id="{CFC36D80-2896-4A62-8F15-04265F81F965}"/>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a:extLst>
            <a:ext uri="{FF2B5EF4-FFF2-40B4-BE49-F238E27FC236}">
              <a16:creationId xmlns:a16="http://schemas.microsoft.com/office/drawing/2014/main" id="{04FF507E-2320-4933-B954-DE99CFA89FE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a:extLst>
            <a:ext uri="{FF2B5EF4-FFF2-40B4-BE49-F238E27FC236}">
              <a16:creationId xmlns:a16="http://schemas.microsoft.com/office/drawing/2014/main" id="{D290EE99-7EC3-4FB4-80D8-224C4EB80E7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a:extLst>
            <a:ext uri="{FF2B5EF4-FFF2-40B4-BE49-F238E27FC236}">
              <a16:creationId xmlns:a16="http://schemas.microsoft.com/office/drawing/2014/main" id="{599B9315-3E02-4348-B0BA-FF584B3E719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a:extLst>
            <a:ext uri="{FF2B5EF4-FFF2-40B4-BE49-F238E27FC236}">
              <a16:creationId xmlns:a16="http://schemas.microsoft.com/office/drawing/2014/main" id="{E28B7032-95FE-4AFC-8E46-606EC5C82EE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a:extLst>
            <a:ext uri="{FF2B5EF4-FFF2-40B4-BE49-F238E27FC236}">
              <a16:creationId xmlns:a16="http://schemas.microsoft.com/office/drawing/2014/main" id="{3D919674-D273-430D-89AB-6038839876A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a:extLst>
            <a:ext uri="{FF2B5EF4-FFF2-40B4-BE49-F238E27FC236}">
              <a16:creationId xmlns:a16="http://schemas.microsoft.com/office/drawing/2014/main" id="{460E2050-8269-43AC-B813-059E8CF0F7F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a:extLst>
            <a:ext uri="{FF2B5EF4-FFF2-40B4-BE49-F238E27FC236}">
              <a16:creationId xmlns:a16="http://schemas.microsoft.com/office/drawing/2014/main" id="{4454E1A5-0AEF-4E7F-869A-33E8E1F3519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1" name="テキスト ボックス 470">
          <a:extLst>
            <a:ext uri="{FF2B5EF4-FFF2-40B4-BE49-F238E27FC236}">
              <a16:creationId xmlns:a16="http://schemas.microsoft.com/office/drawing/2014/main" id="{41B91849-CCC5-41FF-B5EF-A110B0C7D01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a:extLst>
            <a:ext uri="{FF2B5EF4-FFF2-40B4-BE49-F238E27FC236}">
              <a16:creationId xmlns:a16="http://schemas.microsoft.com/office/drawing/2014/main" id="{54B9B1BB-8702-446D-83B8-3BF5FD710FC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5072C29A-B0F8-4BAC-95B3-D063B67F6FB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a:extLst>
            <a:ext uri="{FF2B5EF4-FFF2-40B4-BE49-F238E27FC236}">
              <a16:creationId xmlns:a16="http://schemas.microsoft.com/office/drawing/2014/main" id="{A7887AF7-F3CD-4574-A8A9-85C3ADC7472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475" name="直線コネクタ 474">
          <a:extLst>
            <a:ext uri="{FF2B5EF4-FFF2-40B4-BE49-F238E27FC236}">
              <a16:creationId xmlns:a16="http://schemas.microsoft.com/office/drawing/2014/main" id="{AB9C3906-F71E-49D5-9D51-3E01AD9784DA}"/>
            </a:ext>
          </a:extLst>
        </xdr:cNvPr>
        <xdr:cNvCxnSpPr/>
      </xdr:nvCxnSpPr>
      <xdr:spPr>
        <a:xfrm flipV="1">
          <a:off x="16318864"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76" name="【一般廃棄物処理施設】&#10;有形固定資産減価償却率最小値テキスト">
          <a:extLst>
            <a:ext uri="{FF2B5EF4-FFF2-40B4-BE49-F238E27FC236}">
              <a16:creationId xmlns:a16="http://schemas.microsoft.com/office/drawing/2014/main" id="{2CCF6088-6782-419E-B5E7-B3E2238945CC}"/>
            </a:ext>
          </a:extLst>
        </xdr:cNvPr>
        <xdr:cNvSpPr txBox="1"/>
      </xdr:nvSpPr>
      <xdr:spPr>
        <a:xfrm>
          <a:off x="1635760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77" name="直線コネクタ 476">
          <a:extLst>
            <a:ext uri="{FF2B5EF4-FFF2-40B4-BE49-F238E27FC236}">
              <a16:creationId xmlns:a16="http://schemas.microsoft.com/office/drawing/2014/main" id="{1847C106-CA64-4F1E-A187-7F59E53CD6C7}"/>
            </a:ext>
          </a:extLst>
        </xdr:cNvPr>
        <xdr:cNvCxnSpPr/>
      </xdr:nvCxnSpPr>
      <xdr:spPr>
        <a:xfrm>
          <a:off x="16230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78" name="【一般廃棄物処理施設】&#10;有形固定資産減価償却率最大値テキスト">
          <a:extLst>
            <a:ext uri="{FF2B5EF4-FFF2-40B4-BE49-F238E27FC236}">
              <a16:creationId xmlns:a16="http://schemas.microsoft.com/office/drawing/2014/main" id="{7ECD10A9-7FD0-4B12-8451-193B0A9FACE1}"/>
            </a:ext>
          </a:extLst>
        </xdr:cNvPr>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79" name="直線コネクタ 478">
          <a:extLst>
            <a:ext uri="{FF2B5EF4-FFF2-40B4-BE49-F238E27FC236}">
              <a16:creationId xmlns:a16="http://schemas.microsoft.com/office/drawing/2014/main" id="{FFE05014-6F00-4BFA-B434-541CEED4D682}"/>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80" name="【一般廃棄物処理施設】&#10;有形固定資産減価償却率平均値テキスト">
          <a:extLst>
            <a:ext uri="{FF2B5EF4-FFF2-40B4-BE49-F238E27FC236}">
              <a16:creationId xmlns:a16="http://schemas.microsoft.com/office/drawing/2014/main" id="{A55E19F9-E6CD-40CF-B47A-9FB507B44411}"/>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81" name="フローチャート: 判断 480">
          <a:extLst>
            <a:ext uri="{FF2B5EF4-FFF2-40B4-BE49-F238E27FC236}">
              <a16:creationId xmlns:a16="http://schemas.microsoft.com/office/drawing/2014/main" id="{67C76033-3FEB-4E22-8179-D7C57F2329EB}"/>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82" name="フローチャート: 判断 481">
          <a:extLst>
            <a:ext uri="{FF2B5EF4-FFF2-40B4-BE49-F238E27FC236}">
              <a16:creationId xmlns:a16="http://schemas.microsoft.com/office/drawing/2014/main" id="{7A67600E-C96D-4584-8254-3787ADFA5599}"/>
            </a:ext>
          </a:extLst>
        </xdr:cNvPr>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83" name="フローチャート: 判断 482">
          <a:extLst>
            <a:ext uri="{FF2B5EF4-FFF2-40B4-BE49-F238E27FC236}">
              <a16:creationId xmlns:a16="http://schemas.microsoft.com/office/drawing/2014/main" id="{2D1D8464-46CA-41DA-8072-F0AC0046F27C}"/>
            </a:ext>
          </a:extLst>
        </xdr:cNvPr>
        <xdr:cNvSpPr/>
      </xdr:nvSpPr>
      <xdr:spPr>
        <a:xfrm>
          <a:off x="14541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156845</xdr:rowOff>
    </xdr:from>
    <xdr:to>
      <xdr:col>72</xdr:col>
      <xdr:colOff>38100</xdr:colOff>
      <xdr:row>36</xdr:row>
      <xdr:rowOff>86995</xdr:rowOff>
    </xdr:to>
    <xdr:sp macro="" textlink="">
      <xdr:nvSpPr>
        <xdr:cNvPr id="484" name="フローチャート: 判断 483">
          <a:extLst>
            <a:ext uri="{FF2B5EF4-FFF2-40B4-BE49-F238E27FC236}">
              <a16:creationId xmlns:a16="http://schemas.microsoft.com/office/drawing/2014/main" id="{150B24BC-6B16-434D-B7D8-F916633A6B3F}"/>
            </a:ext>
          </a:extLst>
        </xdr:cNvPr>
        <xdr:cNvSpPr/>
      </xdr:nvSpPr>
      <xdr:spPr>
        <a:xfrm>
          <a:off x="13652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BEC91E79-1D57-479F-81C3-89A53A077A9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3DD0E86-845A-4447-8371-CF8E43841B9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D3698B2-BB63-47A4-919E-671BF18E685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4A9B3A9-AF80-4B91-A1AB-849D26A36D2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A4A10F6-8859-4ADC-A51B-D053522AB0F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105410</xdr:rowOff>
    </xdr:from>
    <xdr:to>
      <xdr:col>85</xdr:col>
      <xdr:colOff>177800</xdr:colOff>
      <xdr:row>34</xdr:row>
      <xdr:rowOff>35560</xdr:rowOff>
    </xdr:to>
    <xdr:sp macro="" textlink="">
      <xdr:nvSpPr>
        <xdr:cNvPr id="490" name="楕円 489">
          <a:extLst>
            <a:ext uri="{FF2B5EF4-FFF2-40B4-BE49-F238E27FC236}">
              <a16:creationId xmlns:a16="http://schemas.microsoft.com/office/drawing/2014/main" id="{27E001C6-6222-4BC6-8BFF-54349BCA21D9}"/>
            </a:ext>
          </a:extLst>
        </xdr:cNvPr>
        <xdr:cNvSpPr/>
      </xdr:nvSpPr>
      <xdr:spPr>
        <a:xfrm>
          <a:off x="162687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58437</xdr:rowOff>
    </xdr:from>
    <xdr:ext cx="405111" cy="259045"/>
    <xdr:sp macro="" textlink="">
      <xdr:nvSpPr>
        <xdr:cNvPr id="491" name="【一般廃棄物処理施設】&#10;有形固定資産減価償却率該当値テキスト">
          <a:extLst>
            <a:ext uri="{FF2B5EF4-FFF2-40B4-BE49-F238E27FC236}">
              <a16:creationId xmlns:a16="http://schemas.microsoft.com/office/drawing/2014/main" id="{9E580E91-39C3-4C17-802E-CB300A41E209}"/>
            </a:ext>
          </a:extLst>
        </xdr:cNvPr>
        <xdr:cNvSpPr txBox="1"/>
      </xdr:nvSpPr>
      <xdr:spPr>
        <a:xfrm>
          <a:off x="16357600" y="571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147320</xdr:rowOff>
    </xdr:from>
    <xdr:to>
      <xdr:col>81</xdr:col>
      <xdr:colOff>101600</xdr:colOff>
      <xdr:row>34</xdr:row>
      <xdr:rowOff>77470</xdr:rowOff>
    </xdr:to>
    <xdr:sp macro="" textlink="">
      <xdr:nvSpPr>
        <xdr:cNvPr id="492" name="楕円 491">
          <a:extLst>
            <a:ext uri="{FF2B5EF4-FFF2-40B4-BE49-F238E27FC236}">
              <a16:creationId xmlns:a16="http://schemas.microsoft.com/office/drawing/2014/main" id="{C8439865-26A8-4D4B-A7E8-020F23DF3EF7}"/>
            </a:ext>
          </a:extLst>
        </xdr:cNvPr>
        <xdr:cNvSpPr/>
      </xdr:nvSpPr>
      <xdr:spPr>
        <a:xfrm>
          <a:off x="15430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156210</xdr:rowOff>
    </xdr:from>
    <xdr:to>
      <xdr:col>85</xdr:col>
      <xdr:colOff>127000</xdr:colOff>
      <xdr:row>34</xdr:row>
      <xdr:rowOff>26670</xdr:rowOff>
    </xdr:to>
    <xdr:cxnSp macro="">
      <xdr:nvCxnSpPr>
        <xdr:cNvPr id="493" name="直線コネクタ 492">
          <a:extLst>
            <a:ext uri="{FF2B5EF4-FFF2-40B4-BE49-F238E27FC236}">
              <a16:creationId xmlns:a16="http://schemas.microsoft.com/office/drawing/2014/main" id="{9A68B862-8089-48B9-A558-F595570D6A91}"/>
            </a:ext>
          </a:extLst>
        </xdr:cNvPr>
        <xdr:cNvCxnSpPr/>
      </xdr:nvCxnSpPr>
      <xdr:spPr>
        <a:xfrm flipV="1">
          <a:off x="15481300" y="58140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29210</xdr:rowOff>
    </xdr:from>
    <xdr:to>
      <xdr:col>76</xdr:col>
      <xdr:colOff>165100</xdr:colOff>
      <xdr:row>34</xdr:row>
      <xdr:rowOff>130810</xdr:rowOff>
    </xdr:to>
    <xdr:sp macro="" textlink="">
      <xdr:nvSpPr>
        <xdr:cNvPr id="494" name="楕円 493">
          <a:extLst>
            <a:ext uri="{FF2B5EF4-FFF2-40B4-BE49-F238E27FC236}">
              <a16:creationId xmlns:a16="http://schemas.microsoft.com/office/drawing/2014/main" id="{0C6637F2-AC35-4668-BE05-60FE89EC419D}"/>
            </a:ext>
          </a:extLst>
        </xdr:cNvPr>
        <xdr:cNvSpPr/>
      </xdr:nvSpPr>
      <xdr:spPr>
        <a:xfrm>
          <a:off x="145415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26670</xdr:rowOff>
    </xdr:from>
    <xdr:to>
      <xdr:col>81</xdr:col>
      <xdr:colOff>50800</xdr:colOff>
      <xdr:row>34</xdr:row>
      <xdr:rowOff>80010</xdr:rowOff>
    </xdr:to>
    <xdr:cxnSp macro="">
      <xdr:nvCxnSpPr>
        <xdr:cNvPr id="495" name="直線コネクタ 494">
          <a:extLst>
            <a:ext uri="{FF2B5EF4-FFF2-40B4-BE49-F238E27FC236}">
              <a16:creationId xmlns:a16="http://schemas.microsoft.com/office/drawing/2014/main" id="{D9571B5A-284A-4878-9D93-FCD3036B1AC5}"/>
            </a:ext>
          </a:extLst>
        </xdr:cNvPr>
        <xdr:cNvCxnSpPr/>
      </xdr:nvCxnSpPr>
      <xdr:spPr>
        <a:xfrm flipV="1">
          <a:off x="14592300" y="58559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74930</xdr:rowOff>
    </xdr:from>
    <xdr:to>
      <xdr:col>72</xdr:col>
      <xdr:colOff>38100</xdr:colOff>
      <xdr:row>35</xdr:row>
      <xdr:rowOff>5080</xdr:rowOff>
    </xdr:to>
    <xdr:sp macro="" textlink="">
      <xdr:nvSpPr>
        <xdr:cNvPr id="496" name="楕円 495">
          <a:extLst>
            <a:ext uri="{FF2B5EF4-FFF2-40B4-BE49-F238E27FC236}">
              <a16:creationId xmlns:a16="http://schemas.microsoft.com/office/drawing/2014/main" id="{13A60570-59FE-4D01-BF16-065D7FFDA6A2}"/>
            </a:ext>
          </a:extLst>
        </xdr:cNvPr>
        <xdr:cNvSpPr/>
      </xdr:nvSpPr>
      <xdr:spPr>
        <a:xfrm>
          <a:off x="13652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80010</xdr:rowOff>
    </xdr:from>
    <xdr:to>
      <xdr:col>76</xdr:col>
      <xdr:colOff>114300</xdr:colOff>
      <xdr:row>34</xdr:row>
      <xdr:rowOff>125730</xdr:rowOff>
    </xdr:to>
    <xdr:cxnSp macro="">
      <xdr:nvCxnSpPr>
        <xdr:cNvPr id="497" name="直線コネクタ 496">
          <a:extLst>
            <a:ext uri="{FF2B5EF4-FFF2-40B4-BE49-F238E27FC236}">
              <a16:creationId xmlns:a16="http://schemas.microsoft.com/office/drawing/2014/main" id="{E92011FC-1C81-4AA2-A583-C4012BF264DC}"/>
            </a:ext>
          </a:extLst>
        </xdr:cNvPr>
        <xdr:cNvCxnSpPr/>
      </xdr:nvCxnSpPr>
      <xdr:spPr>
        <a:xfrm flipV="1">
          <a:off x="13703300" y="59093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81932</xdr:rowOff>
    </xdr:from>
    <xdr:ext cx="405111" cy="259045"/>
    <xdr:sp macro="" textlink="">
      <xdr:nvSpPr>
        <xdr:cNvPr id="498" name="n_1aveValue【一般廃棄物処理施設】&#10;有形固定資産減価償却率">
          <a:extLst>
            <a:ext uri="{FF2B5EF4-FFF2-40B4-BE49-F238E27FC236}">
              <a16:creationId xmlns:a16="http://schemas.microsoft.com/office/drawing/2014/main" id="{D86BEB55-8BBE-44BB-8794-56670827DB72}"/>
            </a:ext>
          </a:extLst>
        </xdr:cNvPr>
        <xdr:cNvSpPr txBox="1"/>
      </xdr:nvSpPr>
      <xdr:spPr>
        <a:xfrm>
          <a:off x="152660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160037</xdr:rowOff>
    </xdr:from>
    <xdr:ext cx="405111" cy="259045"/>
    <xdr:sp macro="" textlink="">
      <xdr:nvSpPr>
        <xdr:cNvPr id="499" name="n_2aveValue【一般廃棄物処理施設】&#10;有形固定資産減価償却率">
          <a:extLst>
            <a:ext uri="{FF2B5EF4-FFF2-40B4-BE49-F238E27FC236}">
              <a16:creationId xmlns:a16="http://schemas.microsoft.com/office/drawing/2014/main" id="{FB986C65-53CD-4DE8-A7D8-40FDFDB8C202}"/>
            </a:ext>
          </a:extLst>
        </xdr:cNvPr>
        <xdr:cNvSpPr txBox="1"/>
      </xdr:nvSpPr>
      <xdr:spPr>
        <a:xfrm>
          <a:off x="143897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78122</xdr:rowOff>
    </xdr:from>
    <xdr:ext cx="405111" cy="259045"/>
    <xdr:sp macro="" textlink="">
      <xdr:nvSpPr>
        <xdr:cNvPr id="500" name="n_3aveValue【一般廃棄物処理施設】&#10;有形固定資産減価償却率">
          <a:extLst>
            <a:ext uri="{FF2B5EF4-FFF2-40B4-BE49-F238E27FC236}">
              <a16:creationId xmlns:a16="http://schemas.microsoft.com/office/drawing/2014/main" id="{5A7BDDDC-94B9-4F8E-B825-EFAEB0FDDC40}"/>
            </a:ext>
          </a:extLst>
        </xdr:cNvPr>
        <xdr:cNvSpPr txBox="1"/>
      </xdr:nvSpPr>
      <xdr:spPr>
        <a:xfrm>
          <a:off x="13500744" y="625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93997</xdr:rowOff>
    </xdr:from>
    <xdr:ext cx="405111" cy="259045"/>
    <xdr:sp macro="" textlink="">
      <xdr:nvSpPr>
        <xdr:cNvPr id="501" name="n_1mainValue【一般廃棄物処理施設】&#10;有形固定資産減価償却率">
          <a:extLst>
            <a:ext uri="{FF2B5EF4-FFF2-40B4-BE49-F238E27FC236}">
              <a16:creationId xmlns:a16="http://schemas.microsoft.com/office/drawing/2014/main" id="{13DB4C96-4833-4CC7-BF22-947084EDD0AF}"/>
            </a:ext>
          </a:extLst>
        </xdr:cNvPr>
        <xdr:cNvSpPr txBox="1"/>
      </xdr:nvSpPr>
      <xdr:spPr>
        <a:xfrm>
          <a:off x="15266044"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147337</xdr:rowOff>
    </xdr:from>
    <xdr:ext cx="405111" cy="259045"/>
    <xdr:sp macro="" textlink="">
      <xdr:nvSpPr>
        <xdr:cNvPr id="502" name="n_2mainValue【一般廃棄物処理施設】&#10;有形固定資産減価償却率">
          <a:extLst>
            <a:ext uri="{FF2B5EF4-FFF2-40B4-BE49-F238E27FC236}">
              <a16:creationId xmlns:a16="http://schemas.microsoft.com/office/drawing/2014/main" id="{DA431536-61A6-4732-9A3B-7AEA28D91278}"/>
            </a:ext>
          </a:extLst>
        </xdr:cNvPr>
        <xdr:cNvSpPr txBox="1"/>
      </xdr:nvSpPr>
      <xdr:spPr>
        <a:xfrm>
          <a:off x="14389744" y="563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21607</xdr:rowOff>
    </xdr:from>
    <xdr:ext cx="405111" cy="259045"/>
    <xdr:sp macro="" textlink="">
      <xdr:nvSpPr>
        <xdr:cNvPr id="503" name="n_3mainValue【一般廃棄物処理施設】&#10;有形固定資産減価償却率">
          <a:extLst>
            <a:ext uri="{FF2B5EF4-FFF2-40B4-BE49-F238E27FC236}">
              <a16:creationId xmlns:a16="http://schemas.microsoft.com/office/drawing/2014/main" id="{6A6663F4-52D0-48E5-97A1-72C6320C00C5}"/>
            </a:ext>
          </a:extLst>
        </xdr:cNvPr>
        <xdr:cNvSpPr txBox="1"/>
      </xdr:nvSpPr>
      <xdr:spPr>
        <a:xfrm>
          <a:off x="13500744" y="56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B86B401A-345A-480D-8131-7DB7FB6A9A8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a16="http://schemas.microsoft.com/office/drawing/2014/main" id="{1C486406-AEA0-4340-87CC-BD0296527A2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a16="http://schemas.microsoft.com/office/drawing/2014/main" id="{1173C1E7-D30B-4898-8731-E5269B2480E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a16="http://schemas.microsoft.com/office/drawing/2014/main" id="{F87638FE-C149-4D50-B7E5-5B286588B15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a16="http://schemas.microsoft.com/office/drawing/2014/main" id="{FFCC8AE9-29F9-48BD-9850-173588FF3FD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a16="http://schemas.microsoft.com/office/drawing/2014/main" id="{89EE6965-5BD3-461C-88B6-43B4E684C82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a16="http://schemas.microsoft.com/office/drawing/2014/main" id="{8CF2EB6A-4AEC-40A2-BF0B-73C04ACA300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a16="http://schemas.microsoft.com/office/drawing/2014/main" id="{01A764A1-BFC7-4C3D-B816-AB3AE443558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a:extLst>
            <a:ext uri="{FF2B5EF4-FFF2-40B4-BE49-F238E27FC236}">
              <a16:creationId xmlns:a16="http://schemas.microsoft.com/office/drawing/2014/main" id="{D55ACEB4-E920-48A6-AFE5-D54E8C60AD0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a:extLst>
            <a:ext uri="{FF2B5EF4-FFF2-40B4-BE49-F238E27FC236}">
              <a16:creationId xmlns:a16="http://schemas.microsoft.com/office/drawing/2014/main" id="{E74F9B89-2E01-4AB4-AF10-42F3834DEBA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4" name="直線コネクタ 513">
          <a:extLst>
            <a:ext uri="{FF2B5EF4-FFF2-40B4-BE49-F238E27FC236}">
              <a16:creationId xmlns:a16="http://schemas.microsoft.com/office/drawing/2014/main" id="{391AD56F-9E3C-46BA-B980-DE2209DC78D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5" name="テキスト ボックス 514">
          <a:extLst>
            <a:ext uri="{FF2B5EF4-FFF2-40B4-BE49-F238E27FC236}">
              <a16:creationId xmlns:a16="http://schemas.microsoft.com/office/drawing/2014/main" id="{F987D8C5-8705-4C5F-A628-98E79B39A51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6" name="直線コネクタ 515">
          <a:extLst>
            <a:ext uri="{FF2B5EF4-FFF2-40B4-BE49-F238E27FC236}">
              <a16:creationId xmlns:a16="http://schemas.microsoft.com/office/drawing/2014/main" id="{0A26A091-7670-4D2B-8DC0-20ACF5E6EBE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7" name="テキスト ボックス 516">
          <a:extLst>
            <a:ext uri="{FF2B5EF4-FFF2-40B4-BE49-F238E27FC236}">
              <a16:creationId xmlns:a16="http://schemas.microsoft.com/office/drawing/2014/main" id="{83EFDDF3-5D42-43E5-81B6-ED7EEDA3900F}"/>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a:extLst>
            <a:ext uri="{FF2B5EF4-FFF2-40B4-BE49-F238E27FC236}">
              <a16:creationId xmlns:a16="http://schemas.microsoft.com/office/drawing/2014/main" id="{1FD4F543-6F0A-46EB-8DD5-E771C36D178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19" name="テキスト ボックス 518">
          <a:extLst>
            <a:ext uri="{FF2B5EF4-FFF2-40B4-BE49-F238E27FC236}">
              <a16:creationId xmlns:a16="http://schemas.microsoft.com/office/drawing/2014/main" id="{5684DB9F-C989-4040-956E-30A442FB8814}"/>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0" name="直線コネクタ 519">
          <a:extLst>
            <a:ext uri="{FF2B5EF4-FFF2-40B4-BE49-F238E27FC236}">
              <a16:creationId xmlns:a16="http://schemas.microsoft.com/office/drawing/2014/main" id="{79E8A5A6-0B40-4299-996B-2D0463691AD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1" name="テキスト ボックス 520">
          <a:extLst>
            <a:ext uri="{FF2B5EF4-FFF2-40B4-BE49-F238E27FC236}">
              <a16:creationId xmlns:a16="http://schemas.microsoft.com/office/drawing/2014/main" id="{0006FD15-9BD4-4481-BD15-E3396143634D}"/>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2" name="直線コネクタ 521">
          <a:extLst>
            <a:ext uri="{FF2B5EF4-FFF2-40B4-BE49-F238E27FC236}">
              <a16:creationId xmlns:a16="http://schemas.microsoft.com/office/drawing/2014/main" id="{961F8A8B-732A-44B1-9AF0-E72B7A67A40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3" name="テキスト ボックス 522">
          <a:extLst>
            <a:ext uri="{FF2B5EF4-FFF2-40B4-BE49-F238E27FC236}">
              <a16:creationId xmlns:a16="http://schemas.microsoft.com/office/drawing/2014/main" id="{68E4BC86-68BA-4A61-B4CE-D95D062ED03E}"/>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a:extLst>
            <a:ext uri="{FF2B5EF4-FFF2-40B4-BE49-F238E27FC236}">
              <a16:creationId xmlns:a16="http://schemas.microsoft.com/office/drawing/2014/main" id="{690B57CC-8ACE-496F-BDC7-5BFDD49436E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5" name="テキスト ボックス 524">
          <a:extLst>
            <a:ext uri="{FF2B5EF4-FFF2-40B4-BE49-F238E27FC236}">
              <a16:creationId xmlns:a16="http://schemas.microsoft.com/office/drawing/2014/main" id="{053A0CA3-029C-4B6B-8FE2-3F282549F4A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一般廃棄物処理施設】&#10;一人当たり有形固定資産（償却資産）額グラフ枠">
          <a:extLst>
            <a:ext uri="{FF2B5EF4-FFF2-40B4-BE49-F238E27FC236}">
              <a16:creationId xmlns:a16="http://schemas.microsoft.com/office/drawing/2014/main" id="{FCFD1EAA-C91E-4BCE-AA00-A4592873C80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166827</xdr:rowOff>
    </xdr:from>
    <xdr:to>
      <xdr:col>116</xdr:col>
      <xdr:colOff>62864</xdr:colOff>
      <xdr:row>42</xdr:row>
      <xdr:rowOff>7303</xdr:rowOff>
    </xdr:to>
    <xdr:cxnSp macro="">
      <xdr:nvCxnSpPr>
        <xdr:cNvPr id="527" name="直線コネクタ 526">
          <a:extLst>
            <a:ext uri="{FF2B5EF4-FFF2-40B4-BE49-F238E27FC236}">
              <a16:creationId xmlns:a16="http://schemas.microsoft.com/office/drawing/2014/main" id="{28494351-6622-4EF3-B077-FB7EDA8B285A}"/>
            </a:ext>
          </a:extLst>
        </xdr:cNvPr>
        <xdr:cNvCxnSpPr/>
      </xdr:nvCxnSpPr>
      <xdr:spPr>
        <a:xfrm flipV="1">
          <a:off x="22160864" y="5653227"/>
          <a:ext cx="0" cy="1554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11130</xdr:rowOff>
    </xdr:from>
    <xdr:ext cx="469744" cy="259045"/>
    <xdr:sp macro="" textlink="">
      <xdr:nvSpPr>
        <xdr:cNvPr id="528" name="【一般廃棄物処理施設】&#10;一人当たり有形固定資産（償却資産）額最小値テキスト">
          <a:extLst>
            <a:ext uri="{FF2B5EF4-FFF2-40B4-BE49-F238E27FC236}">
              <a16:creationId xmlns:a16="http://schemas.microsoft.com/office/drawing/2014/main" id="{B486F996-D742-4C2A-8BF8-5185E35BB29E}"/>
            </a:ext>
          </a:extLst>
        </xdr:cNvPr>
        <xdr:cNvSpPr txBox="1"/>
      </xdr:nvSpPr>
      <xdr:spPr>
        <a:xfrm>
          <a:off x="22199600" y="721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7303</xdr:rowOff>
    </xdr:from>
    <xdr:to>
      <xdr:col>116</xdr:col>
      <xdr:colOff>152400</xdr:colOff>
      <xdr:row>42</xdr:row>
      <xdr:rowOff>7303</xdr:rowOff>
    </xdr:to>
    <xdr:cxnSp macro="">
      <xdr:nvCxnSpPr>
        <xdr:cNvPr id="529" name="直線コネクタ 528">
          <a:extLst>
            <a:ext uri="{FF2B5EF4-FFF2-40B4-BE49-F238E27FC236}">
              <a16:creationId xmlns:a16="http://schemas.microsoft.com/office/drawing/2014/main" id="{5F74CFD8-B5C7-4954-B961-CD86F3A2B785}"/>
            </a:ext>
          </a:extLst>
        </xdr:cNvPr>
        <xdr:cNvCxnSpPr/>
      </xdr:nvCxnSpPr>
      <xdr:spPr>
        <a:xfrm>
          <a:off x="22072600" y="720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113504</xdr:rowOff>
    </xdr:from>
    <xdr:ext cx="599010" cy="259045"/>
    <xdr:sp macro="" textlink="">
      <xdr:nvSpPr>
        <xdr:cNvPr id="530" name="【一般廃棄物処理施設】&#10;一人当たり有形固定資産（償却資産）額最大値テキスト">
          <a:extLst>
            <a:ext uri="{FF2B5EF4-FFF2-40B4-BE49-F238E27FC236}">
              <a16:creationId xmlns:a16="http://schemas.microsoft.com/office/drawing/2014/main" id="{55AF96B0-8364-40DB-B3AE-A485ABC1A609}"/>
            </a:ext>
          </a:extLst>
        </xdr:cNvPr>
        <xdr:cNvSpPr txBox="1"/>
      </xdr:nvSpPr>
      <xdr:spPr>
        <a:xfrm>
          <a:off x="22199600" y="542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166827</xdr:rowOff>
    </xdr:from>
    <xdr:to>
      <xdr:col>116</xdr:col>
      <xdr:colOff>152400</xdr:colOff>
      <xdr:row>32</xdr:row>
      <xdr:rowOff>166827</xdr:rowOff>
    </xdr:to>
    <xdr:cxnSp macro="">
      <xdr:nvCxnSpPr>
        <xdr:cNvPr id="531" name="直線コネクタ 530">
          <a:extLst>
            <a:ext uri="{FF2B5EF4-FFF2-40B4-BE49-F238E27FC236}">
              <a16:creationId xmlns:a16="http://schemas.microsoft.com/office/drawing/2014/main" id="{ABA74639-8C1D-43FC-952B-E69632EF0D56}"/>
            </a:ext>
          </a:extLst>
        </xdr:cNvPr>
        <xdr:cNvCxnSpPr/>
      </xdr:nvCxnSpPr>
      <xdr:spPr>
        <a:xfrm>
          <a:off x="22072600" y="565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60431</xdr:rowOff>
    </xdr:from>
    <xdr:ext cx="534377" cy="259045"/>
    <xdr:sp macro="" textlink="">
      <xdr:nvSpPr>
        <xdr:cNvPr id="532" name="【一般廃棄物処理施設】&#10;一人当たり有形固定資産（償却資産）額平均値テキスト">
          <a:extLst>
            <a:ext uri="{FF2B5EF4-FFF2-40B4-BE49-F238E27FC236}">
              <a16:creationId xmlns:a16="http://schemas.microsoft.com/office/drawing/2014/main" id="{99D8100B-0003-4C5A-833C-86E5A09C96E0}"/>
            </a:ext>
          </a:extLst>
        </xdr:cNvPr>
        <xdr:cNvSpPr txBox="1"/>
      </xdr:nvSpPr>
      <xdr:spPr>
        <a:xfrm>
          <a:off x="22199600" y="640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37554</xdr:rowOff>
    </xdr:from>
    <xdr:to>
      <xdr:col>116</xdr:col>
      <xdr:colOff>114300</xdr:colOff>
      <xdr:row>38</xdr:row>
      <xdr:rowOff>139154</xdr:rowOff>
    </xdr:to>
    <xdr:sp macro="" textlink="">
      <xdr:nvSpPr>
        <xdr:cNvPr id="533" name="フローチャート: 判断 532">
          <a:extLst>
            <a:ext uri="{FF2B5EF4-FFF2-40B4-BE49-F238E27FC236}">
              <a16:creationId xmlns:a16="http://schemas.microsoft.com/office/drawing/2014/main" id="{DECF59A5-9D22-43B2-B3DC-C9CBB48DBEFA}"/>
            </a:ext>
          </a:extLst>
        </xdr:cNvPr>
        <xdr:cNvSpPr/>
      </xdr:nvSpPr>
      <xdr:spPr>
        <a:xfrm>
          <a:off x="22110700" y="65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18834</xdr:rowOff>
    </xdr:from>
    <xdr:to>
      <xdr:col>112</xdr:col>
      <xdr:colOff>38100</xdr:colOff>
      <xdr:row>38</xdr:row>
      <xdr:rowOff>120434</xdr:rowOff>
    </xdr:to>
    <xdr:sp macro="" textlink="">
      <xdr:nvSpPr>
        <xdr:cNvPr id="534" name="フローチャート: 判断 533">
          <a:extLst>
            <a:ext uri="{FF2B5EF4-FFF2-40B4-BE49-F238E27FC236}">
              <a16:creationId xmlns:a16="http://schemas.microsoft.com/office/drawing/2014/main" id="{679D0060-8A9D-4203-9FB0-E30C5D754C6D}"/>
            </a:ext>
          </a:extLst>
        </xdr:cNvPr>
        <xdr:cNvSpPr/>
      </xdr:nvSpPr>
      <xdr:spPr>
        <a:xfrm>
          <a:off x="21272500" y="653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116916</xdr:rowOff>
    </xdr:from>
    <xdr:to>
      <xdr:col>107</xdr:col>
      <xdr:colOff>101600</xdr:colOff>
      <xdr:row>38</xdr:row>
      <xdr:rowOff>47066</xdr:rowOff>
    </xdr:to>
    <xdr:sp macro="" textlink="">
      <xdr:nvSpPr>
        <xdr:cNvPr id="535" name="フローチャート: 判断 534">
          <a:extLst>
            <a:ext uri="{FF2B5EF4-FFF2-40B4-BE49-F238E27FC236}">
              <a16:creationId xmlns:a16="http://schemas.microsoft.com/office/drawing/2014/main" id="{520E1E6D-3AF0-485C-A871-3892493BC8BE}"/>
            </a:ext>
          </a:extLst>
        </xdr:cNvPr>
        <xdr:cNvSpPr/>
      </xdr:nvSpPr>
      <xdr:spPr>
        <a:xfrm>
          <a:off x="20383500" y="64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43878</xdr:rowOff>
    </xdr:from>
    <xdr:to>
      <xdr:col>102</xdr:col>
      <xdr:colOff>165100</xdr:colOff>
      <xdr:row>34</xdr:row>
      <xdr:rowOff>145478</xdr:rowOff>
    </xdr:to>
    <xdr:sp macro="" textlink="">
      <xdr:nvSpPr>
        <xdr:cNvPr id="536" name="フローチャート: 判断 535">
          <a:extLst>
            <a:ext uri="{FF2B5EF4-FFF2-40B4-BE49-F238E27FC236}">
              <a16:creationId xmlns:a16="http://schemas.microsoft.com/office/drawing/2014/main" id="{EB2F6C55-7824-455F-805C-46EF0709BB93}"/>
            </a:ext>
          </a:extLst>
        </xdr:cNvPr>
        <xdr:cNvSpPr/>
      </xdr:nvSpPr>
      <xdr:spPr>
        <a:xfrm>
          <a:off x="19494500" y="587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905889E5-CE89-4F1D-AD35-4407B8BFA3E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CE225CCC-B2FC-493D-99AE-AAEDF2BEF9C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B0AB732A-7B8F-4445-BD7F-1AD793A9960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AA70A0F7-1FE4-47E5-B782-50ECC15F987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7AE7A26C-73D1-4926-882C-EDE16948A32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165964</xdr:rowOff>
    </xdr:from>
    <xdr:to>
      <xdr:col>116</xdr:col>
      <xdr:colOff>114300</xdr:colOff>
      <xdr:row>39</xdr:row>
      <xdr:rowOff>96114</xdr:rowOff>
    </xdr:to>
    <xdr:sp macro="" textlink="">
      <xdr:nvSpPr>
        <xdr:cNvPr id="542" name="楕円 541">
          <a:extLst>
            <a:ext uri="{FF2B5EF4-FFF2-40B4-BE49-F238E27FC236}">
              <a16:creationId xmlns:a16="http://schemas.microsoft.com/office/drawing/2014/main" id="{094BE3AF-0A32-42AC-8B32-8391CA407058}"/>
            </a:ext>
          </a:extLst>
        </xdr:cNvPr>
        <xdr:cNvSpPr/>
      </xdr:nvSpPr>
      <xdr:spPr>
        <a:xfrm>
          <a:off x="22110700" y="66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144391</xdr:rowOff>
    </xdr:from>
    <xdr:ext cx="534377" cy="259045"/>
    <xdr:sp macro="" textlink="">
      <xdr:nvSpPr>
        <xdr:cNvPr id="543" name="【一般廃棄物処理施設】&#10;一人当たり有形固定資産（償却資産）額該当値テキスト">
          <a:extLst>
            <a:ext uri="{FF2B5EF4-FFF2-40B4-BE49-F238E27FC236}">
              <a16:creationId xmlns:a16="http://schemas.microsoft.com/office/drawing/2014/main" id="{DD9667EE-2E58-4E5B-9FC0-F7835BF4AE28}"/>
            </a:ext>
          </a:extLst>
        </xdr:cNvPr>
        <xdr:cNvSpPr txBox="1"/>
      </xdr:nvSpPr>
      <xdr:spPr>
        <a:xfrm>
          <a:off x="22199600" y="66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157797</xdr:rowOff>
    </xdr:from>
    <xdr:to>
      <xdr:col>112</xdr:col>
      <xdr:colOff>38100</xdr:colOff>
      <xdr:row>39</xdr:row>
      <xdr:rowOff>87947</xdr:rowOff>
    </xdr:to>
    <xdr:sp macro="" textlink="">
      <xdr:nvSpPr>
        <xdr:cNvPr id="544" name="楕円 543">
          <a:extLst>
            <a:ext uri="{FF2B5EF4-FFF2-40B4-BE49-F238E27FC236}">
              <a16:creationId xmlns:a16="http://schemas.microsoft.com/office/drawing/2014/main" id="{5B1784C7-3A10-4A7A-B73E-48558C6889CB}"/>
            </a:ext>
          </a:extLst>
        </xdr:cNvPr>
        <xdr:cNvSpPr/>
      </xdr:nvSpPr>
      <xdr:spPr>
        <a:xfrm>
          <a:off x="21272500" y="66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37147</xdr:rowOff>
    </xdr:from>
    <xdr:to>
      <xdr:col>116</xdr:col>
      <xdr:colOff>63500</xdr:colOff>
      <xdr:row>39</xdr:row>
      <xdr:rowOff>45314</xdr:rowOff>
    </xdr:to>
    <xdr:cxnSp macro="">
      <xdr:nvCxnSpPr>
        <xdr:cNvPr id="545" name="直線コネクタ 544">
          <a:extLst>
            <a:ext uri="{FF2B5EF4-FFF2-40B4-BE49-F238E27FC236}">
              <a16:creationId xmlns:a16="http://schemas.microsoft.com/office/drawing/2014/main" id="{D0332AA0-B605-472B-9D45-590571FD9E9D}"/>
            </a:ext>
          </a:extLst>
        </xdr:cNvPr>
        <xdr:cNvCxnSpPr/>
      </xdr:nvCxnSpPr>
      <xdr:spPr>
        <a:xfrm>
          <a:off x="21323300" y="6723697"/>
          <a:ext cx="838200" cy="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5055</xdr:rowOff>
    </xdr:from>
    <xdr:to>
      <xdr:col>107</xdr:col>
      <xdr:colOff>101600</xdr:colOff>
      <xdr:row>39</xdr:row>
      <xdr:rowOff>106655</xdr:rowOff>
    </xdr:to>
    <xdr:sp macro="" textlink="">
      <xdr:nvSpPr>
        <xdr:cNvPr id="546" name="楕円 545">
          <a:extLst>
            <a:ext uri="{FF2B5EF4-FFF2-40B4-BE49-F238E27FC236}">
              <a16:creationId xmlns:a16="http://schemas.microsoft.com/office/drawing/2014/main" id="{3C6730F4-4D48-4EA3-81B0-BC3B1A4356BE}"/>
            </a:ext>
          </a:extLst>
        </xdr:cNvPr>
        <xdr:cNvSpPr/>
      </xdr:nvSpPr>
      <xdr:spPr>
        <a:xfrm>
          <a:off x="20383500" y="66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37147</xdr:rowOff>
    </xdr:from>
    <xdr:to>
      <xdr:col>111</xdr:col>
      <xdr:colOff>177800</xdr:colOff>
      <xdr:row>39</xdr:row>
      <xdr:rowOff>55855</xdr:rowOff>
    </xdr:to>
    <xdr:cxnSp macro="">
      <xdr:nvCxnSpPr>
        <xdr:cNvPr id="547" name="直線コネクタ 546">
          <a:extLst>
            <a:ext uri="{FF2B5EF4-FFF2-40B4-BE49-F238E27FC236}">
              <a16:creationId xmlns:a16="http://schemas.microsoft.com/office/drawing/2014/main" id="{3FFBF45C-1CBF-486A-885B-9BB7267592F2}"/>
            </a:ext>
          </a:extLst>
        </xdr:cNvPr>
        <xdr:cNvCxnSpPr/>
      </xdr:nvCxnSpPr>
      <xdr:spPr>
        <a:xfrm flipV="1">
          <a:off x="20434300" y="6723697"/>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8636</xdr:rowOff>
    </xdr:from>
    <xdr:to>
      <xdr:col>102</xdr:col>
      <xdr:colOff>165100</xdr:colOff>
      <xdr:row>39</xdr:row>
      <xdr:rowOff>110236</xdr:rowOff>
    </xdr:to>
    <xdr:sp macro="" textlink="">
      <xdr:nvSpPr>
        <xdr:cNvPr id="548" name="楕円 547">
          <a:extLst>
            <a:ext uri="{FF2B5EF4-FFF2-40B4-BE49-F238E27FC236}">
              <a16:creationId xmlns:a16="http://schemas.microsoft.com/office/drawing/2014/main" id="{14888755-B724-4CA2-A970-08597E05339E}"/>
            </a:ext>
          </a:extLst>
        </xdr:cNvPr>
        <xdr:cNvSpPr/>
      </xdr:nvSpPr>
      <xdr:spPr>
        <a:xfrm>
          <a:off x="19494500" y="66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55855</xdr:rowOff>
    </xdr:from>
    <xdr:to>
      <xdr:col>107</xdr:col>
      <xdr:colOff>50800</xdr:colOff>
      <xdr:row>39</xdr:row>
      <xdr:rowOff>59436</xdr:rowOff>
    </xdr:to>
    <xdr:cxnSp macro="">
      <xdr:nvCxnSpPr>
        <xdr:cNvPr id="549" name="直線コネクタ 548">
          <a:extLst>
            <a:ext uri="{FF2B5EF4-FFF2-40B4-BE49-F238E27FC236}">
              <a16:creationId xmlns:a16="http://schemas.microsoft.com/office/drawing/2014/main" id="{7019B777-631C-497D-B1DF-27C8129323FD}"/>
            </a:ext>
          </a:extLst>
        </xdr:cNvPr>
        <xdr:cNvCxnSpPr/>
      </xdr:nvCxnSpPr>
      <xdr:spPr>
        <a:xfrm flipV="1">
          <a:off x="19545300" y="6742405"/>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136961</xdr:rowOff>
    </xdr:from>
    <xdr:ext cx="534377" cy="259045"/>
    <xdr:sp macro="" textlink="">
      <xdr:nvSpPr>
        <xdr:cNvPr id="550" name="n_1aveValue【一般廃棄物処理施設】&#10;一人当たり有形固定資産（償却資産）額">
          <a:extLst>
            <a:ext uri="{FF2B5EF4-FFF2-40B4-BE49-F238E27FC236}">
              <a16:creationId xmlns:a16="http://schemas.microsoft.com/office/drawing/2014/main" id="{0AA7F64F-C121-4F3E-824E-4B9D879EA015}"/>
            </a:ext>
          </a:extLst>
        </xdr:cNvPr>
        <xdr:cNvSpPr txBox="1"/>
      </xdr:nvSpPr>
      <xdr:spPr>
        <a:xfrm>
          <a:off x="21043411" y="63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63593</xdr:rowOff>
    </xdr:from>
    <xdr:ext cx="534377" cy="259045"/>
    <xdr:sp macro="" textlink="">
      <xdr:nvSpPr>
        <xdr:cNvPr id="551" name="n_2aveValue【一般廃棄物処理施設】&#10;一人当たり有形固定資産（償却資産）額">
          <a:extLst>
            <a:ext uri="{FF2B5EF4-FFF2-40B4-BE49-F238E27FC236}">
              <a16:creationId xmlns:a16="http://schemas.microsoft.com/office/drawing/2014/main" id="{63B89901-D526-4A27-A2EE-021D29481975}"/>
            </a:ext>
          </a:extLst>
        </xdr:cNvPr>
        <xdr:cNvSpPr txBox="1"/>
      </xdr:nvSpPr>
      <xdr:spPr>
        <a:xfrm>
          <a:off x="20167111" y="62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162005</xdr:rowOff>
    </xdr:from>
    <xdr:ext cx="599010" cy="259045"/>
    <xdr:sp macro="" textlink="">
      <xdr:nvSpPr>
        <xdr:cNvPr id="552" name="n_3aveValue【一般廃棄物処理施設】&#10;一人当たり有形固定資産（償却資産）額">
          <a:extLst>
            <a:ext uri="{FF2B5EF4-FFF2-40B4-BE49-F238E27FC236}">
              <a16:creationId xmlns:a16="http://schemas.microsoft.com/office/drawing/2014/main" id="{FC97BAC3-6FCA-4124-823A-5BFC06B6DBA2}"/>
            </a:ext>
          </a:extLst>
        </xdr:cNvPr>
        <xdr:cNvSpPr txBox="1"/>
      </xdr:nvSpPr>
      <xdr:spPr>
        <a:xfrm>
          <a:off x="19245795" y="564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79074</xdr:rowOff>
    </xdr:from>
    <xdr:ext cx="534377" cy="259045"/>
    <xdr:sp macro="" textlink="">
      <xdr:nvSpPr>
        <xdr:cNvPr id="553" name="n_1mainValue【一般廃棄物処理施設】&#10;一人当たり有形固定資産（償却資産）額">
          <a:extLst>
            <a:ext uri="{FF2B5EF4-FFF2-40B4-BE49-F238E27FC236}">
              <a16:creationId xmlns:a16="http://schemas.microsoft.com/office/drawing/2014/main" id="{FAEEE9E2-3B77-46F2-8FF0-5DA213A5F112}"/>
            </a:ext>
          </a:extLst>
        </xdr:cNvPr>
        <xdr:cNvSpPr txBox="1"/>
      </xdr:nvSpPr>
      <xdr:spPr>
        <a:xfrm>
          <a:off x="21043411" y="676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97782</xdr:rowOff>
    </xdr:from>
    <xdr:ext cx="534377" cy="259045"/>
    <xdr:sp macro="" textlink="">
      <xdr:nvSpPr>
        <xdr:cNvPr id="554" name="n_2mainValue【一般廃棄物処理施設】&#10;一人当たり有形固定資産（償却資産）額">
          <a:extLst>
            <a:ext uri="{FF2B5EF4-FFF2-40B4-BE49-F238E27FC236}">
              <a16:creationId xmlns:a16="http://schemas.microsoft.com/office/drawing/2014/main" id="{A17257B9-C848-4352-A269-DB3D4967BEFD}"/>
            </a:ext>
          </a:extLst>
        </xdr:cNvPr>
        <xdr:cNvSpPr txBox="1"/>
      </xdr:nvSpPr>
      <xdr:spPr>
        <a:xfrm>
          <a:off x="20167111" y="678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101363</xdr:rowOff>
    </xdr:from>
    <xdr:ext cx="534377" cy="259045"/>
    <xdr:sp macro="" textlink="">
      <xdr:nvSpPr>
        <xdr:cNvPr id="555" name="n_3mainValue【一般廃棄物処理施設】&#10;一人当たり有形固定資産（償却資産）額">
          <a:extLst>
            <a:ext uri="{FF2B5EF4-FFF2-40B4-BE49-F238E27FC236}">
              <a16:creationId xmlns:a16="http://schemas.microsoft.com/office/drawing/2014/main" id="{B81B2F3A-CA74-4E0F-BF87-4D26B30B6976}"/>
            </a:ext>
          </a:extLst>
        </xdr:cNvPr>
        <xdr:cNvSpPr txBox="1"/>
      </xdr:nvSpPr>
      <xdr:spPr>
        <a:xfrm>
          <a:off x="19278111" y="678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a:extLst>
            <a:ext uri="{FF2B5EF4-FFF2-40B4-BE49-F238E27FC236}">
              <a16:creationId xmlns:a16="http://schemas.microsoft.com/office/drawing/2014/main" id="{CE21D6C8-D33C-4661-9F73-F2CDB0AA1BA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a:extLst>
            <a:ext uri="{FF2B5EF4-FFF2-40B4-BE49-F238E27FC236}">
              <a16:creationId xmlns:a16="http://schemas.microsoft.com/office/drawing/2014/main" id="{2F399D3E-F4E6-4E4E-8727-6577CE8BC4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a:extLst>
            <a:ext uri="{FF2B5EF4-FFF2-40B4-BE49-F238E27FC236}">
              <a16:creationId xmlns:a16="http://schemas.microsoft.com/office/drawing/2014/main" id="{30427FAA-4E64-4AE9-9A1F-589DD250614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a:extLst>
            <a:ext uri="{FF2B5EF4-FFF2-40B4-BE49-F238E27FC236}">
              <a16:creationId xmlns:a16="http://schemas.microsoft.com/office/drawing/2014/main" id="{B47A31AA-404B-4E65-92A6-A11650873D0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a:extLst>
            <a:ext uri="{FF2B5EF4-FFF2-40B4-BE49-F238E27FC236}">
              <a16:creationId xmlns:a16="http://schemas.microsoft.com/office/drawing/2014/main" id="{230CD941-E37F-4B6F-9CE9-5F58C0D1D1D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a:extLst>
            <a:ext uri="{FF2B5EF4-FFF2-40B4-BE49-F238E27FC236}">
              <a16:creationId xmlns:a16="http://schemas.microsoft.com/office/drawing/2014/main" id="{40EDCE1B-330D-4039-B9B4-B8764A1AAE6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a:extLst>
            <a:ext uri="{FF2B5EF4-FFF2-40B4-BE49-F238E27FC236}">
              <a16:creationId xmlns:a16="http://schemas.microsoft.com/office/drawing/2014/main" id="{B1D2DFED-3AE7-4D28-8E04-8460BF700AA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a:extLst>
            <a:ext uri="{FF2B5EF4-FFF2-40B4-BE49-F238E27FC236}">
              <a16:creationId xmlns:a16="http://schemas.microsoft.com/office/drawing/2014/main" id="{10941843-30A8-46A5-8EFE-F4525493A19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a:extLst>
            <a:ext uri="{FF2B5EF4-FFF2-40B4-BE49-F238E27FC236}">
              <a16:creationId xmlns:a16="http://schemas.microsoft.com/office/drawing/2014/main" id="{407BCE39-6A3B-4520-8C2E-2DBABDF8282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a:extLst>
            <a:ext uri="{FF2B5EF4-FFF2-40B4-BE49-F238E27FC236}">
              <a16:creationId xmlns:a16="http://schemas.microsoft.com/office/drawing/2014/main" id="{140BFCED-F049-484E-926A-029AACD2AF6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6" name="テキスト ボックス 565">
          <a:extLst>
            <a:ext uri="{FF2B5EF4-FFF2-40B4-BE49-F238E27FC236}">
              <a16:creationId xmlns:a16="http://schemas.microsoft.com/office/drawing/2014/main" id="{C7E84A56-FC50-43CF-82BC-020D8B3AEF83}"/>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7" name="直線コネクタ 566">
          <a:extLst>
            <a:ext uri="{FF2B5EF4-FFF2-40B4-BE49-F238E27FC236}">
              <a16:creationId xmlns:a16="http://schemas.microsoft.com/office/drawing/2014/main" id="{4B47FD7A-0936-4E2F-86A7-55F62ABEC30E}"/>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8" name="テキスト ボックス 567">
          <a:extLst>
            <a:ext uri="{FF2B5EF4-FFF2-40B4-BE49-F238E27FC236}">
              <a16:creationId xmlns:a16="http://schemas.microsoft.com/office/drawing/2014/main" id="{A698BCBE-774E-4D4B-9CE3-3D9D1A044987}"/>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9" name="直線コネクタ 568">
          <a:extLst>
            <a:ext uri="{FF2B5EF4-FFF2-40B4-BE49-F238E27FC236}">
              <a16:creationId xmlns:a16="http://schemas.microsoft.com/office/drawing/2014/main" id="{5A145963-60DA-460F-8836-D916C3D88529}"/>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0" name="テキスト ボックス 569">
          <a:extLst>
            <a:ext uri="{FF2B5EF4-FFF2-40B4-BE49-F238E27FC236}">
              <a16:creationId xmlns:a16="http://schemas.microsoft.com/office/drawing/2014/main" id="{BABA7442-8C4B-445A-A689-BF4600BCD4BD}"/>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1" name="直線コネクタ 570">
          <a:extLst>
            <a:ext uri="{FF2B5EF4-FFF2-40B4-BE49-F238E27FC236}">
              <a16:creationId xmlns:a16="http://schemas.microsoft.com/office/drawing/2014/main" id="{EA13D1AD-CEC3-457B-A7EF-62D80D70A77A}"/>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2" name="テキスト ボックス 571">
          <a:extLst>
            <a:ext uri="{FF2B5EF4-FFF2-40B4-BE49-F238E27FC236}">
              <a16:creationId xmlns:a16="http://schemas.microsoft.com/office/drawing/2014/main" id="{4FA5C2E3-D365-4968-BB03-DEE3BBEE058F}"/>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3" name="直線コネクタ 572">
          <a:extLst>
            <a:ext uri="{FF2B5EF4-FFF2-40B4-BE49-F238E27FC236}">
              <a16:creationId xmlns:a16="http://schemas.microsoft.com/office/drawing/2014/main" id="{0B73E1F5-94EC-440E-8E16-145CAB36DC0B}"/>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4" name="テキスト ボックス 573">
          <a:extLst>
            <a:ext uri="{FF2B5EF4-FFF2-40B4-BE49-F238E27FC236}">
              <a16:creationId xmlns:a16="http://schemas.microsoft.com/office/drawing/2014/main" id="{D3A7D98A-0EE4-41FC-9BD0-57DFAC135607}"/>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a:extLst>
            <a:ext uri="{FF2B5EF4-FFF2-40B4-BE49-F238E27FC236}">
              <a16:creationId xmlns:a16="http://schemas.microsoft.com/office/drawing/2014/main" id="{DF6828D7-50DB-4554-A99A-FC65E4B5F81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a:extLst>
            <a:ext uri="{FF2B5EF4-FFF2-40B4-BE49-F238E27FC236}">
              <a16:creationId xmlns:a16="http://schemas.microsoft.com/office/drawing/2014/main" id="{62BA2E42-19F1-4F6E-B4D3-4D794EE5C92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a:extLst>
            <a:ext uri="{FF2B5EF4-FFF2-40B4-BE49-F238E27FC236}">
              <a16:creationId xmlns:a16="http://schemas.microsoft.com/office/drawing/2014/main" id="{E815AEE9-984E-4C2E-841E-6ED820CE7E4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578" name="直線コネクタ 577">
          <a:extLst>
            <a:ext uri="{FF2B5EF4-FFF2-40B4-BE49-F238E27FC236}">
              <a16:creationId xmlns:a16="http://schemas.microsoft.com/office/drawing/2014/main" id="{87505DA7-A82F-4FB9-91FE-133AA07BFF61}"/>
            </a:ext>
          </a:extLst>
        </xdr:cNvPr>
        <xdr:cNvCxnSpPr/>
      </xdr:nvCxnSpPr>
      <xdr:spPr>
        <a:xfrm flipV="1">
          <a:off x="16318864" y="95143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579" name="【保健センター・保健所】&#10;有形固定資産減価償却率最小値テキスト">
          <a:extLst>
            <a:ext uri="{FF2B5EF4-FFF2-40B4-BE49-F238E27FC236}">
              <a16:creationId xmlns:a16="http://schemas.microsoft.com/office/drawing/2014/main" id="{283B7472-B6DE-42D7-84E3-807B67094DCA}"/>
            </a:ext>
          </a:extLst>
        </xdr:cNvPr>
        <xdr:cNvSpPr txBox="1"/>
      </xdr:nvSpPr>
      <xdr:spPr>
        <a:xfrm>
          <a:off x="16357600" y="1088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580" name="直線コネクタ 579">
          <a:extLst>
            <a:ext uri="{FF2B5EF4-FFF2-40B4-BE49-F238E27FC236}">
              <a16:creationId xmlns:a16="http://schemas.microsoft.com/office/drawing/2014/main" id="{ED817980-ECCF-4A4E-8708-A4507EE10E26}"/>
            </a:ext>
          </a:extLst>
        </xdr:cNvPr>
        <xdr:cNvCxnSpPr/>
      </xdr:nvCxnSpPr>
      <xdr:spPr>
        <a:xfrm>
          <a:off x="16230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81" name="【保健センター・保健所】&#10;有形固定資産減価償却率最大値テキスト">
          <a:extLst>
            <a:ext uri="{FF2B5EF4-FFF2-40B4-BE49-F238E27FC236}">
              <a16:creationId xmlns:a16="http://schemas.microsoft.com/office/drawing/2014/main" id="{9BC441E6-734C-4642-AEFA-8F8093DF1CEA}"/>
            </a:ext>
          </a:extLst>
        </xdr:cNvPr>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82" name="直線コネクタ 581">
          <a:extLst>
            <a:ext uri="{FF2B5EF4-FFF2-40B4-BE49-F238E27FC236}">
              <a16:creationId xmlns:a16="http://schemas.microsoft.com/office/drawing/2014/main" id="{8157ED5B-B6B8-4C15-BB70-CCDB19EEF8FF}"/>
            </a:ext>
          </a:extLst>
        </xdr:cNvPr>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79519</xdr:rowOff>
    </xdr:from>
    <xdr:ext cx="405111" cy="259045"/>
    <xdr:sp macro="" textlink="">
      <xdr:nvSpPr>
        <xdr:cNvPr id="583" name="【保健センター・保健所】&#10;有形固定資産減価償却率平均値テキスト">
          <a:extLst>
            <a:ext uri="{FF2B5EF4-FFF2-40B4-BE49-F238E27FC236}">
              <a16:creationId xmlns:a16="http://schemas.microsoft.com/office/drawing/2014/main" id="{7EA10C84-B8FF-435A-A6C9-E25D6A97ED31}"/>
            </a:ext>
          </a:extLst>
        </xdr:cNvPr>
        <xdr:cNvSpPr txBox="1"/>
      </xdr:nvSpPr>
      <xdr:spPr>
        <a:xfrm>
          <a:off x="16357600" y="1002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584" name="フローチャート: 判断 583">
          <a:extLst>
            <a:ext uri="{FF2B5EF4-FFF2-40B4-BE49-F238E27FC236}">
              <a16:creationId xmlns:a16="http://schemas.microsoft.com/office/drawing/2014/main" id="{D308A80B-D60F-42EC-8472-2AAC061AA168}"/>
            </a:ext>
          </a:extLst>
        </xdr:cNvPr>
        <xdr:cNvSpPr/>
      </xdr:nvSpPr>
      <xdr:spPr>
        <a:xfrm>
          <a:off x="16268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85" name="フローチャート: 判断 584">
          <a:extLst>
            <a:ext uri="{FF2B5EF4-FFF2-40B4-BE49-F238E27FC236}">
              <a16:creationId xmlns:a16="http://schemas.microsoft.com/office/drawing/2014/main" id="{AED4D669-E5DB-4BCA-A8B5-198561529F64}"/>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86" name="フローチャート: 判断 585">
          <a:extLst>
            <a:ext uri="{FF2B5EF4-FFF2-40B4-BE49-F238E27FC236}">
              <a16:creationId xmlns:a16="http://schemas.microsoft.com/office/drawing/2014/main" id="{B5A6BF12-152C-4B6D-9A85-EE45834372BC}"/>
            </a:ext>
          </a:extLst>
        </xdr:cNvPr>
        <xdr:cNvSpPr/>
      </xdr:nvSpPr>
      <xdr:spPr>
        <a:xfrm>
          <a:off x="14541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77216</xdr:rowOff>
    </xdr:from>
    <xdr:to>
      <xdr:col>72</xdr:col>
      <xdr:colOff>38100</xdr:colOff>
      <xdr:row>61</xdr:row>
      <xdr:rowOff>7366</xdr:rowOff>
    </xdr:to>
    <xdr:sp macro="" textlink="">
      <xdr:nvSpPr>
        <xdr:cNvPr id="587" name="フローチャート: 判断 586">
          <a:extLst>
            <a:ext uri="{FF2B5EF4-FFF2-40B4-BE49-F238E27FC236}">
              <a16:creationId xmlns:a16="http://schemas.microsoft.com/office/drawing/2014/main" id="{8B7B3834-A4AA-4CEF-BFFB-52401CE3BAF5}"/>
            </a:ext>
          </a:extLst>
        </xdr:cNvPr>
        <xdr:cNvSpPr/>
      </xdr:nvSpPr>
      <xdr:spPr>
        <a:xfrm>
          <a:off x="13652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5802DDB0-1200-4223-98C9-BE052C23BE4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12E1CC24-F169-4B30-9960-AF65F27E44B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2F5C495A-6AE3-4D37-B7B4-6187A118784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88DF5F13-ECED-45DA-A020-D977C4F3FD7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271C676F-7BA5-42EF-AE25-F63BDE7C3B8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138938</xdr:rowOff>
    </xdr:from>
    <xdr:to>
      <xdr:col>85</xdr:col>
      <xdr:colOff>177800</xdr:colOff>
      <xdr:row>61</xdr:row>
      <xdr:rowOff>69088</xdr:rowOff>
    </xdr:to>
    <xdr:sp macro="" textlink="">
      <xdr:nvSpPr>
        <xdr:cNvPr id="593" name="楕円 592">
          <a:extLst>
            <a:ext uri="{FF2B5EF4-FFF2-40B4-BE49-F238E27FC236}">
              <a16:creationId xmlns:a16="http://schemas.microsoft.com/office/drawing/2014/main" id="{0F1B02E4-26AF-4578-9F32-63C2EB9DB2C5}"/>
            </a:ext>
          </a:extLst>
        </xdr:cNvPr>
        <xdr:cNvSpPr/>
      </xdr:nvSpPr>
      <xdr:spPr>
        <a:xfrm>
          <a:off x="16268700" y="104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117365</xdr:rowOff>
    </xdr:from>
    <xdr:ext cx="405111" cy="259045"/>
    <xdr:sp macro="" textlink="">
      <xdr:nvSpPr>
        <xdr:cNvPr id="594" name="【保健センター・保健所】&#10;有形固定資産減価償却率該当値テキスト">
          <a:extLst>
            <a:ext uri="{FF2B5EF4-FFF2-40B4-BE49-F238E27FC236}">
              <a16:creationId xmlns:a16="http://schemas.microsoft.com/office/drawing/2014/main" id="{1F4C6003-ECA5-41C4-8EC1-DEBDED173C1A}"/>
            </a:ext>
          </a:extLst>
        </xdr:cNvPr>
        <xdr:cNvSpPr txBox="1"/>
      </xdr:nvSpPr>
      <xdr:spPr>
        <a:xfrm>
          <a:off x="16357600" y="1040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33782</xdr:rowOff>
    </xdr:from>
    <xdr:to>
      <xdr:col>81</xdr:col>
      <xdr:colOff>101600</xdr:colOff>
      <xdr:row>61</xdr:row>
      <xdr:rowOff>135382</xdr:rowOff>
    </xdr:to>
    <xdr:sp macro="" textlink="">
      <xdr:nvSpPr>
        <xdr:cNvPr id="595" name="楕円 594">
          <a:extLst>
            <a:ext uri="{FF2B5EF4-FFF2-40B4-BE49-F238E27FC236}">
              <a16:creationId xmlns:a16="http://schemas.microsoft.com/office/drawing/2014/main" id="{EE2FE9F9-5C99-41DF-BEA8-AB729E87B3D0}"/>
            </a:ext>
          </a:extLst>
        </xdr:cNvPr>
        <xdr:cNvSpPr/>
      </xdr:nvSpPr>
      <xdr:spPr>
        <a:xfrm>
          <a:off x="15430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18288</xdr:rowOff>
    </xdr:from>
    <xdr:to>
      <xdr:col>85</xdr:col>
      <xdr:colOff>127000</xdr:colOff>
      <xdr:row>61</xdr:row>
      <xdr:rowOff>84582</xdr:rowOff>
    </xdr:to>
    <xdr:cxnSp macro="">
      <xdr:nvCxnSpPr>
        <xdr:cNvPr id="596" name="直線コネクタ 595">
          <a:extLst>
            <a:ext uri="{FF2B5EF4-FFF2-40B4-BE49-F238E27FC236}">
              <a16:creationId xmlns:a16="http://schemas.microsoft.com/office/drawing/2014/main" id="{8352EB8D-FCDA-4A58-8F3A-E1B0C57FADA6}"/>
            </a:ext>
          </a:extLst>
        </xdr:cNvPr>
        <xdr:cNvCxnSpPr/>
      </xdr:nvCxnSpPr>
      <xdr:spPr>
        <a:xfrm flipV="1">
          <a:off x="15481300" y="10476738"/>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597" name="楕円 596">
          <a:extLst>
            <a:ext uri="{FF2B5EF4-FFF2-40B4-BE49-F238E27FC236}">
              <a16:creationId xmlns:a16="http://schemas.microsoft.com/office/drawing/2014/main" id="{53ED432B-2A22-4963-B1E9-9BF88F69425D}"/>
            </a:ext>
          </a:extLst>
        </xdr:cNvPr>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84582</xdr:rowOff>
    </xdr:from>
    <xdr:to>
      <xdr:col>81</xdr:col>
      <xdr:colOff>50800</xdr:colOff>
      <xdr:row>61</xdr:row>
      <xdr:rowOff>148590</xdr:rowOff>
    </xdr:to>
    <xdr:cxnSp macro="">
      <xdr:nvCxnSpPr>
        <xdr:cNvPr id="598" name="直線コネクタ 597">
          <a:extLst>
            <a:ext uri="{FF2B5EF4-FFF2-40B4-BE49-F238E27FC236}">
              <a16:creationId xmlns:a16="http://schemas.microsoft.com/office/drawing/2014/main" id="{7ABF604C-CA40-4528-9053-72723916F273}"/>
            </a:ext>
          </a:extLst>
        </xdr:cNvPr>
        <xdr:cNvCxnSpPr/>
      </xdr:nvCxnSpPr>
      <xdr:spPr>
        <a:xfrm flipV="1">
          <a:off x="14592300" y="105430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161798</xdr:rowOff>
    </xdr:from>
    <xdr:to>
      <xdr:col>72</xdr:col>
      <xdr:colOff>38100</xdr:colOff>
      <xdr:row>62</xdr:row>
      <xdr:rowOff>91948</xdr:rowOff>
    </xdr:to>
    <xdr:sp macro="" textlink="">
      <xdr:nvSpPr>
        <xdr:cNvPr id="599" name="楕円 598">
          <a:extLst>
            <a:ext uri="{FF2B5EF4-FFF2-40B4-BE49-F238E27FC236}">
              <a16:creationId xmlns:a16="http://schemas.microsoft.com/office/drawing/2014/main" id="{72FB54F3-F8A6-4496-A669-16071AD4C024}"/>
            </a:ext>
          </a:extLst>
        </xdr:cNvPr>
        <xdr:cNvSpPr/>
      </xdr:nvSpPr>
      <xdr:spPr>
        <a:xfrm>
          <a:off x="13652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148590</xdr:rowOff>
    </xdr:from>
    <xdr:to>
      <xdr:col>76</xdr:col>
      <xdr:colOff>114300</xdr:colOff>
      <xdr:row>62</xdr:row>
      <xdr:rowOff>41148</xdr:rowOff>
    </xdr:to>
    <xdr:cxnSp macro="">
      <xdr:nvCxnSpPr>
        <xdr:cNvPr id="600" name="直線コネクタ 599">
          <a:extLst>
            <a:ext uri="{FF2B5EF4-FFF2-40B4-BE49-F238E27FC236}">
              <a16:creationId xmlns:a16="http://schemas.microsoft.com/office/drawing/2014/main" id="{C9F01B97-4E7D-4285-A838-6B8590643508}"/>
            </a:ext>
          </a:extLst>
        </xdr:cNvPr>
        <xdr:cNvCxnSpPr/>
      </xdr:nvCxnSpPr>
      <xdr:spPr>
        <a:xfrm flipV="1">
          <a:off x="13703300" y="106070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601" name="n_1aveValue【保健センター・保健所】&#10;有形固定資産減価償却率">
          <a:extLst>
            <a:ext uri="{FF2B5EF4-FFF2-40B4-BE49-F238E27FC236}">
              <a16:creationId xmlns:a16="http://schemas.microsoft.com/office/drawing/2014/main" id="{959A8833-578C-48C9-A484-6043AF37B22E}"/>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135907</xdr:rowOff>
    </xdr:from>
    <xdr:ext cx="405111" cy="259045"/>
    <xdr:sp macro="" textlink="">
      <xdr:nvSpPr>
        <xdr:cNvPr id="602" name="n_2aveValue【保健センター・保健所】&#10;有形固定資産減価償却率">
          <a:extLst>
            <a:ext uri="{FF2B5EF4-FFF2-40B4-BE49-F238E27FC236}">
              <a16:creationId xmlns:a16="http://schemas.microsoft.com/office/drawing/2014/main" id="{A27DD92C-8329-4037-82BA-08509B86B516}"/>
            </a:ext>
          </a:extLst>
        </xdr:cNvPr>
        <xdr:cNvSpPr txBox="1"/>
      </xdr:nvSpPr>
      <xdr:spPr>
        <a:xfrm>
          <a:off x="14389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23893</xdr:rowOff>
    </xdr:from>
    <xdr:ext cx="405111" cy="259045"/>
    <xdr:sp macro="" textlink="">
      <xdr:nvSpPr>
        <xdr:cNvPr id="603" name="n_3aveValue【保健センター・保健所】&#10;有形固定資産減価償却率">
          <a:extLst>
            <a:ext uri="{FF2B5EF4-FFF2-40B4-BE49-F238E27FC236}">
              <a16:creationId xmlns:a16="http://schemas.microsoft.com/office/drawing/2014/main" id="{62CC59C8-FD9C-4856-BD1F-8F20AACD4EF6}"/>
            </a:ext>
          </a:extLst>
        </xdr:cNvPr>
        <xdr:cNvSpPr txBox="1"/>
      </xdr:nvSpPr>
      <xdr:spPr>
        <a:xfrm>
          <a:off x="13500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126509</xdr:rowOff>
    </xdr:from>
    <xdr:ext cx="405111" cy="259045"/>
    <xdr:sp macro="" textlink="">
      <xdr:nvSpPr>
        <xdr:cNvPr id="604" name="n_1mainValue【保健センター・保健所】&#10;有形固定資産減価償却率">
          <a:extLst>
            <a:ext uri="{FF2B5EF4-FFF2-40B4-BE49-F238E27FC236}">
              <a16:creationId xmlns:a16="http://schemas.microsoft.com/office/drawing/2014/main" id="{DF69D50E-3DD1-4C9A-80F7-7D84569E6EC3}"/>
            </a:ext>
          </a:extLst>
        </xdr:cNvPr>
        <xdr:cNvSpPr txBox="1"/>
      </xdr:nvSpPr>
      <xdr:spPr>
        <a:xfrm>
          <a:off x="15266044" y="105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605" name="n_2mainValue【保健センター・保健所】&#10;有形固定資産減価償却率">
          <a:extLst>
            <a:ext uri="{FF2B5EF4-FFF2-40B4-BE49-F238E27FC236}">
              <a16:creationId xmlns:a16="http://schemas.microsoft.com/office/drawing/2014/main" id="{C52E415C-C6FB-4C24-B32F-9D854D5D8926}"/>
            </a:ext>
          </a:extLst>
        </xdr:cNvPr>
        <xdr:cNvSpPr txBox="1"/>
      </xdr:nvSpPr>
      <xdr:spPr>
        <a:xfrm>
          <a:off x="14389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83075</xdr:rowOff>
    </xdr:from>
    <xdr:ext cx="405111" cy="259045"/>
    <xdr:sp macro="" textlink="">
      <xdr:nvSpPr>
        <xdr:cNvPr id="606" name="n_3mainValue【保健センター・保健所】&#10;有形固定資産減価償却率">
          <a:extLst>
            <a:ext uri="{FF2B5EF4-FFF2-40B4-BE49-F238E27FC236}">
              <a16:creationId xmlns:a16="http://schemas.microsoft.com/office/drawing/2014/main" id="{AA7F00C6-4FC7-4F09-BC14-1266F798EA21}"/>
            </a:ext>
          </a:extLst>
        </xdr:cNvPr>
        <xdr:cNvSpPr txBox="1"/>
      </xdr:nvSpPr>
      <xdr:spPr>
        <a:xfrm>
          <a:off x="13500744" y="1071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a:extLst>
            <a:ext uri="{FF2B5EF4-FFF2-40B4-BE49-F238E27FC236}">
              <a16:creationId xmlns:a16="http://schemas.microsoft.com/office/drawing/2014/main" id="{B828DB73-90A7-4DAF-8ED1-2A0E57CE03A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a:extLst>
            <a:ext uri="{FF2B5EF4-FFF2-40B4-BE49-F238E27FC236}">
              <a16:creationId xmlns:a16="http://schemas.microsoft.com/office/drawing/2014/main" id="{9B36EAE2-5D7B-4B68-B0A0-B8270101807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a:extLst>
            <a:ext uri="{FF2B5EF4-FFF2-40B4-BE49-F238E27FC236}">
              <a16:creationId xmlns:a16="http://schemas.microsoft.com/office/drawing/2014/main" id="{480FF292-0BD8-4982-93A1-268980A9E6B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a:extLst>
            <a:ext uri="{FF2B5EF4-FFF2-40B4-BE49-F238E27FC236}">
              <a16:creationId xmlns:a16="http://schemas.microsoft.com/office/drawing/2014/main" id="{C62ACBDA-958B-477B-816D-2946AB72427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a:extLst>
            <a:ext uri="{FF2B5EF4-FFF2-40B4-BE49-F238E27FC236}">
              <a16:creationId xmlns:a16="http://schemas.microsoft.com/office/drawing/2014/main" id="{5EB68444-26BA-46AA-8777-13AEB654C83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a:extLst>
            <a:ext uri="{FF2B5EF4-FFF2-40B4-BE49-F238E27FC236}">
              <a16:creationId xmlns:a16="http://schemas.microsoft.com/office/drawing/2014/main" id="{0319B067-6D03-42E9-A76F-72F5AFA06FB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a:extLst>
            <a:ext uri="{FF2B5EF4-FFF2-40B4-BE49-F238E27FC236}">
              <a16:creationId xmlns:a16="http://schemas.microsoft.com/office/drawing/2014/main" id="{74D22568-E75B-407F-98D9-81AE5F20FEB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a:extLst>
            <a:ext uri="{FF2B5EF4-FFF2-40B4-BE49-F238E27FC236}">
              <a16:creationId xmlns:a16="http://schemas.microsoft.com/office/drawing/2014/main" id="{AD9B4412-9335-4A4A-BCCB-419A35EF4D3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a:extLst>
            <a:ext uri="{FF2B5EF4-FFF2-40B4-BE49-F238E27FC236}">
              <a16:creationId xmlns:a16="http://schemas.microsoft.com/office/drawing/2014/main" id="{04DF087D-C2CD-4337-A98C-BE2EAB37D36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a:extLst>
            <a:ext uri="{FF2B5EF4-FFF2-40B4-BE49-F238E27FC236}">
              <a16:creationId xmlns:a16="http://schemas.microsoft.com/office/drawing/2014/main" id="{D27C3CF6-C74B-405E-A33F-0E55806D19A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7" name="直線コネクタ 616">
          <a:extLst>
            <a:ext uri="{FF2B5EF4-FFF2-40B4-BE49-F238E27FC236}">
              <a16:creationId xmlns:a16="http://schemas.microsoft.com/office/drawing/2014/main" id="{2366999D-CCD0-46BB-AA99-BF7042868D7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8" name="テキスト ボックス 617">
          <a:extLst>
            <a:ext uri="{FF2B5EF4-FFF2-40B4-BE49-F238E27FC236}">
              <a16:creationId xmlns:a16="http://schemas.microsoft.com/office/drawing/2014/main" id="{B039267F-C39F-43B5-B23B-12ECB65364B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9" name="直線コネクタ 618">
          <a:extLst>
            <a:ext uri="{FF2B5EF4-FFF2-40B4-BE49-F238E27FC236}">
              <a16:creationId xmlns:a16="http://schemas.microsoft.com/office/drawing/2014/main" id="{47BEB0C6-12A6-40D3-B98A-52D307444B9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0" name="テキスト ボックス 619">
          <a:extLst>
            <a:ext uri="{FF2B5EF4-FFF2-40B4-BE49-F238E27FC236}">
              <a16:creationId xmlns:a16="http://schemas.microsoft.com/office/drawing/2014/main" id="{9744D04E-EDDD-42C7-8EFE-27BE9EA0852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1" name="直線コネクタ 620">
          <a:extLst>
            <a:ext uri="{FF2B5EF4-FFF2-40B4-BE49-F238E27FC236}">
              <a16:creationId xmlns:a16="http://schemas.microsoft.com/office/drawing/2014/main" id="{F83B3D44-CBB8-4F58-92B0-8491A2F9819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2" name="テキスト ボックス 621">
          <a:extLst>
            <a:ext uri="{FF2B5EF4-FFF2-40B4-BE49-F238E27FC236}">
              <a16:creationId xmlns:a16="http://schemas.microsoft.com/office/drawing/2014/main" id="{7174407E-C00F-45A3-AD28-CD909084B8D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3" name="直線コネクタ 622">
          <a:extLst>
            <a:ext uri="{FF2B5EF4-FFF2-40B4-BE49-F238E27FC236}">
              <a16:creationId xmlns:a16="http://schemas.microsoft.com/office/drawing/2014/main" id="{897A1FC6-0F65-4B4D-8F35-1A44FD802DF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4" name="テキスト ボックス 623">
          <a:extLst>
            <a:ext uri="{FF2B5EF4-FFF2-40B4-BE49-F238E27FC236}">
              <a16:creationId xmlns:a16="http://schemas.microsoft.com/office/drawing/2014/main" id="{6C65B3B4-842B-4D30-B470-ECCC919BE23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5" name="直線コネクタ 624">
          <a:extLst>
            <a:ext uri="{FF2B5EF4-FFF2-40B4-BE49-F238E27FC236}">
              <a16:creationId xmlns:a16="http://schemas.microsoft.com/office/drawing/2014/main" id="{CD47F2C5-4900-4B2D-B7F5-E6C176932C9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6" name="テキスト ボックス 625">
          <a:extLst>
            <a:ext uri="{FF2B5EF4-FFF2-40B4-BE49-F238E27FC236}">
              <a16:creationId xmlns:a16="http://schemas.microsoft.com/office/drawing/2014/main" id="{1EA27DFC-A4C8-4848-94D5-35F08EA929D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7" name="【保健センター・保健所】&#10;一人当たり面積グラフ枠">
          <a:extLst>
            <a:ext uri="{FF2B5EF4-FFF2-40B4-BE49-F238E27FC236}">
              <a16:creationId xmlns:a16="http://schemas.microsoft.com/office/drawing/2014/main" id="{2BFD1D97-F3DA-4B96-9CBB-0E1605B8751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28" name="直線コネクタ 627">
          <a:extLst>
            <a:ext uri="{FF2B5EF4-FFF2-40B4-BE49-F238E27FC236}">
              <a16:creationId xmlns:a16="http://schemas.microsoft.com/office/drawing/2014/main" id="{125E1E19-2C6D-49B9-93B4-297C8D95E2D0}"/>
            </a:ext>
          </a:extLst>
        </xdr:cNvPr>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29" name="【保健センター・保健所】&#10;一人当たり面積最小値テキスト">
          <a:extLst>
            <a:ext uri="{FF2B5EF4-FFF2-40B4-BE49-F238E27FC236}">
              <a16:creationId xmlns:a16="http://schemas.microsoft.com/office/drawing/2014/main" id="{F13988E6-F1A8-45C0-B27B-55C47E264377}"/>
            </a:ext>
          </a:extLst>
        </xdr:cNvPr>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30" name="直線コネクタ 629">
          <a:extLst>
            <a:ext uri="{FF2B5EF4-FFF2-40B4-BE49-F238E27FC236}">
              <a16:creationId xmlns:a16="http://schemas.microsoft.com/office/drawing/2014/main" id="{99FE9986-C787-4797-8D93-076926FEFCF4}"/>
            </a:ext>
          </a:extLst>
        </xdr:cNvPr>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31" name="【保健センター・保健所】&#10;一人当たり面積最大値テキスト">
          <a:extLst>
            <a:ext uri="{FF2B5EF4-FFF2-40B4-BE49-F238E27FC236}">
              <a16:creationId xmlns:a16="http://schemas.microsoft.com/office/drawing/2014/main" id="{783C9570-A4AA-4B13-9B19-D8C24280C3A7}"/>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32" name="直線コネクタ 631">
          <a:extLst>
            <a:ext uri="{FF2B5EF4-FFF2-40B4-BE49-F238E27FC236}">
              <a16:creationId xmlns:a16="http://schemas.microsoft.com/office/drawing/2014/main" id="{FE87CE4D-F9E0-4008-A8E3-F92F80862260}"/>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633" name="【保健センター・保健所】&#10;一人当たり面積平均値テキスト">
          <a:extLst>
            <a:ext uri="{FF2B5EF4-FFF2-40B4-BE49-F238E27FC236}">
              <a16:creationId xmlns:a16="http://schemas.microsoft.com/office/drawing/2014/main" id="{57EE4999-D6A1-4089-9662-A0F27F0DC1BE}"/>
            </a:ext>
          </a:extLst>
        </xdr:cNvPr>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34" name="フローチャート: 判断 633">
          <a:extLst>
            <a:ext uri="{FF2B5EF4-FFF2-40B4-BE49-F238E27FC236}">
              <a16:creationId xmlns:a16="http://schemas.microsoft.com/office/drawing/2014/main" id="{CE1EB354-23CD-476E-9729-754FAF449B81}"/>
            </a:ext>
          </a:extLst>
        </xdr:cNvPr>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635" name="フローチャート: 判断 634">
          <a:extLst>
            <a:ext uri="{FF2B5EF4-FFF2-40B4-BE49-F238E27FC236}">
              <a16:creationId xmlns:a16="http://schemas.microsoft.com/office/drawing/2014/main" id="{AAE04861-379F-444E-99A9-88DE8F17112E}"/>
            </a:ext>
          </a:extLst>
        </xdr:cNvPr>
        <xdr:cNvSpPr/>
      </xdr:nvSpPr>
      <xdr:spPr>
        <a:xfrm>
          <a:off x="21272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36" name="フローチャート: 判断 635">
          <a:extLst>
            <a:ext uri="{FF2B5EF4-FFF2-40B4-BE49-F238E27FC236}">
              <a16:creationId xmlns:a16="http://schemas.microsoft.com/office/drawing/2014/main" id="{5D958060-A296-4897-9BD1-86B70387A094}"/>
            </a:ext>
          </a:extLst>
        </xdr:cNvPr>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37" name="フローチャート: 判断 636">
          <a:extLst>
            <a:ext uri="{FF2B5EF4-FFF2-40B4-BE49-F238E27FC236}">
              <a16:creationId xmlns:a16="http://schemas.microsoft.com/office/drawing/2014/main" id="{2711C0DE-ED81-45E1-9CFA-95D32B0A6B6E}"/>
            </a:ext>
          </a:extLst>
        </xdr:cNvPr>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58E2B7B5-8594-46D5-AD8B-64BED7A56A1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9A7CB2DB-EA70-451F-BE62-E52885D127E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BC6A8B5C-E851-4CF7-BE80-D35244A4213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ACD8B4D4-B7BC-4D09-B6E4-0936BE1485D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15EE51D8-06DC-46C1-9621-E9FE29ECE67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17780</xdr:rowOff>
    </xdr:from>
    <xdr:to>
      <xdr:col>116</xdr:col>
      <xdr:colOff>114300</xdr:colOff>
      <xdr:row>58</xdr:row>
      <xdr:rowOff>119380</xdr:rowOff>
    </xdr:to>
    <xdr:sp macro="" textlink="">
      <xdr:nvSpPr>
        <xdr:cNvPr id="643" name="楕円 642">
          <a:extLst>
            <a:ext uri="{FF2B5EF4-FFF2-40B4-BE49-F238E27FC236}">
              <a16:creationId xmlns:a16="http://schemas.microsoft.com/office/drawing/2014/main" id="{EA6BA717-24B8-4DF7-A61D-A884663C5BE7}"/>
            </a:ext>
          </a:extLst>
        </xdr:cNvPr>
        <xdr:cNvSpPr/>
      </xdr:nvSpPr>
      <xdr:spPr>
        <a:xfrm>
          <a:off x="22110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40657</xdr:rowOff>
    </xdr:from>
    <xdr:ext cx="469744" cy="259045"/>
    <xdr:sp macro="" textlink="">
      <xdr:nvSpPr>
        <xdr:cNvPr id="644" name="【保健センター・保健所】&#10;一人当たり面積該当値テキスト">
          <a:extLst>
            <a:ext uri="{FF2B5EF4-FFF2-40B4-BE49-F238E27FC236}">
              <a16:creationId xmlns:a16="http://schemas.microsoft.com/office/drawing/2014/main" id="{0FA3B056-A602-4483-B770-98025142BB3E}"/>
            </a:ext>
          </a:extLst>
        </xdr:cNvPr>
        <xdr:cNvSpPr txBox="1"/>
      </xdr:nvSpPr>
      <xdr:spPr>
        <a:xfrm>
          <a:off x="22199600" y="98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40640</xdr:rowOff>
    </xdr:from>
    <xdr:to>
      <xdr:col>112</xdr:col>
      <xdr:colOff>38100</xdr:colOff>
      <xdr:row>58</xdr:row>
      <xdr:rowOff>142240</xdr:rowOff>
    </xdr:to>
    <xdr:sp macro="" textlink="">
      <xdr:nvSpPr>
        <xdr:cNvPr id="645" name="楕円 644">
          <a:extLst>
            <a:ext uri="{FF2B5EF4-FFF2-40B4-BE49-F238E27FC236}">
              <a16:creationId xmlns:a16="http://schemas.microsoft.com/office/drawing/2014/main" id="{4C747C47-52E3-4D38-9952-4A15164BC289}"/>
            </a:ext>
          </a:extLst>
        </xdr:cNvPr>
        <xdr:cNvSpPr/>
      </xdr:nvSpPr>
      <xdr:spPr>
        <a:xfrm>
          <a:off x="2127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68580</xdr:rowOff>
    </xdr:from>
    <xdr:to>
      <xdr:col>116</xdr:col>
      <xdr:colOff>63500</xdr:colOff>
      <xdr:row>58</xdr:row>
      <xdr:rowOff>91440</xdr:rowOff>
    </xdr:to>
    <xdr:cxnSp macro="">
      <xdr:nvCxnSpPr>
        <xdr:cNvPr id="646" name="直線コネクタ 645">
          <a:extLst>
            <a:ext uri="{FF2B5EF4-FFF2-40B4-BE49-F238E27FC236}">
              <a16:creationId xmlns:a16="http://schemas.microsoft.com/office/drawing/2014/main" id="{B4AE3B9B-3A7E-4C5E-8F58-914C5DCF4EB1}"/>
            </a:ext>
          </a:extLst>
        </xdr:cNvPr>
        <xdr:cNvCxnSpPr/>
      </xdr:nvCxnSpPr>
      <xdr:spPr>
        <a:xfrm flipV="1">
          <a:off x="21323300" y="10012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40640</xdr:rowOff>
    </xdr:from>
    <xdr:to>
      <xdr:col>107</xdr:col>
      <xdr:colOff>101600</xdr:colOff>
      <xdr:row>58</xdr:row>
      <xdr:rowOff>142240</xdr:rowOff>
    </xdr:to>
    <xdr:sp macro="" textlink="">
      <xdr:nvSpPr>
        <xdr:cNvPr id="647" name="楕円 646">
          <a:extLst>
            <a:ext uri="{FF2B5EF4-FFF2-40B4-BE49-F238E27FC236}">
              <a16:creationId xmlns:a16="http://schemas.microsoft.com/office/drawing/2014/main" id="{C8A1AF9C-AC77-473E-AAA0-42C7B69E5AB7}"/>
            </a:ext>
          </a:extLst>
        </xdr:cNvPr>
        <xdr:cNvSpPr/>
      </xdr:nvSpPr>
      <xdr:spPr>
        <a:xfrm>
          <a:off x="20383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91440</xdr:rowOff>
    </xdr:from>
    <xdr:to>
      <xdr:col>111</xdr:col>
      <xdr:colOff>177800</xdr:colOff>
      <xdr:row>58</xdr:row>
      <xdr:rowOff>91440</xdr:rowOff>
    </xdr:to>
    <xdr:cxnSp macro="">
      <xdr:nvCxnSpPr>
        <xdr:cNvPr id="648" name="直線コネクタ 647">
          <a:extLst>
            <a:ext uri="{FF2B5EF4-FFF2-40B4-BE49-F238E27FC236}">
              <a16:creationId xmlns:a16="http://schemas.microsoft.com/office/drawing/2014/main" id="{6C8201E5-ED06-4CC2-8571-D21473EE5FC6}"/>
            </a:ext>
          </a:extLst>
        </xdr:cNvPr>
        <xdr:cNvCxnSpPr/>
      </xdr:nvCxnSpPr>
      <xdr:spPr>
        <a:xfrm>
          <a:off x="20434300" y="1003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40640</xdr:rowOff>
    </xdr:from>
    <xdr:to>
      <xdr:col>102</xdr:col>
      <xdr:colOff>165100</xdr:colOff>
      <xdr:row>58</xdr:row>
      <xdr:rowOff>142240</xdr:rowOff>
    </xdr:to>
    <xdr:sp macro="" textlink="">
      <xdr:nvSpPr>
        <xdr:cNvPr id="649" name="楕円 648">
          <a:extLst>
            <a:ext uri="{FF2B5EF4-FFF2-40B4-BE49-F238E27FC236}">
              <a16:creationId xmlns:a16="http://schemas.microsoft.com/office/drawing/2014/main" id="{050E1F92-C9AA-4EEC-BED8-B005ACA15105}"/>
            </a:ext>
          </a:extLst>
        </xdr:cNvPr>
        <xdr:cNvSpPr/>
      </xdr:nvSpPr>
      <xdr:spPr>
        <a:xfrm>
          <a:off x="19494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91440</xdr:rowOff>
    </xdr:from>
    <xdr:to>
      <xdr:col>107</xdr:col>
      <xdr:colOff>50800</xdr:colOff>
      <xdr:row>58</xdr:row>
      <xdr:rowOff>91440</xdr:rowOff>
    </xdr:to>
    <xdr:cxnSp macro="">
      <xdr:nvCxnSpPr>
        <xdr:cNvPr id="650" name="直線コネクタ 649">
          <a:extLst>
            <a:ext uri="{FF2B5EF4-FFF2-40B4-BE49-F238E27FC236}">
              <a16:creationId xmlns:a16="http://schemas.microsoft.com/office/drawing/2014/main" id="{BD3D749D-C077-4316-9A0B-857429DB8F87}"/>
            </a:ext>
          </a:extLst>
        </xdr:cNvPr>
        <xdr:cNvCxnSpPr/>
      </xdr:nvCxnSpPr>
      <xdr:spPr>
        <a:xfrm>
          <a:off x="19545300" y="1003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30497</xdr:rowOff>
    </xdr:from>
    <xdr:ext cx="469744" cy="259045"/>
    <xdr:sp macro="" textlink="">
      <xdr:nvSpPr>
        <xdr:cNvPr id="651" name="n_1aveValue【保健センター・保健所】&#10;一人当たり面積">
          <a:extLst>
            <a:ext uri="{FF2B5EF4-FFF2-40B4-BE49-F238E27FC236}">
              <a16:creationId xmlns:a16="http://schemas.microsoft.com/office/drawing/2014/main" id="{A0C4AE73-AD11-4B83-8DE2-EDC1B2DD8941}"/>
            </a:ext>
          </a:extLst>
        </xdr:cNvPr>
        <xdr:cNvSpPr txBox="1"/>
      </xdr:nvSpPr>
      <xdr:spPr>
        <a:xfrm>
          <a:off x="210757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652" name="n_2aveValue【保健センター・保健所】&#10;一人当たり面積">
          <a:extLst>
            <a:ext uri="{FF2B5EF4-FFF2-40B4-BE49-F238E27FC236}">
              <a16:creationId xmlns:a16="http://schemas.microsoft.com/office/drawing/2014/main" id="{22DBA05A-C17F-42EE-8EB2-F7D387552023}"/>
            </a:ext>
          </a:extLst>
        </xdr:cNvPr>
        <xdr:cNvSpPr txBox="1"/>
      </xdr:nvSpPr>
      <xdr:spPr>
        <a:xfrm>
          <a:off x="20199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156227</xdr:rowOff>
    </xdr:from>
    <xdr:ext cx="469744" cy="259045"/>
    <xdr:sp macro="" textlink="">
      <xdr:nvSpPr>
        <xdr:cNvPr id="653" name="n_3aveValue【保健センター・保健所】&#10;一人当たり面積">
          <a:extLst>
            <a:ext uri="{FF2B5EF4-FFF2-40B4-BE49-F238E27FC236}">
              <a16:creationId xmlns:a16="http://schemas.microsoft.com/office/drawing/2014/main" id="{2A85627F-4F4E-4DE7-B416-A15A9360490F}"/>
            </a:ext>
          </a:extLst>
        </xdr:cNvPr>
        <xdr:cNvSpPr txBox="1"/>
      </xdr:nvSpPr>
      <xdr:spPr>
        <a:xfrm>
          <a:off x="19310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158767</xdr:rowOff>
    </xdr:from>
    <xdr:ext cx="469744" cy="259045"/>
    <xdr:sp macro="" textlink="">
      <xdr:nvSpPr>
        <xdr:cNvPr id="654" name="n_1mainValue【保健センター・保健所】&#10;一人当たり面積">
          <a:extLst>
            <a:ext uri="{FF2B5EF4-FFF2-40B4-BE49-F238E27FC236}">
              <a16:creationId xmlns:a16="http://schemas.microsoft.com/office/drawing/2014/main" id="{44143865-5BC4-4050-9B40-3953969A673C}"/>
            </a:ext>
          </a:extLst>
        </xdr:cNvPr>
        <xdr:cNvSpPr txBox="1"/>
      </xdr:nvSpPr>
      <xdr:spPr>
        <a:xfrm>
          <a:off x="210757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158767</xdr:rowOff>
    </xdr:from>
    <xdr:ext cx="469744" cy="259045"/>
    <xdr:sp macro="" textlink="">
      <xdr:nvSpPr>
        <xdr:cNvPr id="655" name="n_2mainValue【保健センター・保健所】&#10;一人当たり面積">
          <a:extLst>
            <a:ext uri="{FF2B5EF4-FFF2-40B4-BE49-F238E27FC236}">
              <a16:creationId xmlns:a16="http://schemas.microsoft.com/office/drawing/2014/main" id="{8F89CCBF-99DA-4DFF-AFA2-4DC5B91DD64A}"/>
            </a:ext>
          </a:extLst>
        </xdr:cNvPr>
        <xdr:cNvSpPr txBox="1"/>
      </xdr:nvSpPr>
      <xdr:spPr>
        <a:xfrm>
          <a:off x="201994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158767</xdr:rowOff>
    </xdr:from>
    <xdr:ext cx="469744" cy="259045"/>
    <xdr:sp macro="" textlink="">
      <xdr:nvSpPr>
        <xdr:cNvPr id="656" name="n_3mainValue【保健センター・保健所】&#10;一人当たり面積">
          <a:extLst>
            <a:ext uri="{FF2B5EF4-FFF2-40B4-BE49-F238E27FC236}">
              <a16:creationId xmlns:a16="http://schemas.microsoft.com/office/drawing/2014/main" id="{AC4DE025-E5D4-43C7-B19D-E0DED007F610}"/>
            </a:ext>
          </a:extLst>
        </xdr:cNvPr>
        <xdr:cNvSpPr txBox="1"/>
      </xdr:nvSpPr>
      <xdr:spPr>
        <a:xfrm>
          <a:off x="193104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7" name="正方形/長方形 656">
          <a:extLst>
            <a:ext uri="{FF2B5EF4-FFF2-40B4-BE49-F238E27FC236}">
              <a16:creationId xmlns:a16="http://schemas.microsoft.com/office/drawing/2014/main" id="{2622BC1E-99A0-491A-A268-B867D7C5074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8" name="正方形/長方形 657">
          <a:extLst>
            <a:ext uri="{FF2B5EF4-FFF2-40B4-BE49-F238E27FC236}">
              <a16:creationId xmlns:a16="http://schemas.microsoft.com/office/drawing/2014/main" id="{06AF4B76-FA44-48EC-B541-E67F80EAA0A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9" name="正方形/長方形 658">
          <a:extLst>
            <a:ext uri="{FF2B5EF4-FFF2-40B4-BE49-F238E27FC236}">
              <a16:creationId xmlns:a16="http://schemas.microsoft.com/office/drawing/2014/main" id="{30C185DF-DB20-4DB4-8471-3026D899D1E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0" name="正方形/長方形 659">
          <a:extLst>
            <a:ext uri="{FF2B5EF4-FFF2-40B4-BE49-F238E27FC236}">
              <a16:creationId xmlns:a16="http://schemas.microsoft.com/office/drawing/2014/main" id="{5E39B5D1-BF63-4A97-AB4F-D13833DB713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1" name="正方形/長方形 660">
          <a:extLst>
            <a:ext uri="{FF2B5EF4-FFF2-40B4-BE49-F238E27FC236}">
              <a16:creationId xmlns:a16="http://schemas.microsoft.com/office/drawing/2014/main" id="{37689CD9-A3FD-4348-ADC9-E3E9E588FBD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2" name="正方形/長方形 661">
          <a:extLst>
            <a:ext uri="{FF2B5EF4-FFF2-40B4-BE49-F238E27FC236}">
              <a16:creationId xmlns:a16="http://schemas.microsoft.com/office/drawing/2014/main" id="{ABB3D52B-2075-44A4-995D-23741406E73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3" name="正方形/長方形 662">
          <a:extLst>
            <a:ext uri="{FF2B5EF4-FFF2-40B4-BE49-F238E27FC236}">
              <a16:creationId xmlns:a16="http://schemas.microsoft.com/office/drawing/2014/main" id="{055A2FF5-AE43-4CAF-9D92-F732361E69E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4" name="正方形/長方形 663">
          <a:extLst>
            <a:ext uri="{FF2B5EF4-FFF2-40B4-BE49-F238E27FC236}">
              <a16:creationId xmlns:a16="http://schemas.microsoft.com/office/drawing/2014/main" id="{B72A9E01-F4A3-488B-9DFC-E68DB454B0F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5" name="テキスト ボックス 664">
          <a:extLst>
            <a:ext uri="{FF2B5EF4-FFF2-40B4-BE49-F238E27FC236}">
              <a16:creationId xmlns:a16="http://schemas.microsoft.com/office/drawing/2014/main" id="{4046FCA3-C336-487A-85CC-E5B78789D34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6" name="直線コネクタ 665">
          <a:extLst>
            <a:ext uri="{FF2B5EF4-FFF2-40B4-BE49-F238E27FC236}">
              <a16:creationId xmlns:a16="http://schemas.microsoft.com/office/drawing/2014/main" id="{AF54B574-11EA-43A8-82FC-4B6EE15B852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7" name="テキスト ボックス 666">
          <a:extLst>
            <a:ext uri="{FF2B5EF4-FFF2-40B4-BE49-F238E27FC236}">
              <a16:creationId xmlns:a16="http://schemas.microsoft.com/office/drawing/2014/main" id="{8F71BABA-4AB1-48B4-8FBE-E46CE2E3BBB3}"/>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68" name="直線コネクタ 667">
          <a:extLst>
            <a:ext uri="{FF2B5EF4-FFF2-40B4-BE49-F238E27FC236}">
              <a16:creationId xmlns:a16="http://schemas.microsoft.com/office/drawing/2014/main" id="{A14CABA0-C9A1-4921-BC1C-88E96741AFBD}"/>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69" name="テキスト ボックス 668">
          <a:extLst>
            <a:ext uri="{FF2B5EF4-FFF2-40B4-BE49-F238E27FC236}">
              <a16:creationId xmlns:a16="http://schemas.microsoft.com/office/drawing/2014/main" id="{85FDDF48-FFD4-493F-AEAC-621B203C34A4}"/>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0" name="直線コネクタ 669">
          <a:extLst>
            <a:ext uri="{FF2B5EF4-FFF2-40B4-BE49-F238E27FC236}">
              <a16:creationId xmlns:a16="http://schemas.microsoft.com/office/drawing/2014/main" id="{29EACDB7-D80C-4445-B16F-CE0781312777}"/>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1" name="テキスト ボックス 670">
          <a:extLst>
            <a:ext uri="{FF2B5EF4-FFF2-40B4-BE49-F238E27FC236}">
              <a16:creationId xmlns:a16="http://schemas.microsoft.com/office/drawing/2014/main" id="{8A3FB10A-CF11-48A8-8EB1-8DC31BA5FA09}"/>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2" name="直線コネクタ 671">
          <a:extLst>
            <a:ext uri="{FF2B5EF4-FFF2-40B4-BE49-F238E27FC236}">
              <a16:creationId xmlns:a16="http://schemas.microsoft.com/office/drawing/2014/main" id="{18BE11F0-9E7F-4ECC-88A2-3BCF86660CAA}"/>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3" name="テキスト ボックス 672">
          <a:extLst>
            <a:ext uri="{FF2B5EF4-FFF2-40B4-BE49-F238E27FC236}">
              <a16:creationId xmlns:a16="http://schemas.microsoft.com/office/drawing/2014/main" id="{23CFF36C-3846-4CAE-9825-AE5EBB393291}"/>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4" name="直線コネクタ 673">
          <a:extLst>
            <a:ext uri="{FF2B5EF4-FFF2-40B4-BE49-F238E27FC236}">
              <a16:creationId xmlns:a16="http://schemas.microsoft.com/office/drawing/2014/main" id="{5C58EC80-F5B9-43B3-BC5D-47B5B31658FC}"/>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5" name="テキスト ボックス 674">
          <a:extLst>
            <a:ext uri="{FF2B5EF4-FFF2-40B4-BE49-F238E27FC236}">
              <a16:creationId xmlns:a16="http://schemas.microsoft.com/office/drawing/2014/main" id="{C2E8D0C5-F204-46A3-9E47-346987AC9218}"/>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6" name="直線コネクタ 675">
          <a:extLst>
            <a:ext uri="{FF2B5EF4-FFF2-40B4-BE49-F238E27FC236}">
              <a16:creationId xmlns:a16="http://schemas.microsoft.com/office/drawing/2014/main" id="{E065596F-B6FD-4087-A699-D7A44042756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7" name="テキスト ボックス 676">
          <a:extLst>
            <a:ext uri="{FF2B5EF4-FFF2-40B4-BE49-F238E27FC236}">
              <a16:creationId xmlns:a16="http://schemas.microsoft.com/office/drawing/2014/main" id="{935E0024-5A6B-4CE4-889C-C52CA16DD3D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8" name="【消防施設】&#10;有形固定資産減価償却率グラフ枠">
          <a:extLst>
            <a:ext uri="{FF2B5EF4-FFF2-40B4-BE49-F238E27FC236}">
              <a16:creationId xmlns:a16="http://schemas.microsoft.com/office/drawing/2014/main" id="{07BDF5A3-B179-486D-BFE2-98D6A428A41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88392</xdr:rowOff>
    </xdr:from>
    <xdr:to>
      <xdr:col>85</xdr:col>
      <xdr:colOff>126364</xdr:colOff>
      <xdr:row>86</xdr:row>
      <xdr:rowOff>47244</xdr:rowOff>
    </xdr:to>
    <xdr:cxnSp macro="">
      <xdr:nvCxnSpPr>
        <xdr:cNvPr id="679" name="直線コネクタ 678">
          <a:extLst>
            <a:ext uri="{FF2B5EF4-FFF2-40B4-BE49-F238E27FC236}">
              <a16:creationId xmlns:a16="http://schemas.microsoft.com/office/drawing/2014/main" id="{387D6E91-D8AD-4ED2-A485-F7C981F349F6}"/>
            </a:ext>
          </a:extLst>
        </xdr:cNvPr>
        <xdr:cNvCxnSpPr/>
      </xdr:nvCxnSpPr>
      <xdr:spPr>
        <a:xfrm flipV="1">
          <a:off x="16318864" y="1346149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51071</xdr:rowOff>
    </xdr:from>
    <xdr:ext cx="405111" cy="259045"/>
    <xdr:sp macro="" textlink="">
      <xdr:nvSpPr>
        <xdr:cNvPr id="680" name="【消防施設】&#10;有形固定資産減価償却率最小値テキスト">
          <a:extLst>
            <a:ext uri="{FF2B5EF4-FFF2-40B4-BE49-F238E27FC236}">
              <a16:creationId xmlns:a16="http://schemas.microsoft.com/office/drawing/2014/main" id="{F04FABD3-07F6-4604-BE12-CCA8D214DE6B}"/>
            </a:ext>
          </a:extLst>
        </xdr:cNvPr>
        <xdr:cNvSpPr txBox="1"/>
      </xdr:nvSpPr>
      <xdr:spPr>
        <a:xfrm>
          <a:off x="163576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47244</xdr:rowOff>
    </xdr:from>
    <xdr:to>
      <xdr:col>86</xdr:col>
      <xdr:colOff>25400</xdr:colOff>
      <xdr:row>86</xdr:row>
      <xdr:rowOff>47244</xdr:rowOff>
    </xdr:to>
    <xdr:cxnSp macro="">
      <xdr:nvCxnSpPr>
        <xdr:cNvPr id="681" name="直線コネクタ 680">
          <a:extLst>
            <a:ext uri="{FF2B5EF4-FFF2-40B4-BE49-F238E27FC236}">
              <a16:creationId xmlns:a16="http://schemas.microsoft.com/office/drawing/2014/main" id="{7C6AD0F8-187E-43CB-BD74-346430A80DAA}"/>
            </a:ext>
          </a:extLst>
        </xdr:cNvPr>
        <xdr:cNvCxnSpPr/>
      </xdr:nvCxnSpPr>
      <xdr:spPr>
        <a:xfrm>
          <a:off x="16230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35069</xdr:rowOff>
    </xdr:from>
    <xdr:ext cx="405111" cy="259045"/>
    <xdr:sp macro="" textlink="">
      <xdr:nvSpPr>
        <xdr:cNvPr id="682" name="【消防施設】&#10;有形固定資産減価償却率最大値テキスト">
          <a:extLst>
            <a:ext uri="{FF2B5EF4-FFF2-40B4-BE49-F238E27FC236}">
              <a16:creationId xmlns:a16="http://schemas.microsoft.com/office/drawing/2014/main" id="{5D8B1E4B-7F6D-47FF-98E5-333D274F7649}"/>
            </a:ext>
          </a:extLst>
        </xdr:cNvPr>
        <xdr:cNvSpPr txBox="1"/>
      </xdr:nvSpPr>
      <xdr:spPr>
        <a:xfrm>
          <a:off x="163576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88392</xdr:rowOff>
    </xdr:from>
    <xdr:to>
      <xdr:col>86</xdr:col>
      <xdr:colOff>25400</xdr:colOff>
      <xdr:row>78</xdr:row>
      <xdr:rowOff>88392</xdr:rowOff>
    </xdr:to>
    <xdr:cxnSp macro="">
      <xdr:nvCxnSpPr>
        <xdr:cNvPr id="683" name="直線コネクタ 682">
          <a:extLst>
            <a:ext uri="{FF2B5EF4-FFF2-40B4-BE49-F238E27FC236}">
              <a16:creationId xmlns:a16="http://schemas.microsoft.com/office/drawing/2014/main" id="{E1356ADF-AE6B-4C23-AC0E-D4C2A12130F6}"/>
            </a:ext>
          </a:extLst>
        </xdr:cNvPr>
        <xdr:cNvCxnSpPr/>
      </xdr:nvCxnSpPr>
      <xdr:spPr>
        <a:xfrm>
          <a:off x="16230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19321</xdr:rowOff>
    </xdr:from>
    <xdr:ext cx="405111" cy="259045"/>
    <xdr:sp macro="" textlink="">
      <xdr:nvSpPr>
        <xdr:cNvPr id="684" name="【消防施設】&#10;有形固定資産減価償却率平均値テキスト">
          <a:extLst>
            <a:ext uri="{FF2B5EF4-FFF2-40B4-BE49-F238E27FC236}">
              <a16:creationId xmlns:a16="http://schemas.microsoft.com/office/drawing/2014/main" id="{5C4AB2FD-188D-4A20-B95E-4AED61E7F911}"/>
            </a:ext>
          </a:extLst>
        </xdr:cNvPr>
        <xdr:cNvSpPr txBox="1"/>
      </xdr:nvSpPr>
      <xdr:spPr>
        <a:xfrm>
          <a:off x="16357600" y="13735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685" name="フローチャート: 判断 684">
          <a:extLst>
            <a:ext uri="{FF2B5EF4-FFF2-40B4-BE49-F238E27FC236}">
              <a16:creationId xmlns:a16="http://schemas.microsoft.com/office/drawing/2014/main" id="{236E8B2D-DC46-4EF7-B0AE-5317C6A179D1}"/>
            </a:ext>
          </a:extLst>
        </xdr:cNvPr>
        <xdr:cNvSpPr/>
      </xdr:nvSpPr>
      <xdr:spPr>
        <a:xfrm>
          <a:off x="162687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62737</xdr:rowOff>
    </xdr:from>
    <xdr:to>
      <xdr:col>81</xdr:col>
      <xdr:colOff>101600</xdr:colOff>
      <xdr:row>81</xdr:row>
      <xdr:rowOff>164337</xdr:rowOff>
    </xdr:to>
    <xdr:sp macro="" textlink="">
      <xdr:nvSpPr>
        <xdr:cNvPr id="686" name="フローチャート: 判断 685">
          <a:extLst>
            <a:ext uri="{FF2B5EF4-FFF2-40B4-BE49-F238E27FC236}">
              <a16:creationId xmlns:a16="http://schemas.microsoft.com/office/drawing/2014/main" id="{31882984-7BEC-4556-B1F8-F52B7CFDA861}"/>
            </a:ext>
          </a:extLst>
        </xdr:cNvPr>
        <xdr:cNvSpPr/>
      </xdr:nvSpPr>
      <xdr:spPr>
        <a:xfrm>
          <a:off x="15430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1015</xdr:rowOff>
    </xdr:from>
    <xdr:to>
      <xdr:col>76</xdr:col>
      <xdr:colOff>165100</xdr:colOff>
      <xdr:row>82</xdr:row>
      <xdr:rowOff>102615</xdr:rowOff>
    </xdr:to>
    <xdr:sp macro="" textlink="">
      <xdr:nvSpPr>
        <xdr:cNvPr id="687" name="フローチャート: 判断 686">
          <a:extLst>
            <a:ext uri="{FF2B5EF4-FFF2-40B4-BE49-F238E27FC236}">
              <a16:creationId xmlns:a16="http://schemas.microsoft.com/office/drawing/2014/main" id="{54FDAF30-06A5-4B99-B782-623235988D8C}"/>
            </a:ext>
          </a:extLst>
        </xdr:cNvPr>
        <xdr:cNvSpPr/>
      </xdr:nvSpPr>
      <xdr:spPr>
        <a:xfrm>
          <a:off x="14541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122174</xdr:rowOff>
    </xdr:from>
    <xdr:to>
      <xdr:col>72</xdr:col>
      <xdr:colOff>38100</xdr:colOff>
      <xdr:row>82</xdr:row>
      <xdr:rowOff>52324</xdr:rowOff>
    </xdr:to>
    <xdr:sp macro="" textlink="">
      <xdr:nvSpPr>
        <xdr:cNvPr id="688" name="フローチャート: 判断 687">
          <a:extLst>
            <a:ext uri="{FF2B5EF4-FFF2-40B4-BE49-F238E27FC236}">
              <a16:creationId xmlns:a16="http://schemas.microsoft.com/office/drawing/2014/main" id="{FEBCE63E-8C6F-44FC-950D-348DB036EA67}"/>
            </a:ext>
          </a:extLst>
        </xdr:cNvPr>
        <xdr:cNvSpPr/>
      </xdr:nvSpPr>
      <xdr:spPr>
        <a:xfrm>
          <a:off x="13652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BEF1DCFF-89A2-4E60-9A0D-A649223F1D0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BD88F265-E7AD-452E-BE5D-6C0F77AE323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3F8AB6D1-3E8B-4516-BE1A-0D72384F68D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8A35EF02-F19B-442B-8C17-581008B8DD9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F1B2E211-4D65-4467-868D-E127874CAAD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119887</xdr:rowOff>
    </xdr:from>
    <xdr:to>
      <xdr:col>85</xdr:col>
      <xdr:colOff>177800</xdr:colOff>
      <xdr:row>85</xdr:row>
      <xdr:rowOff>50037</xdr:rowOff>
    </xdr:to>
    <xdr:sp macro="" textlink="">
      <xdr:nvSpPr>
        <xdr:cNvPr id="694" name="楕円 693">
          <a:extLst>
            <a:ext uri="{FF2B5EF4-FFF2-40B4-BE49-F238E27FC236}">
              <a16:creationId xmlns:a16="http://schemas.microsoft.com/office/drawing/2014/main" id="{A52E4206-8329-446D-AB22-E8DB0ECD590C}"/>
            </a:ext>
          </a:extLst>
        </xdr:cNvPr>
        <xdr:cNvSpPr/>
      </xdr:nvSpPr>
      <xdr:spPr>
        <a:xfrm>
          <a:off x="162687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98314</xdr:rowOff>
    </xdr:from>
    <xdr:ext cx="405111" cy="259045"/>
    <xdr:sp macro="" textlink="">
      <xdr:nvSpPr>
        <xdr:cNvPr id="695" name="【消防施設】&#10;有形固定資産減価償却率該当値テキスト">
          <a:extLst>
            <a:ext uri="{FF2B5EF4-FFF2-40B4-BE49-F238E27FC236}">
              <a16:creationId xmlns:a16="http://schemas.microsoft.com/office/drawing/2014/main" id="{F56358D2-E22F-4796-A155-BEFCDE7D1AAF}"/>
            </a:ext>
          </a:extLst>
        </xdr:cNvPr>
        <xdr:cNvSpPr txBox="1"/>
      </xdr:nvSpPr>
      <xdr:spPr>
        <a:xfrm>
          <a:off x="16357600"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92456</xdr:rowOff>
    </xdr:from>
    <xdr:to>
      <xdr:col>81</xdr:col>
      <xdr:colOff>101600</xdr:colOff>
      <xdr:row>80</xdr:row>
      <xdr:rowOff>22606</xdr:rowOff>
    </xdr:to>
    <xdr:sp macro="" textlink="">
      <xdr:nvSpPr>
        <xdr:cNvPr id="696" name="楕円 695">
          <a:extLst>
            <a:ext uri="{FF2B5EF4-FFF2-40B4-BE49-F238E27FC236}">
              <a16:creationId xmlns:a16="http://schemas.microsoft.com/office/drawing/2014/main" id="{2C4FEE80-E240-48F4-8752-7822D670AAF5}"/>
            </a:ext>
          </a:extLst>
        </xdr:cNvPr>
        <xdr:cNvSpPr/>
      </xdr:nvSpPr>
      <xdr:spPr>
        <a:xfrm>
          <a:off x="15430500" y="136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143256</xdr:rowOff>
    </xdr:from>
    <xdr:to>
      <xdr:col>85</xdr:col>
      <xdr:colOff>127000</xdr:colOff>
      <xdr:row>84</xdr:row>
      <xdr:rowOff>170687</xdr:rowOff>
    </xdr:to>
    <xdr:cxnSp macro="">
      <xdr:nvCxnSpPr>
        <xdr:cNvPr id="697" name="直線コネクタ 696">
          <a:extLst>
            <a:ext uri="{FF2B5EF4-FFF2-40B4-BE49-F238E27FC236}">
              <a16:creationId xmlns:a16="http://schemas.microsoft.com/office/drawing/2014/main" id="{22E49C37-F6E7-4F9B-B4B2-C35A3A29B8BA}"/>
            </a:ext>
          </a:extLst>
        </xdr:cNvPr>
        <xdr:cNvCxnSpPr/>
      </xdr:nvCxnSpPr>
      <xdr:spPr>
        <a:xfrm>
          <a:off x="15481300" y="13687806"/>
          <a:ext cx="838200" cy="88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76454</xdr:rowOff>
    </xdr:from>
    <xdr:to>
      <xdr:col>76</xdr:col>
      <xdr:colOff>165100</xdr:colOff>
      <xdr:row>80</xdr:row>
      <xdr:rowOff>6604</xdr:rowOff>
    </xdr:to>
    <xdr:sp macro="" textlink="">
      <xdr:nvSpPr>
        <xdr:cNvPr id="698" name="楕円 697">
          <a:extLst>
            <a:ext uri="{FF2B5EF4-FFF2-40B4-BE49-F238E27FC236}">
              <a16:creationId xmlns:a16="http://schemas.microsoft.com/office/drawing/2014/main" id="{D29DF62B-9FB8-4B61-B17B-EAE96A70B1DD}"/>
            </a:ext>
          </a:extLst>
        </xdr:cNvPr>
        <xdr:cNvSpPr/>
      </xdr:nvSpPr>
      <xdr:spPr>
        <a:xfrm>
          <a:off x="14541500" y="136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127254</xdr:rowOff>
    </xdr:from>
    <xdr:to>
      <xdr:col>81</xdr:col>
      <xdr:colOff>50800</xdr:colOff>
      <xdr:row>79</xdr:row>
      <xdr:rowOff>143256</xdr:rowOff>
    </xdr:to>
    <xdr:cxnSp macro="">
      <xdr:nvCxnSpPr>
        <xdr:cNvPr id="699" name="直線コネクタ 698">
          <a:extLst>
            <a:ext uri="{FF2B5EF4-FFF2-40B4-BE49-F238E27FC236}">
              <a16:creationId xmlns:a16="http://schemas.microsoft.com/office/drawing/2014/main" id="{E91BD2F2-08A6-4E1C-A231-A81DF433D9A1}"/>
            </a:ext>
          </a:extLst>
        </xdr:cNvPr>
        <xdr:cNvCxnSpPr/>
      </xdr:nvCxnSpPr>
      <xdr:spPr>
        <a:xfrm>
          <a:off x="14592300" y="1367180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92456</xdr:rowOff>
    </xdr:from>
    <xdr:to>
      <xdr:col>72</xdr:col>
      <xdr:colOff>38100</xdr:colOff>
      <xdr:row>80</xdr:row>
      <xdr:rowOff>22606</xdr:rowOff>
    </xdr:to>
    <xdr:sp macro="" textlink="">
      <xdr:nvSpPr>
        <xdr:cNvPr id="700" name="楕円 699">
          <a:extLst>
            <a:ext uri="{FF2B5EF4-FFF2-40B4-BE49-F238E27FC236}">
              <a16:creationId xmlns:a16="http://schemas.microsoft.com/office/drawing/2014/main" id="{3CAE2BEE-D14B-43C7-BBFB-583C7843A976}"/>
            </a:ext>
          </a:extLst>
        </xdr:cNvPr>
        <xdr:cNvSpPr/>
      </xdr:nvSpPr>
      <xdr:spPr>
        <a:xfrm>
          <a:off x="13652500" y="136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127254</xdr:rowOff>
    </xdr:from>
    <xdr:to>
      <xdr:col>76</xdr:col>
      <xdr:colOff>114300</xdr:colOff>
      <xdr:row>79</xdr:row>
      <xdr:rowOff>143256</xdr:rowOff>
    </xdr:to>
    <xdr:cxnSp macro="">
      <xdr:nvCxnSpPr>
        <xdr:cNvPr id="701" name="直線コネクタ 700">
          <a:extLst>
            <a:ext uri="{FF2B5EF4-FFF2-40B4-BE49-F238E27FC236}">
              <a16:creationId xmlns:a16="http://schemas.microsoft.com/office/drawing/2014/main" id="{37A92EDD-2E1F-460E-B2F8-A52028FD0DCD}"/>
            </a:ext>
          </a:extLst>
        </xdr:cNvPr>
        <xdr:cNvCxnSpPr/>
      </xdr:nvCxnSpPr>
      <xdr:spPr>
        <a:xfrm flipV="1">
          <a:off x="13703300" y="1367180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155464</xdr:rowOff>
    </xdr:from>
    <xdr:ext cx="405111" cy="259045"/>
    <xdr:sp macro="" textlink="">
      <xdr:nvSpPr>
        <xdr:cNvPr id="702" name="n_1aveValue【消防施設】&#10;有形固定資産減価償却率">
          <a:extLst>
            <a:ext uri="{FF2B5EF4-FFF2-40B4-BE49-F238E27FC236}">
              <a16:creationId xmlns:a16="http://schemas.microsoft.com/office/drawing/2014/main" id="{B70B9FD6-9CB7-4792-A3B3-90A7A0654FD4}"/>
            </a:ext>
          </a:extLst>
        </xdr:cNvPr>
        <xdr:cNvSpPr txBox="1"/>
      </xdr:nvSpPr>
      <xdr:spPr>
        <a:xfrm>
          <a:off x="152660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93742</xdr:rowOff>
    </xdr:from>
    <xdr:ext cx="405111" cy="259045"/>
    <xdr:sp macro="" textlink="">
      <xdr:nvSpPr>
        <xdr:cNvPr id="703" name="n_2aveValue【消防施設】&#10;有形固定資産減価償却率">
          <a:extLst>
            <a:ext uri="{FF2B5EF4-FFF2-40B4-BE49-F238E27FC236}">
              <a16:creationId xmlns:a16="http://schemas.microsoft.com/office/drawing/2014/main" id="{E079A1B7-0EA1-4B2A-B910-4E195C7C3265}"/>
            </a:ext>
          </a:extLst>
        </xdr:cNvPr>
        <xdr:cNvSpPr txBox="1"/>
      </xdr:nvSpPr>
      <xdr:spPr>
        <a:xfrm>
          <a:off x="14389744"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43451</xdr:rowOff>
    </xdr:from>
    <xdr:ext cx="405111" cy="259045"/>
    <xdr:sp macro="" textlink="">
      <xdr:nvSpPr>
        <xdr:cNvPr id="704" name="n_3aveValue【消防施設】&#10;有形固定資産減価償却率">
          <a:extLst>
            <a:ext uri="{FF2B5EF4-FFF2-40B4-BE49-F238E27FC236}">
              <a16:creationId xmlns:a16="http://schemas.microsoft.com/office/drawing/2014/main" id="{489D9FD3-C70C-49F1-ACF3-974A64AC58D7}"/>
            </a:ext>
          </a:extLst>
        </xdr:cNvPr>
        <xdr:cNvSpPr txBox="1"/>
      </xdr:nvSpPr>
      <xdr:spPr>
        <a:xfrm>
          <a:off x="13500744" y="1410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39133</xdr:rowOff>
    </xdr:from>
    <xdr:ext cx="405111" cy="259045"/>
    <xdr:sp macro="" textlink="">
      <xdr:nvSpPr>
        <xdr:cNvPr id="705" name="n_1mainValue【消防施設】&#10;有形固定資産減価償却率">
          <a:extLst>
            <a:ext uri="{FF2B5EF4-FFF2-40B4-BE49-F238E27FC236}">
              <a16:creationId xmlns:a16="http://schemas.microsoft.com/office/drawing/2014/main" id="{19E8B372-B6C6-4CA7-8809-04C53AF47D99}"/>
            </a:ext>
          </a:extLst>
        </xdr:cNvPr>
        <xdr:cNvSpPr txBox="1"/>
      </xdr:nvSpPr>
      <xdr:spPr>
        <a:xfrm>
          <a:off x="15266044" y="1341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23131</xdr:rowOff>
    </xdr:from>
    <xdr:ext cx="405111" cy="259045"/>
    <xdr:sp macro="" textlink="">
      <xdr:nvSpPr>
        <xdr:cNvPr id="706" name="n_2mainValue【消防施設】&#10;有形固定資産減価償却率">
          <a:extLst>
            <a:ext uri="{FF2B5EF4-FFF2-40B4-BE49-F238E27FC236}">
              <a16:creationId xmlns:a16="http://schemas.microsoft.com/office/drawing/2014/main" id="{0B088B76-D69C-4282-BA21-0EF15B98F172}"/>
            </a:ext>
          </a:extLst>
        </xdr:cNvPr>
        <xdr:cNvSpPr txBox="1"/>
      </xdr:nvSpPr>
      <xdr:spPr>
        <a:xfrm>
          <a:off x="14389744" y="1339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39133</xdr:rowOff>
    </xdr:from>
    <xdr:ext cx="405111" cy="259045"/>
    <xdr:sp macro="" textlink="">
      <xdr:nvSpPr>
        <xdr:cNvPr id="707" name="n_3mainValue【消防施設】&#10;有形固定資産減価償却率">
          <a:extLst>
            <a:ext uri="{FF2B5EF4-FFF2-40B4-BE49-F238E27FC236}">
              <a16:creationId xmlns:a16="http://schemas.microsoft.com/office/drawing/2014/main" id="{2D8E33F5-B080-4B83-AB0E-761D2610D638}"/>
            </a:ext>
          </a:extLst>
        </xdr:cNvPr>
        <xdr:cNvSpPr txBox="1"/>
      </xdr:nvSpPr>
      <xdr:spPr>
        <a:xfrm>
          <a:off x="13500744" y="1341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8" name="正方形/長方形 707">
          <a:extLst>
            <a:ext uri="{FF2B5EF4-FFF2-40B4-BE49-F238E27FC236}">
              <a16:creationId xmlns:a16="http://schemas.microsoft.com/office/drawing/2014/main" id="{7D8A0CC2-16D2-42BF-8FFC-684099EF719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9" name="正方形/長方形 708">
          <a:extLst>
            <a:ext uri="{FF2B5EF4-FFF2-40B4-BE49-F238E27FC236}">
              <a16:creationId xmlns:a16="http://schemas.microsoft.com/office/drawing/2014/main" id="{136FA950-687B-42E9-BA2E-2AC93DF27B4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0" name="正方形/長方形 709">
          <a:extLst>
            <a:ext uri="{FF2B5EF4-FFF2-40B4-BE49-F238E27FC236}">
              <a16:creationId xmlns:a16="http://schemas.microsoft.com/office/drawing/2014/main" id="{0E9FEF07-A53B-4F10-8AFD-86A6DE4E4D5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1" name="正方形/長方形 710">
          <a:extLst>
            <a:ext uri="{FF2B5EF4-FFF2-40B4-BE49-F238E27FC236}">
              <a16:creationId xmlns:a16="http://schemas.microsoft.com/office/drawing/2014/main" id="{2EB1162C-5395-4F07-BFB6-0AAB40A5381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2" name="正方形/長方形 711">
          <a:extLst>
            <a:ext uri="{FF2B5EF4-FFF2-40B4-BE49-F238E27FC236}">
              <a16:creationId xmlns:a16="http://schemas.microsoft.com/office/drawing/2014/main" id="{C250294B-F167-4253-B24F-BB5DE4D29D2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3" name="正方形/長方形 712">
          <a:extLst>
            <a:ext uri="{FF2B5EF4-FFF2-40B4-BE49-F238E27FC236}">
              <a16:creationId xmlns:a16="http://schemas.microsoft.com/office/drawing/2014/main" id="{797F7C74-202C-412B-924D-AF743A85047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4" name="正方形/長方形 713">
          <a:extLst>
            <a:ext uri="{FF2B5EF4-FFF2-40B4-BE49-F238E27FC236}">
              <a16:creationId xmlns:a16="http://schemas.microsoft.com/office/drawing/2014/main" id="{80678E7F-79F9-4F29-9BB6-F209F3AFF34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5" name="正方形/長方形 714">
          <a:extLst>
            <a:ext uri="{FF2B5EF4-FFF2-40B4-BE49-F238E27FC236}">
              <a16:creationId xmlns:a16="http://schemas.microsoft.com/office/drawing/2014/main" id="{535B2BCF-9DE2-4C36-8CA9-DEE7941E3F6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6" name="テキスト ボックス 715">
          <a:extLst>
            <a:ext uri="{FF2B5EF4-FFF2-40B4-BE49-F238E27FC236}">
              <a16:creationId xmlns:a16="http://schemas.microsoft.com/office/drawing/2014/main" id="{D25DD038-42AA-4056-8E54-EAA9775350D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7" name="直線コネクタ 716">
          <a:extLst>
            <a:ext uri="{FF2B5EF4-FFF2-40B4-BE49-F238E27FC236}">
              <a16:creationId xmlns:a16="http://schemas.microsoft.com/office/drawing/2014/main" id="{74A267C9-B6D6-4ACE-8040-25232739637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8" name="直線コネクタ 717">
          <a:extLst>
            <a:ext uri="{FF2B5EF4-FFF2-40B4-BE49-F238E27FC236}">
              <a16:creationId xmlns:a16="http://schemas.microsoft.com/office/drawing/2014/main" id="{6A76F43E-06D9-465A-9225-6A92E820ABC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9" name="テキスト ボックス 718">
          <a:extLst>
            <a:ext uri="{FF2B5EF4-FFF2-40B4-BE49-F238E27FC236}">
              <a16:creationId xmlns:a16="http://schemas.microsoft.com/office/drawing/2014/main" id="{ED039E8E-5D7A-43C7-AA1A-DD135CC7036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0" name="直線コネクタ 719">
          <a:extLst>
            <a:ext uri="{FF2B5EF4-FFF2-40B4-BE49-F238E27FC236}">
              <a16:creationId xmlns:a16="http://schemas.microsoft.com/office/drawing/2014/main" id="{9834D83F-F554-422E-8E11-EE2B2658BE8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1" name="テキスト ボックス 720">
          <a:extLst>
            <a:ext uri="{FF2B5EF4-FFF2-40B4-BE49-F238E27FC236}">
              <a16:creationId xmlns:a16="http://schemas.microsoft.com/office/drawing/2014/main" id="{1E48A925-E084-4904-952F-18C5E61E559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2" name="直線コネクタ 721">
          <a:extLst>
            <a:ext uri="{FF2B5EF4-FFF2-40B4-BE49-F238E27FC236}">
              <a16:creationId xmlns:a16="http://schemas.microsoft.com/office/drawing/2014/main" id="{875C0441-68E3-4CE8-B524-D5F50247595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3" name="テキスト ボックス 722">
          <a:extLst>
            <a:ext uri="{FF2B5EF4-FFF2-40B4-BE49-F238E27FC236}">
              <a16:creationId xmlns:a16="http://schemas.microsoft.com/office/drawing/2014/main" id="{B819D82C-534B-4D08-B718-2DC66CD7D93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4" name="直線コネクタ 723">
          <a:extLst>
            <a:ext uri="{FF2B5EF4-FFF2-40B4-BE49-F238E27FC236}">
              <a16:creationId xmlns:a16="http://schemas.microsoft.com/office/drawing/2014/main" id="{71B0751A-9B3F-4E54-B55C-2B267EF1A0F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5" name="テキスト ボックス 724">
          <a:extLst>
            <a:ext uri="{FF2B5EF4-FFF2-40B4-BE49-F238E27FC236}">
              <a16:creationId xmlns:a16="http://schemas.microsoft.com/office/drawing/2014/main" id="{94868765-32B2-4EE1-B867-10304AD5220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6" name="直線コネクタ 725">
          <a:extLst>
            <a:ext uri="{FF2B5EF4-FFF2-40B4-BE49-F238E27FC236}">
              <a16:creationId xmlns:a16="http://schemas.microsoft.com/office/drawing/2014/main" id="{E4244310-C4DC-4B1F-A2D1-19CA837E6AC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7" name="テキスト ボックス 726">
          <a:extLst>
            <a:ext uri="{FF2B5EF4-FFF2-40B4-BE49-F238E27FC236}">
              <a16:creationId xmlns:a16="http://schemas.microsoft.com/office/drawing/2014/main" id="{C7FAD254-EED1-4F4F-AE9D-1219A4C1153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a:extLst>
            <a:ext uri="{FF2B5EF4-FFF2-40B4-BE49-F238E27FC236}">
              <a16:creationId xmlns:a16="http://schemas.microsoft.com/office/drawing/2014/main" id="{D8DC0778-2068-49E5-B93A-C0748C670D8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a:extLst>
            <a:ext uri="{FF2B5EF4-FFF2-40B4-BE49-F238E27FC236}">
              <a16:creationId xmlns:a16="http://schemas.microsoft.com/office/drawing/2014/main" id="{4341D53F-8425-40C3-86A5-2054924BEC8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a:extLst>
            <a:ext uri="{FF2B5EF4-FFF2-40B4-BE49-F238E27FC236}">
              <a16:creationId xmlns:a16="http://schemas.microsoft.com/office/drawing/2014/main" id="{3CC430C2-FB07-4CCF-956D-C5A5DE50298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731" name="直線コネクタ 730">
          <a:extLst>
            <a:ext uri="{FF2B5EF4-FFF2-40B4-BE49-F238E27FC236}">
              <a16:creationId xmlns:a16="http://schemas.microsoft.com/office/drawing/2014/main" id="{5CC5B81C-9267-4891-AD86-80DC751E2AA5}"/>
            </a:ext>
          </a:extLst>
        </xdr:cNvPr>
        <xdr:cNvCxnSpPr/>
      </xdr:nvCxnSpPr>
      <xdr:spPr>
        <a:xfrm flipV="1">
          <a:off x="22160864" y="135331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732" name="【消防施設】&#10;一人当たり面積最小値テキスト">
          <a:extLst>
            <a:ext uri="{FF2B5EF4-FFF2-40B4-BE49-F238E27FC236}">
              <a16:creationId xmlns:a16="http://schemas.microsoft.com/office/drawing/2014/main" id="{32AD6777-5000-409D-B564-C7A738AA1A67}"/>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733" name="直線コネクタ 732">
          <a:extLst>
            <a:ext uri="{FF2B5EF4-FFF2-40B4-BE49-F238E27FC236}">
              <a16:creationId xmlns:a16="http://schemas.microsoft.com/office/drawing/2014/main" id="{1E40E2E9-6ED7-456F-B982-78F49566CDB0}"/>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734" name="【消防施設】&#10;一人当たり面積最大値テキスト">
          <a:extLst>
            <a:ext uri="{FF2B5EF4-FFF2-40B4-BE49-F238E27FC236}">
              <a16:creationId xmlns:a16="http://schemas.microsoft.com/office/drawing/2014/main" id="{CE85BE24-9AC7-45E6-A716-1FACC22D5811}"/>
            </a:ext>
          </a:extLst>
        </xdr:cNvPr>
        <xdr:cNvSpPr txBox="1"/>
      </xdr:nvSpPr>
      <xdr:spPr>
        <a:xfrm>
          <a:off x="221996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735" name="直線コネクタ 734">
          <a:extLst>
            <a:ext uri="{FF2B5EF4-FFF2-40B4-BE49-F238E27FC236}">
              <a16:creationId xmlns:a16="http://schemas.microsoft.com/office/drawing/2014/main" id="{9A95A444-EAD1-4A6E-9D13-6889D208D807}"/>
            </a:ext>
          </a:extLst>
        </xdr:cNvPr>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736" name="【消防施設】&#10;一人当たり面積平均値テキスト">
          <a:extLst>
            <a:ext uri="{FF2B5EF4-FFF2-40B4-BE49-F238E27FC236}">
              <a16:creationId xmlns:a16="http://schemas.microsoft.com/office/drawing/2014/main" id="{5C82FE08-84F3-4DAA-BB41-F7DB90E796FA}"/>
            </a:ext>
          </a:extLst>
        </xdr:cNvPr>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37" name="フローチャート: 判断 736">
          <a:extLst>
            <a:ext uri="{FF2B5EF4-FFF2-40B4-BE49-F238E27FC236}">
              <a16:creationId xmlns:a16="http://schemas.microsoft.com/office/drawing/2014/main" id="{BA4102E3-FC4F-4968-979D-55FC93222B8C}"/>
            </a:ext>
          </a:extLst>
        </xdr:cNvPr>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38" name="フローチャート: 判断 737">
          <a:extLst>
            <a:ext uri="{FF2B5EF4-FFF2-40B4-BE49-F238E27FC236}">
              <a16:creationId xmlns:a16="http://schemas.microsoft.com/office/drawing/2014/main" id="{C66F96CF-6AA9-44D3-95B7-8233E5641BA8}"/>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739" name="フローチャート: 判断 738">
          <a:extLst>
            <a:ext uri="{FF2B5EF4-FFF2-40B4-BE49-F238E27FC236}">
              <a16:creationId xmlns:a16="http://schemas.microsoft.com/office/drawing/2014/main" id="{C07C5513-4BFF-409C-8A7F-DBAFDBFEC6D9}"/>
            </a:ext>
          </a:extLst>
        </xdr:cNvPr>
        <xdr:cNvSpPr/>
      </xdr:nvSpPr>
      <xdr:spPr>
        <a:xfrm>
          <a:off x="20383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40" name="フローチャート: 判断 739">
          <a:extLst>
            <a:ext uri="{FF2B5EF4-FFF2-40B4-BE49-F238E27FC236}">
              <a16:creationId xmlns:a16="http://schemas.microsoft.com/office/drawing/2014/main" id="{A7A46B73-C9E1-408A-A833-F925A8C27DA2}"/>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260517DE-C594-412F-AA6B-50B76F6E735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81CE7FE6-B464-41D2-90A2-8F651E9E6AA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7E10E2A-0D5F-4255-A7A5-F4D8DDA6302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BC409661-61A7-44B4-9930-9586FF35381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36253512-2D41-4162-94B1-DBA0D422F52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46" name="楕円 745">
          <a:extLst>
            <a:ext uri="{FF2B5EF4-FFF2-40B4-BE49-F238E27FC236}">
              <a16:creationId xmlns:a16="http://schemas.microsoft.com/office/drawing/2014/main" id="{CA7FC224-DEAD-4D28-8311-A6B48D028EEC}"/>
            </a:ext>
          </a:extLst>
        </xdr:cNvPr>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747" name="【消防施設】&#10;一人当たり面積該当値テキスト">
          <a:extLst>
            <a:ext uri="{FF2B5EF4-FFF2-40B4-BE49-F238E27FC236}">
              <a16:creationId xmlns:a16="http://schemas.microsoft.com/office/drawing/2014/main" id="{84AE353A-526C-40B2-9A9B-9E02E03ED581}"/>
            </a:ext>
          </a:extLst>
        </xdr:cNvPr>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748" name="楕円 747">
          <a:extLst>
            <a:ext uri="{FF2B5EF4-FFF2-40B4-BE49-F238E27FC236}">
              <a16:creationId xmlns:a16="http://schemas.microsoft.com/office/drawing/2014/main" id="{406C764C-261A-425C-A749-A59240AF2BEE}"/>
            </a:ext>
          </a:extLst>
        </xdr:cNvPr>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140970</xdr:rowOff>
    </xdr:to>
    <xdr:cxnSp macro="">
      <xdr:nvCxnSpPr>
        <xdr:cNvPr id="749" name="直線コネクタ 748">
          <a:extLst>
            <a:ext uri="{FF2B5EF4-FFF2-40B4-BE49-F238E27FC236}">
              <a16:creationId xmlns:a16="http://schemas.microsoft.com/office/drawing/2014/main" id="{759917F1-061B-4687-A152-C3322B4DB5B3}"/>
            </a:ext>
          </a:extLst>
        </xdr:cNvPr>
        <xdr:cNvCxnSpPr/>
      </xdr:nvCxnSpPr>
      <xdr:spPr>
        <a:xfrm flipV="1">
          <a:off x="21323300" y="142494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750" name="楕円 749">
          <a:extLst>
            <a:ext uri="{FF2B5EF4-FFF2-40B4-BE49-F238E27FC236}">
              <a16:creationId xmlns:a16="http://schemas.microsoft.com/office/drawing/2014/main" id="{B26B5D8C-C856-49EF-AFFB-894039AD3F68}"/>
            </a:ext>
          </a:extLst>
        </xdr:cNvPr>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83</xdr:row>
      <xdr:rowOff>140970</xdr:rowOff>
    </xdr:to>
    <xdr:cxnSp macro="">
      <xdr:nvCxnSpPr>
        <xdr:cNvPr id="751" name="直線コネクタ 750">
          <a:extLst>
            <a:ext uri="{FF2B5EF4-FFF2-40B4-BE49-F238E27FC236}">
              <a16:creationId xmlns:a16="http://schemas.microsoft.com/office/drawing/2014/main" id="{46AD0B7C-FDBB-40D6-94C1-8CDD59BC7A9B}"/>
            </a:ext>
          </a:extLst>
        </xdr:cNvPr>
        <xdr:cNvCxnSpPr/>
      </xdr:nvCxnSpPr>
      <xdr:spPr>
        <a:xfrm>
          <a:off x="20434300" y="1436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52" name="楕円 751">
          <a:extLst>
            <a:ext uri="{FF2B5EF4-FFF2-40B4-BE49-F238E27FC236}">
              <a16:creationId xmlns:a16="http://schemas.microsoft.com/office/drawing/2014/main" id="{BF4806CC-5619-4001-8E61-81A843328152}"/>
            </a:ext>
          </a:extLst>
        </xdr:cNvPr>
        <xdr:cNvSpPr/>
      </xdr:nvSpPr>
      <xdr:spPr>
        <a:xfrm>
          <a:off x="19494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133350</xdr:rowOff>
    </xdr:from>
    <xdr:to>
      <xdr:col>107</xdr:col>
      <xdr:colOff>50800</xdr:colOff>
      <xdr:row>83</xdr:row>
      <xdr:rowOff>133350</xdr:rowOff>
    </xdr:to>
    <xdr:cxnSp macro="">
      <xdr:nvCxnSpPr>
        <xdr:cNvPr id="753" name="直線コネクタ 752">
          <a:extLst>
            <a:ext uri="{FF2B5EF4-FFF2-40B4-BE49-F238E27FC236}">
              <a16:creationId xmlns:a16="http://schemas.microsoft.com/office/drawing/2014/main" id="{22DF8490-A181-4736-95C0-4D056E843137}"/>
            </a:ext>
          </a:extLst>
        </xdr:cNvPr>
        <xdr:cNvCxnSpPr/>
      </xdr:nvCxnSpPr>
      <xdr:spPr>
        <a:xfrm>
          <a:off x="19545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54" name="n_1aveValue【消防施設】&#10;一人当たり面積">
          <a:extLst>
            <a:ext uri="{FF2B5EF4-FFF2-40B4-BE49-F238E27FC236}">
              <a16:creationId xmlns:a16="http://schemas.microsoft.com/office/drawing/2014/main" id="{DBE3877B-BACB-47E4-B567-A68E61F1B544}"/>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170197</xdr:rowOff>
    </xdr:from>
    <xdr:ext cx="469744" cy="259045"/>
    <xdr:sp macro="" textlink="">
      <xdr:nvSpPr>
        <xdr:cNvPr id="755" name="n_2aveValue【消防施設】&#10;一人当たり面積">
          <a:extLst>
            <a:ext uri="{FF2B5EF4-FFF2-40B4-BE49-F238E27FC236}">
              <a16:creationId xmlns:a16="http://schemas.microsoft.com/office/drawing/2014/main" id="{609178CD-05EA-40BF-AA90-2E6E3855FA39}"/>
            </a:ext>
          </a:extLst>
        </xdr:cNvPr>
        <xdr:cNvSpPr txBox="1"/>
      </xdr:nvSpPr>
      <xdr:spPr>
        <a:xfrm>
          <a:off x="20199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56" name="n_3aveValue【消防施設】&#10;一人当たり面積">
          <a:extLst>
            <a:ext uri="{FF2B5EF4-FFF2-40B4-BE49-F238E27FC236}">
              <a16:creationId xmlns:a16="http://schemas.microsoft.com/office/drawing/2014/main" id="{EDAA2416-9D7C-40C4-BF02-7F04DAD19DE1}"/>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11447</xdr:rowOff>
    </xdr:from>
    <xdr:ext cx="469744" cy="259045"/>
    <xdr:sp macro="" textlink="">
      <xdr:nvSpPr>
        <xdr:cNvPr id="757" name="n_1mainValue【消防施設】&#10;一人当たり面積">
          <a:extLst>
            <a:ext uri="{FF2B5EF4-FFF2-40B4-BE49-F238E27FC236}">
              <a16:creationId xmlns:a16="http://schemas.microsoft.com/office/drawing/2014/main" id="{212E0354-8747-48C7-8655-237247565860}"/>
            </a:ext>
          </a:extLst>
        </xdr:cNvPr>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758" name="n_2mainValue【消防施設】&#10;一人当たり面積">
          <a:extLst>
            <a:ext uri="{FF2B5EF4-FFF2-40B4-BE49-F238E27FC236}">
              <a16:creationId xmlns:a16="http://schemas.microsoft.com/office/drawing/2014/main" id="{14F16FA0-3167-4B32-AE29-E79B744EC676}"/>
            </a:ext>
          </a:extLst>
        </xdr:cNvPr>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759" name="n_3mainValue【消防施設】&#10;一人当たり面積">
          <a:extLst>
            <a:ext uri="{FF2B5EF4-FFF2-40B4-BE49-F238E27FC236}">
              <a16:creationId xmlns:a16="http://schemas.microsoft.com/office/drawing/2014/main" id="{87E5BFD1-E7F7-48ED-853A-34793F0F414B}"/>
            </a:ext>
          </a:extLst>
        </xdr:cNvPr>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a:extLst>
            <a:ext uri="{FF2B5EF4-FFF2-40B4-BE49-F238E27FC236}">
              <a16:creationId xmlns:a16="http://schemas.microsoft.com/office/drawing/2014/main" id="{B3E6B195-F80D-475A-B556-4DA0C71AE5A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a:extLst>
            <a:ext uri="{FF2B5EF4-FFF2-40B4-BE49-F238E27FC236}">
              <a16:creationId xmlns:a16="http://schemas.microsoft.com/office/drawing/2014/main" id="{2F4FF0B8-97FD-4D6F-9374-379A3F08993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a:extLst>
            <a:ext uri="{FF2B5EF4-FFF2-40B4-BE49-F238E27FC236}">
              <a16:creationId xmlns:a16="http://schemas.microsoft.com/office/drawing/2014/main" id="{A2B3D3D8-30FC-474A-B699-E2A966B94CE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a:extLst>
            <a:ext uri="{FF2B5EF4-FFF2-40B4-BE49-F238E27FC236}">
              <a16:creationId xmlns:a16="http://schemas.microsoft.com/office/drawing/2014/main" id="{56B4FBCF-88D2-4E58-BC96-41ECE3E6D24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a:extLst>
            <a:ext uri="{FF2B5EF4-FFF2-40B4-BE49-F238E27FC236}">
              <a16:creationId xmlns:a16="http://schemas.microsoft.com/office/drawing/2014/main" id="{993D50CC-7F36-444F-829F-236B537A9B5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a:extLst>
            <a:ext uri="{FF2B5EF4-FFF2-40B4-BE49-F238E27FC236}">
              <a16:creationId xmlns:a16="http://schemas.microsoft.com/office/drawing/2014/main" id="{275E3E58-D162-46F9-A309-00F0294E145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a:extLst>
            <a:ext uri="{FF2B5EF4-FFF2-40B4-BE49-F238E27FC236}">
              <a16:creationId xmlns:a16="http://schemas.microsoft.com/office/drawing/2014/main" id="{91EE2727-588A-4C29-AF78-BB4A8E0606D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a:extLst>
            <a:ext uri="{FF2B5EF4-FFF2-40B4-BE49-F238E27FC236}">
              <a16:creationId xmlns:a16="http://schemas.microsoft.com/office/drawing/2014/main" id="{BB8D21D7-1277-4C17-B0C2-38A12730C09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a:extLst>
            <a:ext uri="{FF2B5EF4-FFF2-40B4-BE49-F238E27FC236}">
              <a16:creationId xmlns:a16="http://schemas.microsoft.com/office/drawing/2014/main" id="{86B8E174-22E2-435F-AFD8-E213D6A8F3D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a:extLst>
            <a:ext uri="{FF2B5EF4-FFF2-40B4-BE49-F238E27FC236}">
              <a16:creationId xmlns:a16="http://schemas.microsoft.com/office/drawing/2014/main" id="{08534321-CEB5-480F-BB94-2CE228DE83B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0" name="直線コネクタ 769">
          <a:extLst>
            <a:ext uri="{FF2B5EF4-FFF2-40B4-BE49-F238E27FC236}">
              <a16:creationId xmlns:a16="http://schemas.microsoft.com/office/drawing/2014/main" id="{AA05C3DF-46CD-4934-A03A-B5A9342B9D2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1" name="テキスト ボックス 770">
          <a:extLst>
            <a:ext uri="{FF2B5EF4-FFF2-40B4-BE49-F238E27FC236}">
              <a16:creationId xmlns:a16="http://schemas.microsoft.com/office/drawing/2014/main" id="{D09F924A-DFED-4C61-8BBF-2485A83B6C9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2" name="直線コネクタ 771">
          <a:extLst>
            <a:ext uri="{FF2B5EF4-FFF2-40B4-BE49-F238E27FC236}">
              <a16:creationId xmlns:a16="http://schemas.microsoft.com/office/drawing/2014/main" id="{645BCA1C-8A9B-4465-817B-EC660DAABEA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3" name="テキスト ボックス 772">
          <a:extLst>
            <a:ext uri="{FF2B5EF4-FFF2-40B4-BE49-F238E27FC236}">
              <a16:creationId xmlns:a16="http://schemas.microsoft.com/office/drawing/2014/main" id="{DA8EE494-BEFB-49DD-92A1-95C16558BDB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4" name="直線コネクタ 773">
          <a:extLst>
            <a:ext uri="{FF2B5EF4-FFF2-40B4-BE49-F238E27FC236}">
              <a16:creationId xmlns:a16="http://schemas.microsoft.com/office/drawing/2014/main" id="{C336474F-B893-4089-89D5-E1C3F8B786D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5" name="テキスト ボックス 774">
          <a:extLst>
            <a:ext uri="{FF2B5EF4-FFF2-40B4-BE49-F238E27FC236}">
              <a16:creationId xmlns:a16="http://schemas.microsoft.com/office/drawing/2014/main" id="{B646E6FA-36B5-44BE-8364-F17D5BD9904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6" name="直線コネクタ 775">
          <a:extLst>
            <a:ext uri="{FF2B5EF4-FFF2-40B4-BE49-F238E27FC236}">
              <a16:creationId xmlns:a16="http://schemas.microsoft.com/office/drawing/2014/main" id="{A7BBA694-16B1-4872-88E5-5ED235D2635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7" name="テキスト ボックス 776">
          <a:extLst>
            <a:ext uri="{FF2B5EF4-FFF2-40B4-BE49-F238E27FC236}">
              <a16:creationId xmlns:a16="http://schemas.microsoft.com/office/drawing/2014/main" id="{FA4F70AE-C5F1-4D5F-9401-D592BA90B3A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8" name="直線コネクタ 777">
          <a:extLst>
            <a:ext uri="{FF2B5EF4-FFF2-40B4-BE49-F238E27FC236}">
              <a16:creationId xmlns:a16="http://schemas.microsoft.com/office/drawing/2014/main" id="{B03896AA-84CB-43C8-AFEB-2AC414E468C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9" name="テキスト ボックス 778">
          <a:extLst>
            <a:ext uri="{FF2B5EF4-FFF2-40B4-BE49-F238E27FC236}">
              <a16:creationId xmlns:a16="http://schemas.microsoft.com/office/drawing/2014/main" id="{A6334E09-F5CE-4B1C-9BB1-A3F42C735BA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0" name="直線コネクタ 779">
          <a:extLst>
            <a:ext uri="{FF2B5EF4-FFF2-40B4-BE49-F238E27FC236}">
              <a16:creationId xmlns:a16="http://schemas.microsoft.com/office/drawing/2014/main" id="{9A33401B-E8EA-4F42-9A20-3B3E5C008AE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1" name="テキスト ボックス 780">
          <a:extLst>
            <a:ext uri="{FF2B5EF4-FFF2-40B4-BE49-F238E27FC236}">
              <a16:creationId xmlns:a16="http://schemas.microsoft.com/office/drawing/2014/main" id="{A0AB48C2-DA54-44E6-9CF6-405EE52C4D41}"/>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a:extLst>
            <a:ext uri="{FF2B5EF4-FFF2-40B4-BE49-F238E27FC236}">
              <a16:creationId xmlns:a16="http://schemas.microsoft.com/office/drawing/2014/main" id="{2E7E6D8D-27B4-4C6D-8E30-FF6E7E79064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a:extLst>
            <a:ext uri="{FF2B5EF4-FFF2-40B4-BE49-F238E27FC236}">
              <a16:creationId xmlns:a16="http://schemas.microsoft.com/office/drawing/2014/main" id="{BBF7222F-A9B3-4051-9662-F3C1731B398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a:extLst>
            <a:ext uri="{FF2B5EF4-FFF2-40B4-BE49-F238E27FC236}">
              <a16:creationId xmlns:a16="http://schemas.microsoft.com/office/drawing/2014/main" id="{B218F29D-BE30-4E43-A70D-FC5A13C15C2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85" name="直線コネクタ 784">
          <a:extLst>
            <a:ext uri="{FF2B5EF4-FFF2-40B4-BE49-F238E27FC236}">
              <a16:creationId xmlns:a16="http://schemas.microsoft.com/office/drawing/2014/main" id="{2F568B67-067A-4F24-99F1-0C2C40A6E4ED}"/>
            </a:ext>
          </a:extLst>
        </xdr:cNvPr>
        <xdr:cNvCxnSpPr/>
      </xdr:nvCxnSpPr>
      <xdr:spPr>
        <a:xfrm flipV="1">
          <a:off x="16318864" y="17146088"/>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86" name="【庁舎】&#10;有形固定資産減価償却率最小値テキスト">
          <a:extLst>
            <a:ext uri="{FF2B5EF4-FFF2-40B4-BE49-F238E27FC236}">
              <a16:creationId xmlns:a16="http://schemas.microsoft.com/office/drawing/2014/main" id="{A4685F0B-FD56-458F-A20C-8526BC02D949}"/>
            </a:ext>
          </a:extLst>
        </xdr:cNvPr>
        <xdr:cNvSpPr txBox="1"/>
      </xdr:nvSpPr>
      <xdr:spPr>
        <a:xfrm>
          <a:off x="16357600" y="1864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87" name="直線コネクタ 786">
          <a:extLst>
            <a:ext uri="{FF2B5EF4-FFF2-40B4-BE49-F238E27FC236}">
              <a16:creationId xmlns:a16="http://schemas.microsoft.com/office/drawing/2014/main" id="{DD415F78-865D-4E00-9308-B25E11F770C3}"/>
            </a:ext>
          </a:extLst>
        </xdr:cNvPr>
        <xdr:cNvCxnSpPr/>
      </xdr:nvCxnSpPr>
      <xdr:spPr>
        <a:xfrm>
          <a:off x="16230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88" name="【庁舎】&#10;有形固定資産減価償却率最大値テキスト">
          <a:extLst>
            <a:ext uri="{FF2B5EF4-FFF2-40B4-BE49-F238E27FC236}">
              <a16:creationId xmlns:a16="http://schemas.microsoft.com/office/drawing/2014/main" id="{84A9A58D-4996-4E00-B3BE-71F4C9FB2390}"/>
            </a:ext>
          </a:extLst>
        </xdr:cNvPr>
        <xdr:cNvSpPr txBox="1"/>
      </xdr:nvSpPr>
      <xdr:spPr>
        <a:xfrm>
          <a:off x="16357600" y="1692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89" name="直線コネクタ 788">
          <a:extLst>
            <a:ext uri="{FF2B5EF4-FFF2-40B4-BE49-F238E27FC236}">
              <a16:creationId xmlns:a16="http://schemas.microsoft.com/office/drawing/2014/main" id="{C6D09B90-E304-4777-A4BD-0F13D6A9FDDD}"/>
            </a:ext>
          </a:extLst>
        </xdr:cNvPr>
        <xdr:cNvCxnSpPr/>
      </xdr:nvCxnSpPr>
      <xdr:spPr>
        <a:xfrm>
          <a:off x="16230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165843</xdr:rowOff>
    </xdr:from>
    <xdr:ext cx="405111" cy="259045"/>
    <xdr:sp macro="" textlink="">
      <xdr:nvSpPr>
        <xdr:cNvPr id="790" name="【庁舎】&#10;有形固定資産減価償却率平均値テキスト">
          <a:extLst>
            <a:ext uri="{FF2B5EF4-FFF2-40B4-BE49-F238E27FC236}">
              <a16:creationId xmlns:a16="http://schemas.microsoft.com/office/drawing/2014/main" id="{78DC546F-6097-44FC-94E6-E6D0735EE041}"/>
            </a:ext>
          </a:extLst>
        </xdr:cNvPr>
        <xdr:cNvSpPr txBox="1"/>
      </xdr:nvSpPr>
      <xdr:spPr>
        <a:xfrm>
          <a:off x="16357600" y="1765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91" name="フローチャート: 判断 790">
          <a:extLst>
            <a:ext uri="{FF2B5EF4-FFF2-40B4-BE49-F238E27FC236}">
              <a16:creationId xmlns:a16="http://schemas.microsoft.com/office/drawing/2014/main" id="{ED4CD2BC-9C95-4C5C-9ED2-9C2E70A5F78A}"/>
            </a:ext>
          </a:extLst>
        </xdr:cNvPr>
        <xdr:cNvSpPr/>
      </xdr:nvSpPr>
      <xdr:spPr>
        <a:xfrm>
          <a:off x="162687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92" name="フローチャート: 判断 791">
          <a:extLst>
            <a:ext uri="{FF2B5EF4-FFF2-40B4-BE49-F238E27FC236}">
              <a16:creationId xmlns:a16="http://schemas.microsoft.com/office/drawing/2014/main" id="{D12B444D-81ED-4082-A6D8-54664B7DC2EB}"/>
            </a:ext>
          </a:extLst>
        </xdr:cNvPr>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93" name="フローチャート: 判断 792">
          <a:extLst>
            <a:ext uri="{FF2B5EF4-FFF2-40B4-BE49-F238E27FC236}">
              <a16:creationId xmlns:a16="http://schemas.microsoft.com/office/drawing/2014/main" id="{61A773DA-D082-43E8-8DF8-62D31B8875FE}"/>
            </a:ext>
          </a:extLst>
        </xdr:cNvPr>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794" name="フローチャート: 判断 793">
          <a:extLst>
            <a:ext uri="{FF2B5EF4-FFF2-40B4-BE49-F238E27FC236}">
              <a16:creationId xmlns:a16="http://schemas.microsoft.com/office/drawing/2014/main" id="{B2C66607-1446-4E0E-A39F-7C91DCF28D27}"/>
            </a:ext>
          </a:extLst>
        </xdr:cNvPr>
        <xdr:cNvSpPr/>
      </xdr:nvSpPr>
      <xdr:spPr>
        <a:xfrm>
          <a:off x="13652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E7347352-9B59-47AA-BCA7-52E3E14AEB8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10F9ED5A-D981-47B0-99CC-2D8E2ADC568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59BC3A4A-EFDB-45AC-B8FD-560EA31D5F1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882AB9E7-BD94-4070-B7E4-E0809090FE2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CEBFF620-5265-497C-9E77-2B293E2E4F4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800" name="楕円 799">
          <a:extLst>
            <a:ext uri="{FF2B5EF4-FFF2-40B4-BE49-F238E27FC236}">
              <a16:creationId xmlns:a16="http://schemas.microsoft.com/office/drawing/2014/main" id="{0B8E93A6-9A1C-49BC-B377-E47C06487103}"/>
            </a:ext>
          </a:extLst>
        </xdr:cNvPr>
        <xdr:cNvSpPr/>
      </xdr:nvSpPr>
      <xdr:spPr>
        <a:xfrm>
          <a:off x="162687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149151</xdr:rowOff>
    </xdr:from>
    <xdr:ext cx="405111" cy="259045"/>
    <xdr:sp macro="" textlink="">
      <xdr:nvSpPr>
        <xdr:cNvPr id="801" name="【庁舎】&#10;有形固定資産減価償却率該当値テキスト">
          <a:extLst>
            <a:ext uri="{FF2B5EF4-FFF2-40B4-BE49-F238E27FC236}">
              <a16:creationId xmlns:a16="http://schemas.microsoft.com/office/drawing/2014/main" id="{D2D9E6D5-A637-4AAF-8608-D7877FB514CF}"/>
            </a:ext>
          </a:extLst>
        </xdr:cNvPr>
        <xdr:cNvSpPr txBox="1"/>
      </xdr:nvSpPr>
      <xdr:spPr>
        <a:xfrm>
          <a:off x="16357600"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33564</xdr:rowOff>
    </xdr:from>
    <xdr:to>
      <xdr:col>81</xdr:col>
      <xdr:colOff>101600</xdr:colOff>
      <xdr:row>105</xdr:row>
      <xdr:rowOff>135164</xdr:rowOff>
    </xdr:to>
    <xdr:sp macro="" textlink="">
      <xdr:nvSpPr>
        <xdr:cNvPr id="802" name="楕円 801">
          <a:extLst>
            <a:ext uri="{FF2B5EF4-FFF2-40B4-BE49-F238E27FC236}">
              <a16:creationId xmlns:a16="http://schemas.microsoft.com/office/drawing/2014/main" id="{4C4FB36F-C8FA-41D5-A35D-42F07B1ABE70}"/>
            </a:ext>
          </a:extLst>
        </xdr:cNvPr>
        <xdr:cNvSpPr/>
      </xdr:nvSpPr>
      <xdr:spPr>
        <a:xfrm>
          <a:off x="15430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50074</xdr:rowOff>
    </xdr:from>
    <xdr:to>
      <xdr:col>85</xdr:col>
      <xdr:colOff>127000</xdr:colOff>
      <xdr:row>105</xdr:row>
      <xdr:rowOff>84364</xdr:rowOff>
    </xdr:to>
    <xdr:cxnSp macro="">
      <xdr:nvCxnSpPr>
        <xdr:cNvPr id="803" name="直線コネクタ 802">
          <a:extLst>
            <a:ext uri="{FF2B5EF4-FFF2-40B4-BE49-F238E27FC236}">
              <a16:creationId xmlns:a16="http://schemas.microsoft.com/office/drawing/2014/main" id="{302D0F62-87D0-4490-8DA1-04E6E2B6DB12}"/>
            </a:ext>
          </a:extLst>
        </xdr:cNvPr>
        <xdr:cNvCxnSpPr/>
      </xdr:nvCxnSpPr>
      <xdr:spPr>
        <a:xfrm flipV="1">
          <a:off x="15481300" y="1805232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69487</xdr:rowOff>
    </xdr:from>
    <xdr:to>
      <xdr:col>76</xdr:col>
      <xdr:colOff>165100</xdr:colOff>
      <xdr:row>105</xdr:row>
      <xdr:rowOff>171087</xdr:rowOff>
    </xdr:to>
    <xdr:sp macro="" textlink="">
      <xdr:nvSpPr>
        <xdr:cNvPr id="804" name="楕円 803">
          <a:extLst>
            <a:ext uri="{FF2B5EF4-FFF2-40B4-BE49-F238E27FC236}">
              <a16:creationId xmlns:a16="http://schemas.microsoft.com/office/drawing/2014/main" id="{8827E8EF-5DAA-4313-8C23-9B1BD6F9E3C9}"/>
            </a:ext>
          </a:extLst>
        </xdr:cNvPr>
        <xdr:cNvSpPr/>
      </xdr:nvSpPr>
      <xdr:spPr>
        <a:xfrm>
          <a:off x="14541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84364</xdr:rowOff>
    </xdr:from>
    <xdr:to>
      <xdr:col>81</xdr:col>
      <xdr:colOff>50800</xdr:colOff>
      <xdr:row>105</xdr:row>
      <xdr:rowOff>120287</xdr:rowOff>
    </xdr:to>
    <xdr:cxnSp macro="">
      <xdr:nvCxnSpPr>
        <xdr:cNvPr id="805" name="直線コネクタ 804">
          <a:extLst>
            <a:ext uri="{FF2B5EF4-FFF2-40B4-BE49-F238E27FC236}">
              <a16:creationId xmlns:a16="http://schemas.microsoft.com/office/drawing/2014/main" id="{401169BC-FF8D-4BD5-A88E-7FB20095E8AB}"/>
            </a:ext>
          </a:extLst>
        </xdr:cNvPr>
        <xdr:cNvCxnSpPr/>
      </xdr:nvCxnSpPr>
      <xdr:spPr>
        <a:xfrm flipV="1">
          <a:off x="14592300" y="180866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103777</xdr:rowOff>
    </xdr:from>
    <xdr:to>
      <xdr:col>72</xdr:col>
      <xdr:colOff>38100</xdr:colOff>
      <xdr:row>106</xdr:row>
      <xdr:rowOff>33927</xdr:rowOff>
    </xdr:to>
    <xdr:sp macro="" textlink="">
      <xdr:nvSpPr>
        <xdr:cNvPr id="806" name="楕円 805">
          <a:extLst>
            <a:ext uri="{FF2B5EF4-FFF2-40B4-BE49-F238E27FC236}">
              <a16:creationId xmlns:a16="http://schemas.microsoft.com/office/drawing/2014/main" id="{AA7BDE07-7A8C-4A1B-AE61-6A368903E171}"/>
            </a:ext>
          </a:extLst>
        </xdr:cNvPr>
        <xdr:cNvSpPr/>
      </xdr:nvSpPr>
      <xdr:spPr>
        <a:xfrm>
          <a:off x="13652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120287</xdr:rowOff>
    </xdr:from>
    <xdr:to>
      <xdr:col>76</xdr:col>
      <xdr:colOff>114300</xdr:colOff>
      <xdr:row>105</xdr:row>
      <xdr:rowOff>154577</xdr:rowOff>
    </xdr:to>
    <xdr:cxnSp macro="">
      <xdr:nvCxnSpPr>
        <xdr:cNvPr id="807" name="直線コネクタ 806">
          <a:extLst>
            <a:ext uri="{FF2B5EF4-FFF2-40B4-BE49-F238E27FC236}">
              <a16:creationId xmlns:a16="http://schemas.microsoft.com/office/drawing/2014/main" id="{93BD7152-B23C-42E7-9992-70D3227D8EDD}"/>
            </a:ext>
          </a:extLst>
        </xdr:cNvPr>
        <xdr:cNvCxnSpPr/>
      </xdr:nvCxnSpPr>
      <xdr:spPr>
        <a:xfrm flipV="1">
          <a:off x="13703300" y="181225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808" name="n_1aveValue【庁舎】&#10;有形固定資産減価償却率">
          <a:extLst>
            <a:ext uri="{FF2B5EF4-FFF2-40B4-BE49-F238E27FC236}">
              <a16:creationId xmlns:a16="http://schemas.microsoft.com/office/drawing/2014/main" id="{85F50C40-1B39-4FE7-8B1B-D868029D9CD1}"/>
            </a:ext>
          </a:extLst>
        </xdr:cNvPr>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140261</xdr:rowOff>
    </xdr:from>
    <xdr:ext cx="405111" cy="259045"/>
    <xdr:sp macro="" textlink="">
      <xdr:nvSpPr>
        <xdr:cNvPr id="809" name="n_2aveValue【庁舎】&#10;有形固定資産減価償却率">
          <a:extLst>
            <a:ext uri="{FF2B5EF4-FFF2-40B4-BE49-F238E27FC236}">
              <a16:creationId xmlns:a16="http://schemas.microsoft.com/office/drawing/2014/main" id="{8EB3FE22-704A-45BB-BB55-1010FF41ED7F}"/>
            </a:ext>
          </a:extLst>
        </xdr:cNvPr>
        <xdr:cNvSpPr txBox="1"/>
      </xdr:nvSpPr>
      <xdr:spPr>
        <a:xfrm>
          <a:off x="14389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810" name="n_3aveValue【庁舎】&#10;有形固定資産減価償却率">
          <a:extLst>
            <a:ext uri="{FF2B5EF4-FFF2-40B4-BE49-F238E27FC236}">
              <a16:creationId xmlns:a16="http://schemas.microsoft.com/office/drawing/2014/main" id="{C17A6D0C-C36D-4EAA-A94E-06556C37D1A3}"/>
            </a:ext>
          </a:extLst>
        </xdr:cNvPr>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126291</xdr:rowOff>
    </xdr:from>
    <xdr:ext cx="405111" cy="259045"/>
    <xdr:sp macro="" textlink="">
      <xdr:nvSpPr>
        <xdr:cNvPr id="811" name="n_1mainValue【庁舎】&#10;有形固定資産減価償却率">
          <a:extLst>
            <a:ext uri="{FF2B5EF4-FFF2-40B4-BE49-F238E27FC236}">
              <a16:creationId xmlns:a16="http://schemas.microsoft.com/office/drawing/2014/main" id="{AEF550FF-60FE-4F1F-A4DF-AE9BB093091E}"/>
            </a:ext>
          </a:extLst>
        </xdr:cNvPr>
        <xdr:cNvSpPr txBox="1"/>
      </xdr:nvSpPr>
      <xdr:spPr>
        <a:xfrm>
          <a:off x="152660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162214</xdr:rowOff>
    </xdr:from>
    <xdr:ext cx="405111" cy="259045"/>
    <xdr:sp macro="" textlink="">
      <xdr:nvSpPr>
        <xdr:cNvPr id="812" name="n_2mainValue【庁舎】&#10;有形固定資産減価償却率">
          <a:extLst>
            <a:ext uri="{FF2B5EF4-FFF2-40B4-BE49-F238E27FC236}">
              <a16:creationId xmlns:a16="http://schemas.microsoft.com/office/drawing/2014/main" id="{97BDD196-30FC-4A06-9CE4-EA37C10FC0C8}"/>
            </a:ext>
          </a:extLst>
        </xdr:cNvPr>
        <xdr:cNvSpPr txBox="1"/>
      </xdr:nvSpPr>
      <xdr:spPr>
        <a:xfrm>
          <a:off x="14389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25054</xdr:rowOff>
    </xdr:from>
    <xdr:ext cx="405111" cy="259045"/>
    <xdr:sp macro="" textlink="">
      <xdr:nvSpPr>
        <xdr:cNvPr id="813" name="n_3mainValue【庁舎】&#10;有形固定資産減価償却率">
          <a:extLst>
            <a:ext uri="{FF2B5EF4-FFF2-40B4-BE49-F238E27FC236}">
              <a16:creationId xmlns:a16="http://schemas.microsoft.com/office/drawing/2014/main" id="{F556983D-C468-4949-BA41-7042B14F56FB}"/>
            </a:ext>
          </a:extLst>
        </xdr:cNvPr>
        <xdr:cNvSpPr txBox="1"/>
      </xdr:nvSpPr>
      <xdr:spPr>
        <a:xfrm>
          <a:off x="13500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a:extLst>
            <a:ext uri="{FF2B5EF4-FFF2-40B4-BE49-F238E27FC236}">
              <a16:creationId xmlns:a16="http://schemas.microsoft.com/office/drawing/2014/main" id="{A648BD6A-2A6E-4C30-A269-B916157BDA1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a:extLst>
            <a:ext uri="{FF2B5EF4-FFF2-40B4-BE49-F238E27FC236}">
              <a16:creationId xmlns:a16="http://schemas.microsoft.com/office/drawing/2014/main" id="{3BE07A98-99E4-4B77-9A01-81363AC1BD4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a:extLst>
            <a:ext uri="{FF2B5EF4-FFF2-40B4-BE49-F238E27FC236}">
              <a16:creationId xmlns:a16="http://schemas.microsoft.com/office/drawing/2014/main" id="{9340CE41-6C1F-4657-AC5D-B5D896CB323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a:extLst>
            <a:ext uri="{FF2B5EF4-FFF2-40B4-BE49-F238E27FC236}">
              <a16:creationId xmlns:a16="http://schemas.microsoft.com/office/drawing/2014/main" id="{DF50702F-B6D7-405A-B46A-C3D2FC84F5B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a:extLst>
            <a:ext uri="{FF2B5EF4-FFF2-40B4-BE49-F238E27FC236}">
              <a16:creationId xmlns:a16="http://schemas.microsoft.com/office/drawing/2014/main" id="{6E7CB89D-913D-44F8-9E35-54333BBAE10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a:extLst>
            <a:ext uri="{FF2B5EF4-FFF2-40B4-BE49-F238E27FC236}">
              <a16:creationId xmlns:a16="http://schemas.microsoft.com/office/drawing/2014/main" id="{E80D6852-0988-4AE3-9919-55B69FB93F9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a:extLst>
            <a:ext uri="{FF2B5EF4-FFF2-40B4-BE49-F238E27FC236}">
              <a16:creationId xmlns:a16="http://schemas.microsoft.com/office/drawing/2014/main" id="{DFDA780E-F699-4939-8F9C-C060B7448D5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a:extLst>
            <a:ext uri="{FF2B5EF4-FFF2-40B4-BE49-F238E27FC236}">
              <a16:creationId xmlns:a16="http://schemas.microsoft.com/office/drawing/2014/main" id="{AF5688AA-1300-4A60-8A89-456BE245224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a:extLst>
            <a:ext uri="{FF2B5EF4-FFF2-40B4-BE49-F238E27FC236}">
              <a16:creationId xmlns:a16="http://schemas.microsoft.com/office/drawing/2014/main" id="{06D3DF31-2BCC-49A6-973F-DEE993AB36D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a:extLst>
            <a:ext uri="{FF2B5EF4-FFF2-40B4-BE49-F238E27FC236}">
              <a16:creationId xmlns:a16="http://schemas.microsoft.com/office/drawing/2014/main" id="{4AF4095E-52FA-4B96-9CBA-D568C351883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4" name="直線コネクタ 823">
          <a:extLst>
            <a:ext uri="{FF2B5EF4-FFF2-40B4-BE49-F238E27FC236}">
              <a16:creationId xmlns:a16="http://schemas.microsoft.com/office/drawing/2014/main" id="{77738E7D-DF49-46B9-981D-26F49C59A69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5" name="テキスト ボックス 824">
          <a:extLst>
            <a:ext uri="{FF2B5EF4-FFF2-40B4-BE49-F238E27FC236}">
              <a16:creationId xmlns:a16="http://schemas.microsoft.com/office/drawing/2014/main" id="{672A5E3E-7FE5-4BBA-A97B-19160F5542C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6" name="直線コネクタ 825">
          <a:extLst>
            <a:ext uri="{FF2B5EF4-FFF2-40B4-BE49-F238E27FC236}">
              <a16:creationId xmlns:a16="http://schemas.microsoft.com/office/drawing/2014/main" id="{CE78ACBC-C50A-445C-B46B-C5D08B19588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7" name="テキスト ボックス 826">
          <a:extLst>
            <a:ext uri="{FF2B5EF4-FFF2-40B4-BE49-F238E27FC236}">
              <a16:creationId xmlns:a16="http://schemas.microsoft.com/office/drawing/2014/main" id="{C5F6B967-9CCC-402B-99C1-7B379A1B7CB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8" name="直線コネクタ 827">
          <a:extLst>
            <a:ext uri="{FF2B5EF4-FFF2-40B4-BE49-F238E27FC236}">
              <a16:creationId xmlns:a16="http://schemas.microsoft.com/office/drawing/2014/main" id="{2C255424-6CFF-4122-942C-0F59F8AA849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9" name="テキスト ボックス 828">
          <a:extLst>
            <a:ext uri="{FF2B5EF4-FFF2-40B4-BE49-F238E27FC236}">
              <a16:creationId xmlns:a16="http://schemas.microsoft.com/office/drawing/2014/main" id="{0FB56376-9770-4BB1-8AA3-F7F36265341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0" name="直線コネクタ 829">
          <a:extLst>
            <a:ext uri="{FF2B5EF4-FFF2-40B4-BE49-F238E27FC236}">
              <a16:creationId xmlns:a16="http://schemas.microsoft.com/office/drawing/2014/main" id="{7468EFFF-4A58-43D6-BA2F-3897D398025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1" name="テキスト ボックス 830">
          <a:extLst>
            <a:ext uri="{FF2B5EF4-FFF2-40B4-BE49-F238E27FC236}">
              <a16:creationId xmlns:a16="http://schemas.microsoft.com/office/drawing/2014/main" id="{DF28C2BC-657F-499C-8417-FB415A1AE5F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a:extLst>
            <a:ext uri="{FF2B5EF4-FFF2-40B4-BE49-F238E27FC236}">
              <a16:creationId xmlns:a16="http://schemas.microsoft.com/office/drawing/2014/main" id="{737CC2E7-B4F9-4A86-9B1B-55AB9620B39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a:extLst>
            <a:ext uri="{FF2B5EF4-FFF2-40B4-BE49-F238E27FC236}">
              <a16:creationId xmlns:a16="http://schemas.microsoft.com/office/drawing/2014/main" id="{F2FD1436-BD43-4FDB-95E2-9177BD5DF48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a:extLst>
            <a:ext uri="{FF2B5EF4-FFF2-40B4-BE49-F238E27FC236}">
              <a16:creationId xmlns:a16="http://schemas.microsoft.com/office/drawing/2014/main" id="{93FD35F3-A750-46C0-8A7D-49A0FE70B5A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835" name="直線コネクタ 834">
          <a:extLst>
            <a:ext uri="{FF2B5EF4-FFF2-40B4-BE49-F238E27FC236}">
              <a16:creationId xmlns:a16="http://schemas.microsoft.com/office/drawing/2014/main" id="{282F8201-A45A-47BC-BD15-FC58E08DE2E7}"/>
            </a:ext>
          </a:extLst>
        </xdr:cNvPr>
        <xdr:cNvCxnSpPr/>
      </xdr:nvCxnSpPr>
      <xdr:spPr>
        <a:xfrm flipV="1">
          <a:off x="22160864" y="17529811"/>
          <a:ext cx="0" cy="8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836" name="【庁舎】&#10;一人当たり面積最小値テキスト">
          <a:extLst>
            <a:ext uri="{FF2B5EF4-FFF2-40B4-BE49-F238E27FC236}">
              <a16:creationId xmlns:a16="http://schemas.microsoft.com/office/drawing/2014/main" id="{1FCD3E46-6D4F-431A-825F-23240EFB9F4A}"/>
            </a:ext>
          </a:extLst>
        </xdr:cNvPr>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837" name="直線コネクタ 836">
          <a:extLst>
            <a:ext uri="{FF2B5EF4-FFF2-40B4-BE49-F238E27FC236}">
              <a16:creationId xmlns:a16="http://schemas.microsoft.com/office/drawing/2014/main" id="{B70A8BD4-9A8F-4A11-BE85-3042C84387D8}"/>
            </a:ext>
          </a:extLst>
        </xdr:cNvPr>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838" name="【庁舎】&#10;一人当たり面積最大値テキスト">
          <a:extLst>
            <a:ext uri="{FF2B5EF4-FFF2-40B4-BE49-F238E27FC236}">
              <a16:creationId xmlns:a16="http://schemas.microsoft.com/office/drawing/2014/main" id="{50191032-85D0-4F6F-B98D-0A3A89EAD37F}"/>
            </a:ext>
          </a:extLst>
        </xdr:cNvPr>
        <xdr:cNvSpPr txBox="1"/>
      </xdr:nvSpPr>
      <xdr:spPr>
        <a:xfrm>
          <a:off x="22199600" y="1730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839" name="直線コネクタ 838">
          <a:extLst>
            <a:ext uri="{FF2B5EF4-FFF2-40B4-BE49-F238E27FC236}">
              <a16:creationId xmlns:a16="http://schemas.microsoft.com/office/drawing/2014/main" id="{E9847500-7C3B-4FF7-AF59-A0F96546C06E}"/>
            </a:ext>
          </a:extLst>
        </xdr:cNvPr>
        <xdr:cNvCxnSpPr/>
      </xdr:nvCxnSpPr>
      <xdr:spPr>
        <a:xfrm>
          <a:off x="22072600" y="175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86123</xdr:rowOff>
    </xdr:from>
    <xdr:ext cx="469744" cy="259045"/>
    <xdr:sp macro="" textlink="">
      <xdr:nvSpPr>
        <xdr:cNvPr id="840" name="【庁舎】&#10;一人当たり面積平均値テキスト">
          <a:extLst>
            <a:ext uri="{FF2B5EF4-FFF2-40B4-BE49-F238E27FC236}">
              <a16:creationId xmlns:a16="http://schemas.microsoft.com/office/drawing/2014/main" id="{619D9E06-4D1E-4215-8155-5A2A925F7ABA}"/>
            </a:ext>
          </a:extLst>
        </xdr:cNvPr>
        <xdr:cNvSpPr txBox="1"/>
      </xdr:nvSpPr>
      <xdr:spPr>
        <a:xfrm>
          <a:off x="22199600" y="1808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841" name="フローチャート: 判断 840">
          <a:extLst>
            <a:ext uri="{FF2B5EF4-FFF2-40B4-BE49-F238E27FC236}">
              <a16:creationId xmlns:a16="http://schemas.microsoft.com/office/drawing/2014/main" id="{15E12884-625D-47E4-88F5-73CFAD69D616}"/>
            </a:ext>
          </a:extLst>
        </xdr:cNvPr>
        <xdr:cNvSpPr/>
      </xdr:nvSpPr>
      <xdr:spPr>
        <a:xfrm>
          <a:off x="221107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842" name="フローチャート: 判断 841">
          <a:extLst>
            <a:ext uri="{FF2B5EF4-FFF2-40B4-BE49-F238E27FC236}">
              <a16:creationId xmlns:a16="http://schemas.microsoft.com/office/drawing/2014/main" id="{61BB6F60-57F0-4A70-8ACF-98A69C6C4345}"/>
            </a:ext>
          </a:extLst>
        </xdr:cNvPr>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139700</xdr:rowOff>
    </xdr:from>
    <xdr:to>
      <xdr:col>107</xdr:col>
      <xdr:colOff>101600</xdr:colOff>
      <xdr:row>100</xdr:row>
      <xdr:rowOff>69850</xdr:rowOff>
    </xdr:to>
    <xdr:sp macro="" textlink="">
      <xdr:nvSpPr>
        <xdr:cNvPr id="843" name="フローチャート: 判断 842">
          <a:extLst>
            <a:ext uri="{FF2B5EF4-FFF2-40B4-BE49-F238E27FC236}">
              <a16:creationId xmlns:a16="http://schemas.microsoft.com/office/drawing/2014/main" id="{174C3F60-0F33-44C6-B62A-B8D80B4768EE}"/>
            </a:ext>
          </a:extLst>
        </xdr:cNvPr>
        <xdr:cNvSpPr/>
      </xdr:nvSpPr>
      <xdr:spPr>
        <a:xfrm>
          <a:off x="20383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844" name="フローチャート: 判断 843">
          <a:extLst>
            <a:ext uri="{FF2B5EF4-FFF2-40B4-BE49-F238E27FC236}">
              <a16:creationId xmlns:a16="http://schemas.microsoft.com/office/drawing/2014/main" id="{DFE80985-9C41-4582-8EE5-D6D97EAF7032}"/>
            </a:ext>
          </a:extLst>
        </xdr:cNvPr>
        <xdr:cNvSpPr/>
      </xdr:nvSpPr>
      <xdr:spPr>
        <a:xfrm>
          <a:off x="19494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F82F3B67-D841-4451-AE69-1E43DB5F6FA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A56438BA-DC9F-493B-8107-D4D8F852CB9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96DC8FE8-2570-4AB8-9969-5A30F4CA7A0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64B46D91-F9A0-42FD-B7C5-090FF70679F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776062BB-63E7-43AA-9E32-CC0E1F94F13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162561</xdr:rowOff>
    </xdr:from>
    <xdr:to>
      <xdr:col>116</xdr:col>
      <xdr:colOff>114300</xdr:colOff>
      <xdr:row>102</xdr:row>
      <xdr:rowOff>92711</xdr:rowOff>
    </xdr:to>
    <xdr:sp macro="" textlink="">
      <xdr:nvSpPr>
        <xdr:cNvPr id="850" name="楕円 849">
          <a:extLst>
            <a:ext uri="{FF2B5EF4-FFF2-40B4-BE49-F238E27FC236}">
              <a16:creationId xmlns:a16="http://schemas.microsoft.com/office/drawing/2014/main" id="{A42DB130-249A-46C0-AADB-F18E760E65EF}"/>
            </a:ext>
          </a:extLst>
        </xdr:cNvPr>
        <xdr:cNvSpPr/>
      </xdr:nvSpPr>
      <xdr:spPr>
        <a:xfrm>
          <a:off x="221107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115588</xdr:rowOff>
    </xdr:from>
    <xdr:ext cx="469744" cy="259045"/>
    <xdr:sp macro="" textlink="">
      <xdr:nvSpPr>
        <xdr:cNvPr id="851" name="【庁舎】&#10;一人当たり面積該当値テキスト">
          <a:extLst>
            <a:ext uri="{FF2B5EF4-FFF2-40B4-BE49-F238E27FC236}">
              <a16:creationId xmlns:a16="http://schemas.microsoft.com/office/drawing/2014/main" id="{951596AA-CB8E-40D8-B265-F568319AC87C}"/>
            </a:ext>
          </a:extLst>
        </xdr:cNvPr>
        <xdr:cNvSpPr txBox="1"/>
      </xdr:nvSpPr>
      <xdr:spPr>
        <a:xfrm>
          <a:off x="22199600" y="1743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169418</xdr:rowOff>
    </xdr:from>
    <xdr:to>
      <xdr:col>112</xdr:col>
      <xdr:colOff>38100</xdr:colOff>
      <xdr:row>102</xdr:row>
      <xdr:rowOff>99568</xdr:rowOff>
    </xdr:to>
    <xdr:sp macro="" textlink="">
      <xdr:nvSpPr>
        <xdr:cNvPr id="852" name="楕円 851">
          <a:extLst>
            <a:ext uri="{FF2B5EF4-FFF2-40B4-BE49-F238E27FC236}">
              <a16:creationId xmlns:a16="http://schemas.microsoft.com/office/drawing/2014/main" id="{041584B9-3A4A-4467-9F8E-6AF4D7E71510}"/>
            </a:ext>
          </a:extLst>
        </xdr:cNvPr>
        <xdr:cNvSpPr/>
      </xdr:nvSpPr>
      <xdr:spPr>
        <a:xfrm>
          <a:off x="21272500" y="174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41911</xdr:rowOff>
    </xdr:from>
    <xdr:to>
      <xdr:col>116</xdr:col>
      <xdr:colOff>63500</xdr:colOff>
      <xdr:row>102</xdr:row>
      <xdr:rowOff>48768</xdr:rowOff>
    </xdr:to>
    <xdr:cxnSp macro="">
      <xdr:nvCxnSpPr>
        <xdr:cNvPr id="853" name="直線コネクタ 852">
          <a:extLst>
            <a:ext uri="{FF2B5EF4-FFF2-40B4-BE49-F238E27FC236}">
              <a16:creationId xmlns:a16="http://schemas.microsoft.com/office/drawing/2014/main" id="{8DFA2453-392A-489D-AA59-C1CB94F19384}"/>
            </a:ext>
          </a:extLst>
        </xdr:cNvPr>
        <xdr:cNvCxnSpPr/>
      </xdr:nvCxnSpPr>
      <xdr:spPr>
        <a:xfrm flipV="1">
          <a:off x="21323300" y="17529811"/>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7113</xdr:rowOff>
    </xdr:from>
    <xdr:to>
      <xdr:col>107</xdr:col>
      <xdr:colOff>101600</xdr:colOff>
      <xdr:row>102</xdr:row>
      <xdr:rowOff>108713</xdr:rowOff>
    </xdr:to>
    <xdr:sp macro="" textlink="">
      <xdr:nvSpPr>
        <xdr:cNvPr id="854" name="楕円 853">
          <a:extLst>
            <a:ext uri="{FF2B5EF4-FFF2-40B4-BE49-F238E27FC236}">
              <a16:creationId xmlns:a16="http://schemas.microsoft.com/office/drawing/2014/main" id="{0EE30CFA-3BF0-410D-8F10-A1646B8D66D1}"/>
            </a:ext>
          </a:extLst>
        </xdr:cNvPr>
        <xdr:cNvSpPr/>
      </xdr:nvSpPr>
      <xdr:spPr>
        <a:xfrm>
          <a:off x="2038350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48768</xdr:rowOff>
    </xdr:from>
    <xdr:to>
      <xdr:col>111</xdr:col>
      <xdr:colOff>177800</xdr:colOff>
      <xdr:row>102</xdr:row>
      <xdr:rowOff>57913</xdr:rowOff>
    </xdr:to>
    <xdr:cxnSp macro="">
      <xdr:nvCxnSpPr>
        <xdr:cNvPr id="855" name="直線コネクタ 854">
          <a:extLst>
            <a:ext uri="{FF2B5EF4-FFF2-40B4-BE49-F238E27FC236}">
              <a16:creationId xmlns:a16="http://schemas.microsoft.com/office/drawing/2014/main" id="{F1069424-8C7D-4060-8B2C-B28AFE37986E}"/>
            </a:ext>
          </a:extLst>
        </xdr:cNvPr>
        <xdr:cNvCxnSpPr/>
      </xdr:nvCxnSpPr>
      <xdr:spPr>
        <a:xfrm flipV="1">
          <a:off x="20434300" y="175366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11685</xdr:rowOff>
    </xdr:from>
    <xdr:to>
      <xdr:col>102</xdr:col>
      <xdr:colOff>165100</xdr:colOff>
      <xdr:row>102</xdr:row>
      <xdr:rowOff>113285</xdr:rowOff>
    </xdr:to>
    <xdr:sp macro="" textlink="">
      <xdr:nvSpPr>
        <xdr:cNvPr id="856" name="楕円 855">
          <a:extLst>
            <a:ext uri="{FF2B5EF4-FFF2-40B4-BE49-F238E27FC236}">
              <a16:creationId xmlns:a16="http://schemas.microsoft.com/office/drawing/2014/main" id="{F2ED1D7A-E172-46AC-820E-D73A3DE8E38F}"/>
            </a:ext>
          </a:extLst>
        </xdr:cNvPr>
        <xdr:cNvSpPr/>
      </xdr:nvSpPr>
      <xdr:spPr>
        <a:xfrm>
          <a:off x="194945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57913</xdr:rowOff>
    </xdr:from>
    <xdr:to>
      <xdr:col>107</xdr:col>
      <xdr:colOff>50800</xdr:colOff>
      <xdr:row>102</xdr:row>
      <xdr:rowOff>62485</xdr:rowOff>
    </xdr:to>
    <xdr:cxnSp macro="">
      <xdr:nvCxnSpPr>
        <xdr:cNvPr id="857" name="直線コネクタ 856">
          <a:extLst>
            <a:ext uri="{FF2B5EF4-FFF2-40B4-BE49-F238E27FC236}">
              <a16:creationId xmlns:a16="http://schemas.microsoft.com/office/drawing/2014/main" id="{F46B5F4E-1AAC-442C-8715-12CBFF18D204}"/>
            </a:ext>
          </a:extLst>
        </xdr:cNvPr>
        <xdr:cNvCxnSpPr/>
      </xdr:nvCxnSpPr>
      <xdr:spPr>
        <a:xfrm flipV="1">
          <a:off x="19545300" y="175458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858" name="n_1aveValue【庁舎】&#10;一人当たり面積">
          <a:extLst>
            <a:ext uri="{FF2B5EF4-FFF2-40B4-BE49-F238E27FC236}">
              <a16:creationId xmlns:a16="http://schemas.microsoft.com/office/drawing/2014/main" id="{C930FA6B-FF46-4A55-A228-8AD58AAE345F}"/>
            </a:ext>
          </a:extLst>
        </xdr:cNvPr>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859" name="n_2aveValue【庁舎】&#10;一人当たり面積">
          <a:extLst>
            <a:ext uri="{FF2B5EF4-FFF2-40B4-BE49-F238E27FC236}">
              <a16:creationId xmlns:a16="http://schemas.microsoft.com/office/drawing/2014/main" id="{B65BC2F5-2E13-45C7-95BB-A4133D41F3F0}"/>
            </a:ext>
          </a:extLst>
        </xdr:cNvPr>
        <xdr:cNvSpPr txBox="1"/>
      </xdr:nvSpPr>
      <xdr:spPr>
        <a:xfrm>
          <a:off x="20199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42690</xdr:rowOff>
    </xdr:from>
    <xdr:ext cx="469744" cy="259045"/>
    <xdr:sp macro="" textlink="">
      <xdr:nvSpPr>
        <xdr:cNvPr id="860" name="n_3aveValue【庁舎】&#10;一人当たり面積">
          <a:extLst>
            <a:ext uri="{FF2B5EF4-FFF2-40B4-BE49-F238E27FC236}">
              <a16:creationId xmlns:a16="http://schemas.microsoft.com/office/drawing/2014/main" id="{0BB5388F-E27F-467E-9D60-B5C7171B1D8D}"/>
            </a:ext>
          </a:extLst>
        </xdr:cNvPr>
        <xdr:cNvSpPr txBox="1"/>
      </xdr:nvSpPr>
      <xdr:spPr>
        <a:xfrm>
          <a:off x="19310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116095</xdr:rowOff>
    </xdr:from>
    <xdr:ext cx="469744" cy="259045"/>
    <xdr:sp macro="" textlink="">
      <xdr:nvSpPr>
        <xdr:cNvPr id="861" name="n_1mainValue【庁舎】&#10;一人当たり面積">
          <a:extLst>
            <a:ext uri="{FF2B5EF4-FFF2-40B4-BE49-F238E27FC236}">
              <a16:creationId xmlns:a16="http://schemas.microsoft.com/office/drawing/2014/main" id="{A8AA5388-AEA5-43F6-8059-A563CA2FCE99}"/>
            </a:ext>
          </a:extLst>
        </xdr:cNvPr>
        <xdr:cNvSpPr txBox="1"/>
      </xdr:nvSpPr>
      <xdr:spPr>
        <a:xfrm>
          <a:off x="21075727" y="1726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99840</xdr:rowOff>
    </xdr:from>
    <xdr:ext cx="469744" cy="259045"/>
    <xdr:sp macro="" textlink="">
      <xdr:nvSpPr>
        <xdr:cNvPr id="862" name="n_2mainValue【庁舎】&#10;一人当たり面積">
          <a:extLst>
            <a:ext uri="{FF2B5EF4-FFF2-40B4-BE49-F238E27FC236}">
              <a16:creationId xmlns:a16="http://schemas.microsoft.com/office/drawing/2014/main" id="{3B5A1B6D-6C52-4857-99E5-B9CF65DF3F15}"/>
            </a:ext>
          </a:extLst>
        </xdr:cNvPr>
        <xdr:cNvSpPr txBox="1"/>
      </xdr:nvSpPr>
      <xdr:spPr>
        <a:xfrm>
          <a:off x="20199427" y="1758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129812</xdr:rowOff>
    </xdr:from>
    <xdr:ext cx="469744" cy="259045"/>
    <xdr:sp macro="" textlink="">
      <xdr:nvSpPr>
        <xdr:cNvPr id="863" name="n_3mainValue【庁舎】&#10;一人当たり面積">
          <a:extLst>
            <a:ext uri="{FF2B5EF4-FFF2-40B4-BE49-F238E27FC236}">
              <a16:creationId xmlns:a16="http://schemas.microsoft.com/office/drawing/2014/main" id="{7E67D993-9BC2-4DC7-B707-85FE7147786A}"/>
            </a:ext>
          </a:extLst>
        </xdr:cNvPr>
        <xdr:cNvSpPr txBox="1"/>
      </xdr:nvSpPr>
      <xdr:spPr>
        <a:xfrm>
          <a:off x="19310427" y="1727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a:extLst>
            <a:ext uri="{FF2B5EF4-FFF2-40B4-BE49-F238E27FC236}">
              <a16:creationId xmlns:a16="http://schemas.microsoft.com/office/drawing/2014/main" id="{F11DC0E0-1949-436D-BB5A-83AF59E669E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a:extLst>
            <a:ext uri="{FF2B5EF4-FFF2-40B4-BE49-F238E27FC236}">
              <a16:creationId xmlns:a16="http://schemas.microsoft.com/office/drawing/2014/main" id="{F5E89760-6D20-4D3E-A115-3861D6F8E7C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a:extLst>
            <a:ext uri="{FF2B5EF4-FFF2-40B4-BE49-F238E27FC236}">
              <a16:creationId xmlns:a16="http://schemas.microsoft.com/office/drawing/2014/main" id="{4BBA6CF0-B5FC-4450-B96C-BF5C4F1895C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や体育館・プールにおいては、有形固定資産減価償却率が類似団体を大きく上回っており、一人当たり面積においては、図書館、体育館・プール、福祉施設、市民会館、庁舎、保健センター・保健所が類似団体を上回っている。</a:t>
          </a:r>
        </a:p>
        <a:p>
          <a:r>
            <a:rPr kumimoji="1" lang="ja-JP" altLang="en-US" sz="1300">
              <a:latin typeface="ＭＳ Ｐゴシック" panose="020B0600070205080204" pitchFamily="50" charset="-128"/>
              <a:ea typeface="ＭＳ Ｐゴシック" panose="020B0600070205080204" pitchFamily="50" charset="-128"/>
            </a:rPr>
            <a:t>消防施設については、本部庁舎の建替えが終了したことから大きく減少しており、体育館・プールについても、北部地域の体育館整備が進んでいることから、今後有形固定資産減価償却率は下がることが見込まれる。</a:t>
          </a:r>
        </a:p>
        <a:p>
          <a:r>
            <a:rPr kumimoji="1" lang="ja-JP" altLang="en-US" sz="1300">
              <a:latin typeface="ＭＳ Ｐゴシック" panose="020B0600070205080204" pitchFamily="50" charset="-128"/>
              <a:ea typeface="ＭＳ Ｐゴシック" panose="020B0600070205080204" pitchFamily="50" charset="-128"/>
            </a:rPr>
            <a:t>　図書館、福祉施設や市民会館においても有形固定資産減価償却率は類似団体を上回っており、合併によって類似団体よりも多くの公共施設を保有している本市としては、公共施設等総合管理計画及び個別施設計画に基づき、老朽化した施設の統合等再編を今後さらに進めていく必要がある。</a:t>
          </a:r>
        </a:p>
        <a:p>
          <a:r>
            <a:rPr kumimoji="1" lang="ja-JP" altLang="en-US" sz="1300">
              <a:latin typeface="ＭＳ Ｐゴシック" panose="020B0600070205080204" pitchFamily="50" charset="-128"/>
              <a:ea typeface="ＭＳ Ｐゴシック" panose="020B0600070205080204" pitchFamily="50" charset="-128"/>
            </a:rPr>
            <a:t> また、市民会館の一人当たり面積は、平成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年度より公民館を市民主体のまちづくりの拠点となるまちづくりセンターへ転換したことにより増加している。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118,498
115,129
681.02
59,006,168
57,158,852
758,223
33,774,455
45,299,256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市税の微減の一方で地方消費税交付金や自動車取得税交付金等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幅に比べ、</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合併特例債</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や臨時財政対策債</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の償還開始等による基準財政需要額の増加幅が上回ったことで、平成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年度単年</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財政力指数は減少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年平均では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0.55</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類似団体及び県平均を大きく下回</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ってい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引き続き、普通交付税の合併算定替による縮減が続くことから、これに対応して歳出規模を縮小し、交付税に依存した財政運営からの脱却を図るため、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月に策定した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財政計画等に基づき、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投資的経費の適正化・平準化、市債残高の削減、公共施設等の長寿命化等に取り組み、</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持続可能で安定した財政構造の確立に努める。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44450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27215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146957</xdr:rowOff>
    </xdr:from>
    <xdr:to>
      <xdr:col>11</xdr:col>
      <xdr:colOff>31750</xdr:colOff>
      <xdr:row>44</xdr:row>
      <xdr:rowOff>9978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193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96157</xdr:rowOff>
    </xdr:from>
    <xdr:to>
      <xdr:col>7</xdr:col>
      <xdr:colOff>31750</xdr:colOff>
      <xdr:row>44</xdr:row>
      <xdr:rowOff>26307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計画的な繰上償還の実施による公債費の減少や、記録的な小雪の影響による雪寒対策費の減少等により分子となる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経費充当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一般財源額が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減少した一方で、</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普通交付税の大幅な減少や臨時財政対策債の減少により分母となる経常一般財源額は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353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で、経常収支比率は前年度比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ポイント悪化したものの、全国平均及び県平均を下回る比率が維持できた。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今後も税収の増加は期待できず、普通交付税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合併算定替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縮減が進むなど一般財源は確実に縮小が見込まれる中で、扶助費等の増加が見込まれるため、引き続き、公共施設等総合管理計画に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基づく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物件費等の削減、繰上償還による公債費負担の軽減により経常経費の抑制に努める。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64</xdr:row>
      <xdr:rowOff>116586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07490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11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102108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01217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119651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121666</xdr:rowOff>
    </xdr:from>
    <xdr:to>
      <xdr:col>15</xdr:col>
      <xdr:colOff>82550</xdr:colOff>
      <xdr:row>64</xdr:row>
      <xdr:rowOff>39370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5156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87884</xdr:rowOff>
    </xdr:from>
    <xdr:to>
      <xdr:col>11</xdr:col>
      <xdr:colOff>31750</xdr:colOff>
      <xdr:row>62</xdr:row>
      <xdr:rowOff>121666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1778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148082</xdr:rowOff>
    </xdr:from>
    <xdr:to>
      <xdr:col>7</xdr:col>
      <xdr:colOff>31750</xdr:colOff>
      <xdr:row>63</xdr:row>
      <xdr:rowOff>78232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63009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65786</xdr:rowOff>
    </xdr:from>
    <xdr:to>
      <xdr:col>23</xdr:col>
      <xdr:colOff>184150</xdr:colOff>
      <xdr:row>64</xdr:row>
      <xdr:rowOff>167386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37863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1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137685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70866</xdr:rowOff>
    </xdr:from>
    <xdr:to>
      <xdr:col>11</xdr:col>
      <xdr:colOff>82550</xdr:colOff>
      <xdr:row>63</xdr:row>
      <xdr:rowOff>1016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11193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148861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外国語指導助手の民間委託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やセキュリティ強靭化に係るシステム改修、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記録的な小雪の影響による雪寒対策</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に要する経費が減少したことによ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り人件費及び</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は減少したものの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人口が前年比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人減少したこと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影響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人当たりの決算額が増加した。前年度に引き続き類似団体平均及び県平均を上回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今後も引き続き、職員数の適正管理や公共施設等総合管理計画に基づく</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公共施設等の適正管理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等によりコストの削減に努める。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69382</xdr:rowOff>
    </xdr:from>
    <xdr:to>
      <xdr:col>23</xdr:col>
      <xdr:colOff>133350</xdr:colOff>
      <xdr:row>84</xdr:row>
      <xdr:rowOff>80688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71182"/>
          <a:ext cx="838200" cy="1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50196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09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56490</xdr:rowOff>
    </xdr:from>
    <xdr:to>
      <xdr:col>19</xdr:col>
      <xdr:colOff>133350</xdr:colOff>
      <xdr:row>84</xdr:row>
      <xdr:rowOff>69382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458290"/>
          <a:ext cx="889000" cy="1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127866</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1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146484</xdr:rowOff>
    </xdr:from>
    <xdr:to>
      <xdr:col>15</xdr:col>
      <xdr:colOff>82550</xdr:colOff>
      <xdr:row>84</xdr:row>
      <xdr:rowOff>56490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376834"/>
          <a:ext cx="889000" cy="8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134295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138590</xdr:rowOff>
    </xdr:from>
    <xdr:to>
      <xdr:col>11</xdr:col>
      <xdr:colOff>31750</xdr:colOff>
      <xdr:row>83</xdr:row>
      <xdr:rowOff>146484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368940"/>
          <a:ext cx="889000" cy="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73919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48854</xdr:rowOff>
    </xdr:from>
    <xdr:to>
      <xdr:col>7</xdr:col>
      <xdr:colOff>31750</xdr:colOff>
      <xdr:row>83</xdr:row>
      <xdr:rowOff>150454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27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160631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4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29888</xdr:rowOff>
    </xdr:from>
    <xdr:to>
      <xdr:col>23</xdr:col>
      <xdr:colOff>184150</xdr:colOff>
      <xdr:row>84</xdr:row>
      <xdr:rowOff>131488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3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1965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18582</xdr:rowOff>
    </xdr:from>
    <xdr:to>
      <xdr:col>19</xdr:col>
      <xdr:colOff>184150</xdr:colOff>
      <xdr:row>84</xdr:row>
      <xdr:rowOff>120182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104959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06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5690</xdr:rowOff>
    </xdr:from>
    <xdr:to>
      <xdr:col>15</xdr:col>
      <xdr:colOff>133350</xdr:colOff>
      <xdr:row>84</xdr:row>
      <xdr:rowOff>107290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0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92067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49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95684</xdr:rowOff>
    </xdr:from>
    <xdr:to>
      <xdr:col>11</xdr:col>
      <xdr:colOff>82550</xdr:colOff>
      <xdr:row>84</xdr:row>
      <xdr:rowOff>25834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2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10611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41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87790</xdr:rowOff>
    </xdr:from>
    <xdr:to>
      <xdr:col>7</xdr:col>
      <xdr:colOff>31750</xdr:colOff>
      <xdr:row>84</xdr:row>
      <xdr:rowOff>17940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2717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0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未満で推移しており、類似団体平均よりも低い状態にある。この原因は、経験年数が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年未満の職員層について、ラスパイレス指数が低く、職員数が多いことにあると考えられる。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今後についても、引き続き、給与水準の適正化に努める。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85089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24305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170197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111761</xdr:rowOff>
    </xdr:from>
    <xdr:to>
      <xdr:col>77</xdr:col>
      <xdr:colOff>44450</xdr:colOff>
      <xdr:row>83</xdr:row>
      <xdr:rowOff>85089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1706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111761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1224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64788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82</xdr:row>
      <xdr:rowOff>63500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0017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34289</xdr:rowOff>
    </xdr:from>
    <xdr:to>
      <xdr:col>64</xdr:col>
      <xdr:colOff>152400</xdr:colOff>
      <xdr:row>83</xdr:row>
      <xdr:rowOff>135889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120666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34289</xdr:rowOff>
    </xdr:from>
    <xdr:to>
      <xdr:col>77</xdr:col>
      <xdr:colOff>95250</xdr:colOff>
      <xdr:row>83</xdr:row>
      <xdr:rowOff>135889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146066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3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60961</xdr:rowOff>
    </xdr:from>
    <xdr:to>
      <xdr:col>73</xdr:col>
      <xdr:colOff>44450</xdr:colOff>
      <xdr:row>82</xdr:row>
      <xdr:rowOff>162561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人当たりの職員数は、類似他団体平均を上回っているが、平成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行った重回帰分析により、職員数は妥当な水準にあると考えている。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今後は、令和元年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月に改定した「長浜市職員適正化計画（平成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年度）」に基づき、事務事業の見直しや業務改善等により業務量の削減を図るほか、減少する人口規模に見合った職員数に見直すことにより、人口当たりの職員数を指標として職員数の適正化を進める。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1694</xdr:rowOff>
    </xdr:from>
    <xdr:to>
      <xdr:col>81</xdr:col>
      <xdr:colOff>44450</xdr:colOff>
      <xdr:row>63</xdr:row>
      <xdr:rowOff>31856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803044"/>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140970</xdr:rowOff>
    </xdr:from>
    <xdr:to>
      <xdr:col>77</xdr:col>
      <xdr:colOff>44450</xdr:colOff>
      <xdr:row>63</xdr:row>
      <xdr:rowOff>1694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708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99923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122872</xdr:rowOff>
    </xdr:from>
    <xdr:to>
      <xdr:col>72</xdr:col>
      <xdr:colOff>203200</xdr:colOff>
      <xdr:row>62</xdr:row>
      <xdr:rowOff>140970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5277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111989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94721</xdr:rowOff>
    </xdr:from>
    <xdr:to>
      <xdr:col>68</xdr:col>
      <xdr:colOff>152400</xdr:colOff>
      <xdr:row>62</xdr:row>
      <xdr:rowOff>122872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724621"/>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56515</xdr:rowOff>
    </xdr:from>
    <xdr:to>
      <xdr:col>64</xdr:col>
      <xdr:colOff>152400</xdr:colOff>
      <xdr:row>61</xdr:row>
      <xdr:rowOff>158115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168292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152506</xdr:rowOff>
    </xdr:from>
    <xdr:to>
      <xdr:col>81</xdr:col>
      <xdr:colOff>95250</xdr:colOff>
      <xdr:row>63</xdr:row>
      <xdr:rowOff>82656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124583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5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122344</xdr:rowOff>
    </xdr:from>
    <xdr:to>
      <xdr:col>77</xdr:col>
      <xdr:colOff>95250</xdr:colOff>
      <xdr:row>63</xdr:row>
      <xdr:rowOff>52494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37271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90170</xdr:rowOff>
    </xdr:from>
    <xdr:to>
      <xdr:col>73</xdr:col>
      <xdr:colOff>44450</xdr:colOff>
      <xdr:row>63</xdr:row>
      <xdr:rowOff>20320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5097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72072</xdr:rowOff>
    </xdr:from>
    <xdr:to>
      <xdr:col>68</xdr:col>
      <xdr:colOff>203200</xdr:colOff>
      <xdr:row>63</xdr:row>
      <xdr:rowOff>2222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158449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8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43921</xdr:rowOff>
    </xdr:from>
    <xdr:to>
      <xdr:col>64</xdr:col>
      <xdr:colOff>152400</xdr:colOff>
      <xdr:row>62</xdr:row>
      <xdr:rowOff>145521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130298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6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一部事務組合</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負担</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金は増加したものの、一般会計等の元利償還金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や公営企業への繰出金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減少したことで、実質公債費比率の分子となる数値は前年度から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百万円減少し、実質公債費比率は前年度の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ポイント改善され、類似団体平均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県平均のいずれも上回った。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今後も引き続き、公債費の計画的な繰上償還や投資的経費の平準化による計画的な起債等によって、公債費負担の軽減に努める。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40</xdr:row>
      <xdr:rowOff>78740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1609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41</xdr:row>
      <xdr:rowOff>44027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3674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42</xdr:row>
      <xdr:rowOff>65617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7347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43</xdr:row>
      <xdr:rowOff>14817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665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8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19490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79604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将来負担すべき負債の額は、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一般会計等の地方債現在高</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した一方、</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公債費に準ずる債務負担行為や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2,493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となった。また、基金残高</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は増加したものの、都市計画税収充当見込額や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地方債残高に係る基準財政需要額算入見込額が減少したことで、充当可能財源については前年度算定から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3,132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百万円の減少となった。このため、分子となる額は、前年度から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639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、分母である標準財政規模が前年度から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百万円減少したことで、悪化したものの平成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年度も算定なしとなり、類似団体や全国及び県平均を大きく下回ることとなった。引き続き、持続可能な財政構造の転換に努める。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169587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39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62738</xdr:rowOff>
    </xdr:from>
    <xdr:to>
      <xdr:col>73</xdr:col>
      <xdr:colOff>44450</xdr:colOff>
      <xdr:row>14</xdr:row>
      <xdr:rowOff>164338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152502</xdr:rowOff>
    </xdr:from>
    <xdr:to>
      <xdr:col>68</xdr:col>
      <xdr:colOff>203200</xdr:colOff>
      <xdr:row>15</xdr:row>
      <xdr:rowOff>82652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149962</xdr:rowOff>
    </xdr:from>
    <xdr:to>
      <xdr:col>64</xdr:col>
      <xdr:colOff>152400</xdr:colOff>
      <xdr:row>16</xdr:row>
      <xdr:rowOff>80112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7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90289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49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118,498
115,129
681.02
59,006,168
57,158,852
758,223
33,774,455
45,299,256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外国語指導助手の民間委託</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に充当した一般財源は前年度から</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百万の微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となった一方、分母となる普通交付税及び臨時財政対策債等が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353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百万円減少したことにより、経常収支比率は前年度から</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改善することとなった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類似団体平均、全国平均及び県平均を下回っているが、今後も引き続き、定員適正化計画による職員数の適正管理や時間外削減等を進め、人件費の総額抑制に努める。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34472</xdr:rowOff>
    </xdr:from>
    <xdr:to>
      <xdr:col>24</xdr:col>
      <xdr:colOff>25400</xdr:colOff>
      <xdr:row>36</xdr:row>
      <xdr:rowOff>45357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2066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108149</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1814</xdr:rowOff>
    </xdr:from>
    <xdr:to>
      <xdr:col>19</xdr:col>
      <xdr:colOff>187325</xdr:colOff>
      <xdr:row>36</xdr:row>
      <xdr:rowOff>45357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174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83457</xdr:rowOff>
    </xdr:from>
    <xdr:to>
      <xdr:col>15</xdr:col>
      <xdr:colOff>98425</xdr:colOff>
      <xdr:row>36</xdr:row>
      <xdr:rowOff>1814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91275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39914</xdr:rowOff>
    </xdr:from>
    <xdr:to>
      <xdr:col>11</xdr:col>
      <xdr:colOff>9525</xdr:colOff>
      <xdr:row>34</xdr:row>
      <xdr:rowOff>83457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869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5443</xdr:rowOff>
    </xdr:from>
    <xdr:to>
      <xdr:col>6</xdr:col>
      <xdr:colOff>171450</xdr:colOff>
      <xdr:row>36</xdr:row>
      <xdr:rowOff>107043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91820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155122</xdr:rowOff>
    </xdr:from>
    <xdr:to>
      <xdr:col>24</xdr:col>
      <xdr:colOff>76200</xdr:colOff>
      <xdr:row>36</xdr:row>
      <xdr:rowOff>85272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166007</xdr:rowOff>
    </xdr:from>
    <xdr:to>
      <xdr:col>20</xdr:col>
      <xdr:colOff>38100</xdr:colOff>
      <xdr:row>36</xdr:row>
      <xdr:rowOff>96157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106334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122464</xdr:rowOff>
    </xdr:from>
    <xdr:to>
      <xdr:col>15</xdr:col>
      <xdr:colOff>149225</xdr:colOff>
      <xdr:row>36</xdr:row>
      <xdr:rowOff>52614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62791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32657</xdr:rowOff>
    </xdr:from>
    <xdr:to>
      <xdr:col>11</xdr:col>
      <xdr:colOff>60325</xdr:colOff>
      <xdr:row>34</xdr:row>
      <xdr:rowOff>134257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144434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160564</xdr:rowOff>
    </xdr:from>
    <xdr:to>
      <xdr:col>6</xdr:col>
      <xdr:colOff>171450</xdr:colOff>
      <xdr:row>34</xdr:row>
      <xdr:rowOff>90714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100891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物件費に充当した一般財源は前年度から</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微減</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し、分母となる経常一般財源が減少した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ため、経常収支比率は前年度と同値となった。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類似団体や県平均を下回っているものの、当市は合併により保有する施設数が多いことなどから年々増加傾向にあるため、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いて</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指定管理者制度の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導入</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等を進め、コストの削減に努める。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16</xdr:row>
      <xdr:rowOff>143329</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886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45556</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96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56243</xdr:rowOff>
    </xdr:from>
    <xdr:to>
      <xdr:col>78</xdr:col>
      <xdr:colOff>69850</xdr:colOff>
      <xdr:row>16</xdr:row>
      <xdr:rowOff>143329</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7994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56243</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788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97064</xdr:rowOff>
    </xdr:from>
    <xdr:to>
      <xdr:col>69</xdr:col>
      <xdr:colOff>92075</xdr:colOff>
      <xdr:row>16</xdr:row>
      <xdr:rowOff>45357</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6688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109056</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5443</xdr:rowOff>
    </xdr:from>
    <xdr:to>
      <xdr:col>74</xdr:col>
      <xdr:colOff>31750</xdr:colOff>
      <xdr:row>16</xdr:row>
      <xdr:rowOff>107043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117220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166007</xdr:rowOff>
    </xdr:from>
    <xdr:to>
      <xdr:col>69</xdr:col>
      <xdr:colOff>142875</xdr:colOff>
      <xdr:row>16</xdr:row>
      <xdr:rowOff>96157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46264</xdr:rowOff>
    </xdr:from>
    <xdr:to>
      <xdr:col>65</xdr:col>
      <xdr:colOff>53975</xdr:colOff>
      <xdr:row>15</xdr:row>
      <xdr:rowOff>147864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158041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扶助費に充当した一般財源</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は、認定こども園管理費の増加により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したものの、分母となる経常一般財源が減少したことで、経常収支比率は前年度から</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全国平均及び県平均を下回っているものの、今後、扶助費の更なる増加が見込まれることから、財源確保のため、財政計画に基づき財政規模の縮小を図るとともに、持続可能な財政構造への転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423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54</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40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165100</xdr:rowOff>
    </xdr:from>
    <xdr:to>
      <xdr:col>15</xdr:col>
      <xdr:colOff>98425</xdr:colOff>
      <xdr:row>54</xdr:row>
      <xdr:rowOff>146050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251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165100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38100</xdr:rowOff>
    </xdr:from>
    <xdr:to>
      <xdr:col>6</xdr:col>
      <xdr:colOff>171450</xdr:colOff>
      <xdr:row>53</xdr:row>
      <xdr:rowOff>139700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12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114300</xdr:rowOff>
    </xdr:from>
    <xdr:to>
      <xdr:col>11</xdr:col>
      <xdr:colOff>60325</xdr:colOff>
      <xdr:row>54</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54627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農業集落排水事業特別会計への繰出金が増加したものの、公共下水道事業の法適化による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の大幅な減少</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や病院事業会計負担金</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減少などから、経常収支比率は前年度から</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ポイント下降したが、引き続き、類似団体平均、全国平均及び県平均よりも高い水準となっている。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今後も、公営企業会計等における職員数や給付費等事業費の適正化を進め、普通会計の負担の抑制に努める。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117475</xdr:rowOff>
    </xdr:from>
    <xdr:to>
      <xdr:col>82</xdr:col>
      <xdr:colOff>107950</xdr:colOff>
      <xdr:row>58</xdr:row>
      <xdr:rowOff>79375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5671800" y="9718675"/>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79375</xdr:rowOff>
    </xdr:from>
    <xdr:to>
      <xdr:col>78</xdr:col>
      <xdr:colOff>69850</xdr:colOff>
      <xdr:row>58</xdr:row>
      <xdr:rowOff>146050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100234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7002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22225</xdr:rowOff>
    </xdr:from>
    <xdr:to>
      <xdr:col>73</xdr:col>
      <xdr:colOff>180975</xdr:colOff>
      <xdr:row>58</xdr:row>
      <xdr:rowOff>146050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96632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127000</xdr:rowOff>
    </xdr:from>
    <xdr:to>
      <xdr:col>69</xdr:col>
      <xdr:colOff>92075</xdr:colOff>
      <xdr:row>58</xdr:row>
      <xdr:rowOff>22225</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8996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85725</xdr:rowOff>
    </xdr:from>
    <xdr:to>
      <xdr:col>65</xdr:col>
      <xdr:colOff>53975</xdr:colOff>
      <xdr:row>57</xdr:row>
      <xdr:rowOff>15875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26052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38752</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63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28575</xdr:rowOff>
    </xdr:from>
    <xdr:to>
      <xdr:col>78</xdr:col>
      <xdr:colOff>120650</xdr:colOff>
      <xdr:row>58</xdr:row>
      <xdr:rowOff>130175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114952</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1005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95250</xdr:rowOff>
    </xdr:from>
    <xdr:to>
      <xdr:col>74</xdr:col>
      <xdr:colOff>31750</xdr:colOff>
      <xdr:row>59</xdr:row>
      <xdr:rowOff>25400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10177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142875</xdr:rowOff>
    </xdr:from>
    <xdr:to>
      <xdr:col>69</xdr:col>
      <xdr:colOff>142875</xdr:colOff>
      <xdr:row>58</xdr:row>
      <xdr:rowOff>73025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9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57802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100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公共下水道事業の法適化や</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一部事務組合における大型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事業の実施等によ</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増加し、分母となる経常一般財源が減少したことで、経常収支比率は前年度から</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及び県平均よりも高い水準となっており、今後も必要性の低い補助金等は見直しや廃止等を行うなど、補助金制度ガイドラインに基づき、あり方の検討を進める。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a:extLst>
            <a:ext uri="{FF2B5EF4-FFF2-40B4-BE49-F238E27FC236}">
              <a16:creationId xmlns:a16="http://schemas.microsoft.com/office/drawing/2014/main" id="{00000000-0008-0000-0400-00003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a:extLst>
            <a:ext uri="{FF2B5EF4-FFF2-40B4-BE49-F238E27FC236}">
              <a16:creationId xmlns:a16="http://schemas.microsoft.com/office/drawing/2014/main" id="{00000000-0008-0000-0400-000039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a:extLst>
            <a:ext uri="{FF2B5EF4-FFF2-40B4-BE49-F238E27FC236}">
              <a16:creationId xmlns:a16="http://schemas.microsoft.com/office/drawing/2014/main" id="{00000000-0008-0000-0400-00003B010000}"/>
            </a:ext>
          </a:extLst>
        </xdr:cNvPr>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138430</xdr:rowOff>
    </xdr:from>
    <xdr:to>
      <xdr:col>82</xdr:col>
      <xdr:colOff>107950</xdr:colOff>
      <xdr:row>41</xdr:row>
      <xdr:rowOff>69850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5671800" y="682498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73677</xdr:rowOff>
    </xdr:from>
    <xdr:ext cx="762000" cy="259045"/>
    <xdr:sp macro="" textlink="">
      <xdr:nvSpPr>
        <xdr:cNvPr id="318" name="補助費等平均値テキスト">
          <a:extLst>
            <a:ext uri="{FF2B5EF4-FFF2-40B4-BE49-F238E27FC236}">
              <a16:creationId xmlns:a16="http://schemas.microsoft.com/office/drawing/2014/main" id="{00000000-0008-0000-0400-00003E010000}"/>
            </a:ext>
          </a:extLst>
        </xdr:cNvPr>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54610</xdr:rowOff>
    </xdr:from>
    <xdr:to>
      <xdr:col>78</xdr:col>
      <xdr:colOff>69850</xdr:colOff>
      <xdr:row>39</xdr:row>
      <xdr:rowOff>138430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4782800" y="6741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138447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165100</xdr:rowOff>
    </xdr:from>
    <xdr:to>
      <xdr:col>73</xdr:col>
      <xdr:colOff>180975</xdr:colOff>
      <xdr:row>39</xdr:row>
      <xdr:rowOff>54610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893800" y="6680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153687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165100</xdr:rowOff>
    </xdr:from>
    <xdr:to>
      <xdr:col>69</xdr:col>
      <xdr:colOff>92075</xdr:colOff>
      <xdr:row>39</xdr:row>
      <xdr:rowOff>1270</xdr:rowOff>
    </xdr:to>
    <xdr:cxnSp macro="">
      <xdr:nvCxnSpPr>
        <xdr:cNvPr id="326" name="直線コネクタ 325">
          <a:extLst>
            <a:ext uri="{FF2B5EF4-FFF2-40B4-BE49-F238E27FC236}">
              <a16:creationId xmlns:a16="http://schemas.microsoft.com/office/drawing/2014/main" id="{00000000-0008-0000-0400-000046010000}"/>
            </a:ext>
          </a:extLst>
        </xdr:cNvPr>
        <xdr:cNvCxnSpPr/>
      </xdr:nvCxnSpPr>
      <xdr:spPr>
        <a:xfrm flipV="1">
          <a:off x="13004800" y="6680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69867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102870</xdr:rowOff>
    </xdr:from>
    <xdr:to>
      <xdr:col>65</xdr:col>
      <xdr:colOff>53975</xdr:colOff>
      <xdr:row>38</xdr:row>
      <xdr:rowOff>33020</xdr:rowOff>
    </xdr:to>
    <xdr:sp macro="" textlink="">
      <xdr:nvSpPr>
        <xdr:cNvPr id="329" name="フローチャート: 判断 328">
          <a:extLst>
            <a:ext uri="{FF2B5EF4-FFF2-40B4-BE49-F238E27FC236}">
              <a16:creationId xmlns:a16="http://schemas.microsoft.com/office/drawing/2014/main" id="{00000000-0008-0000-0400-000049010000}"/>
            </a:ext>
          </a:extLst>
        </xdr:cNvPr>
        <xdr:cNvSpPr/>
      </xdr:nvSpPr>
      <xdr:spPr>
        <a:xfrm>
          <a:off x="12954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43197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19050</xdr:rowOff>
    </xdr:from>
    <xdr:to>
      <xdr:col>82</xdr:col>
      <xdr:colOff>158750</xdr:colOff>
      <xdr:row>41</xdr:row>
      <xdr:rowOff>120650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64592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99077</xdr:rowOff>
    </xdr:from>
    <xdr:ext cx="762000" cy="259045"/>
    <xdr:sp macro="" textlink="">
      <xdr:nvSpPr>
        <xdr:cNvPr id="337" name="補助費等該当値テキスト">
          <a:extLst>
            <a:ext uri="{FF2B5EF4-FFF2-40B4-BE49-F238E27FC236}">
              <a16:creationId xmlns:a16="http://schemas.microsoft.com/office/drawing/2014/main" id="{00000000-0008-0000-0400-000051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87630</xdr:rowOff>
    </xdr:from>
    <xdr:to>
      <xdr:col>78</xdr:col>
      <xdr:colOff>120650</xdr:colOff>
      <xdr:row>40</xdr:row>
      <xdr:rowOff>17780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5621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2557</xdr:rowOff>
    </xdr:from>
    <xdr:ext cx="7366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5290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3810</xdr:rowOff>
    </xdr:from>
    <xdr:to>
      <xdr:col>74</xdr:col>
      <xdr:colOff>31750</xdr:colOff>
      <xdr:row>39</xdr:row>
      <xdr:rowOff>105410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4732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90187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4401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114300</xdr:rowOff>
    </xdr:from>
    <xdr:to>
      <xdr:col>69</xdr:col>
      <xdr:colOff>142875</xdr:colOff>
      <xdr:row>39</xdr:row>
      <xdr:rowOff>44450</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3843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29227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3512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121920</xdr:rowOff>
    </xdr:from>
    <xdr:to>
      <xdr:col>65</xdr:col>
      <xdr:colOff>53975</xdr:colOff>
      <xdr:row>39</xdr:row>
      <xdr:rowOff>52070</xdr:rowOff>
    </xdr:to>
    <xdr:sp macro="" textlink="">
      <xdr:nvSpPr>
        <xdr:cNvPr id="344" name="楕円 343">
          <a:extLst>
            <a:ext uri="{FF2B5EF4-FFF2-40B4-BE49-F238E27FC236}">
              <a16:creationId xmlns:a16="http://schemas.microsoft.com/office/drawing/2014/main" id="{00000000-0008-0000-0400-000058010000}"/>
            </a:ext>
          </a:extLst>
        </xdr:cNvPr>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36847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これまでの計画的な繰上償還等により、市債残高を着実に削減したことで、公債費に充当した一般財源は前年度から</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百万円減少し、経常収支比率は前年度から</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及び県平均</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のいずれも</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今後も引き続き大型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事業が予定されて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、繰上償還による公債費負担軽減や計画的な起債により、経常収支比率の抑制に努める。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108713</xdr:rowOff>
    </xdr:from>
    <xdr:to>
      <xdr:col>24</xdr:col>
      <xdr:colOff>25400</xdr:colOff>
      <xdr:row>76</xdr:row>
      <xdr:rowOff>122428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1389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76</xdr:row>
      <xdr:rowOff>140715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1526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114571</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140715</xdr:rowOff>
    </xdr:from>
    <xdr:to>
      <xdr:col>15</xdr:col>
      <xdr:colOff>98425</xdr:colOff>
      <xdr:row>76</xdr:row>
      <xdr:rowOff>140715</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17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77</xdr:row>
      <xdr:rowOff>46989</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1709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57913</xdr:rowOff>
    </xdr:from>
    <xdr:to>
      <xdr:col>24</xdr:col>
      <xdr:colOff>76200</xdr:colOff>
      <xdr:row>76</xdr:row>
      <xdr:rowOff>159513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74439</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71628</xdr:rowOff>
    </xdr:from>
    <xdr:to>
      <xdr:col>20</xdr:col>
      <xdr:colOff>38100</xdr:colOff>
      <xdr:row>77</xdr:row>
      <xdr:rowOff>1778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11955</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latin typeface="ＭＳ Ｐゴシック" panose="020B0600070205080204" pitchFamily="50" charset="-128"/>
              <a:ea typeface="ＭＳ Ｐゴシック" panose="020B0600070205080204" pitchFamily="50" charset="-128"/>
            </a:rPr>
            <a:t>　扶助費及び補助費等の項目において、経常経費へ充当した一般財源が増加したものの、人件費や物件費、繰出金で大幅に減少し、かつ、経常一般財源等が減少したことから、経常収支比率は前年度から</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a:latin typeface="ＭＳ Ｐゴシック" panose="020B0600070205080204" pitchFamily="50" charset="-128"/>
              <a:ea typeface="ＭＳ Ｐゴシック" panose="020B0600070205080204" pitchFamily="50" charset="-128"/>
            </a:rPr>
            <a:t>　類似団体平均、全国平均及び県平均よりも高い水準となっており、今後も、普通交付税の縮減が進むなど一般財源は確実に減少する見込みである一方、扶助費等の増加が見込まれるため、財政計画等に基づきコストの削減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53848</xdr:rowOff>
    </xdr:from>
    <xdr:to>
      <xdr:col>82</xdr:col>
      <xdr:colOff>107950</xdr:colOff>
      <xdr:row>78</xdr:row>
      <xdr:rowOff>81280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4269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26433</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78</xdr:row>
      <xdr:rowOff>53848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3492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77</xdr:row>
      <xdr:rowOff>147574</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102337"/>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76</xdr:row>
      <xdr:rowOff>72137</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9926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14241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64573</xdr:rowOff>
    </xdr:from>
    <xdr:to>
      <xdr:col>29</xdr:col>
      <xdr:colOff>127000</xdr:colOff>
      <xdr:row>14</xdr:row>
      <xdr:rowOff>67793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512498"/>
          <a:ext cx="647700" cy="3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25017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87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64573</xdr:rowOff>
    </xdr:from>
    <xdr:to>
      <xdr:col>26</xdr:col>
      <xdr:colOff>50800</xdr:colOff>
      <xdr:row>14</xdr:row>
      <xdr:rowOff>138011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12498"/>
          <a:ext cx="698500" cy="73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142365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0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138011</xdr:rowOff>
    </xdr:from>
    <xdr:to>
      <xdr:col>22</xdr:col>
      <xdr:colOff>114300</xdr:colOff>
      <xdr:row>14</xdr:row>
      <xdr:rowOff>154603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85936"/>
          <a:ext cx="698500" cy="16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129049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154603</xdr:rowOff>
    </xdr:from>
    <xdr:to>
      <xdr:col>18</xdr:col>
      <xdr:colOff>177800</xdr:colOff>
      <xdr:row>14</xdr:row>
      <xdr:rowOff>159080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02528"/>
          <a:ext cx="698500" cy="4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150880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108166</xdr:rowOff>
    </xdr:from>
    <xdr:to>
      <xdr:col>15</xdr:col>
      <xdr:colOff>101600</xdr:colOff>
      <xdr:row>17</xdr:row>
      <xdr:rowOff>38316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9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23093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8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16993</xdr:rowOff>
    </xdr:from>
    <xdr:to>
      <xdr:col>29</xdr:col>
      <xdr:colOff>177800</xdr:colOff>
      <xdr:row>14</xdr:row>
      <xdr:rowOff>118593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64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33520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0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13773</xdr:rowOff>
    </xdr:from>
    <xdr:to>
      <xdr:col>26</xdr:col>
      <xdr:colOff>101600</xdr:colOff>
      <xdr:row>14</xdr:row>
      <xdr:rowOff>115373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61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125550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30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87211</xdr:rowOff>
    </xdr:from>
    <xdr:to>
      <xdr:col>22</xdr:col>
      <xdr:colOff>165100</xdr:colOff>
      <xdr:row>15</xdr:row>
      <xdr:rowOff>17361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35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27538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04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103803</xdr:rowOff>
    </xdr:from>
    <xdr:to>
      <xdr:col>19</xdr:col>
      <xdr:colOff>38100</xdr:colOff>
      <xdr:row>15</xdr:row>
      <xdr:rowOff>33953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51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44130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108280</xdr:rowOff>
    </xdr:from>
    <xdr:to>
      <xdr:col>15</xdr:col>
      <xdr:colOff>101600</xdr:colOff>
      <xdr:row>15</xdr:row>
      <xdr:rowOff>38430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56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48607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2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257988</xdr:rowOff>
    </xdr:from>
    <xdr:to>
      <xdr:col>29</xdr:col>
      <xdr:colOff>127000</xdr:colOff>
      <xdr:row>36</xdr:row>
      <xdr:rowOff>43409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68338"/>
          <a:ext cx="647700" cy="128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16680</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27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253682</xdr:rowOff>
    </xdr:from>
    <xdr:to>
      <xdr:col>26</xdr:col>
      <xdr:colOff>50800</xdr:colOff>
      <xdr:row>35</xdr:row>
      <xdr:rowOff>257988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64032"/>
          <a:ext cx="698500" cy="4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256671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2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299707</xdr:rowOff>
    </xdr:from>
    <xdr:to>
      <xdr:col>22</xdr:col>
      <xdr:colOff>114300</xdr:colOff>
      <xdr:row>35</xdr:row>
      <xdr:rowOff>253682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567157"/>
          <a:ext cx="698500" cy="296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230611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111341</xdr:rowOff>
    </xdr:from>
    <xdr:to>
      <xdr:col>18</xdr:col>
      <xdr:colOff>177800</xdr:colOff>
      <xdr:row>34</xdr:row>
      <xdr:rowOff>299707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378791"/>
          <a:ext cx="698500" cy="188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175150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182575</xdr:rowOff>
    </xdr:from>
    <xdr:to>
      <xdr:col>15</xdr:col>
      <xdr:colOff>101600</xdr:colOff>
      <xdr:row>34</xdr:row>
      <xdr:rowOff>284175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450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268952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3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335509</xdr:rowOff>
    </xdr:from>
    <xdr:to>
      <xdr:col>29</xdr:col>
      <xdr:colOff>177800</xdr:colOff>
      <xdr:row>36</xdr:row>
      <xdr:rowOff>94209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45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307586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1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207188</xdr:rowOff>
    </xdr:from>
    <xdr:to>
      <xdr:col>26</xdr:col>
      <xdr:colOff>101600</xdr:colOff>
      <xdr:row>35</xdr:row>
      <xdr:rowOff>308788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17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293565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03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202882</xdr:rowOff>
    </xdr:from>
    <xdr:to>
      <xdr:col>22</xdr:col>
      <xdr:colOff>165100</xdr:colOff>
      <xdr:row>35</xdr:row>
      <xdr:rowOff>304482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13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289259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9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248907</xdr:rowOff>
    </xdr:from>
    <xdr:to>
      <xdr:col>19</xdr:col>
      <xdr:colOff>38100</xdr:colOff>
      <xdr:row>35</xdr:row>
      <xdr:rowOff>7607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16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17784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2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60541</xdr:rowOff>
    </xdr:from>
    <xdr:to>
      <xdr:col>15</xdr:col>
      <xdr:colOff>101600</xdr:colOff>
      <xdr:row>34</xdr:row>
      <xdr:rowOff>162141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327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172318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09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118,498
115,129
681.02
59,006,168
57,158,852
758,223
33,774,455
45,299,256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5550</xdr:rowOff>
    </xdr:from>
    <xdr:to>
      <xdr:col>24</xdr:col>
      <xdr:colOff>63500</xdr:colOff>
      <xdr:row>33</xdr:row>
      <xdr:rowOff>11570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63400"/>
          <a:ext cx="8382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46791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7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11570</xdr:rowOff>
    </xdr:from>
    <xdr:to>
      <xdr:col>19</xdr:col>
      <xdr:colOff>177800</xdr:colOff>
      <xdr:row>33</xdr:row>
      <xdr:rowOff>123241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69420"/>
          <a:ext cx="889000" cy="1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157471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123241</xdr:rowOff>
    </xdr:from>
    <xdr:to>
      <xdr:col>15</xdr:col>
      <xdr:colOff>50800</xdr:colOff>
      <xdr:row>34</xdr:row>
      <xdr:rowOff>38697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81091"/>
          <a:ext cx="889000" cy="8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1757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104801</xdr:rowOff>
    </xdr:from>
    <xdr:to>
      <xdr:col>10</xdr:col>
      <xdr:colOff>114300</xdr:colOff>
      <xdr:row>34</xdr:row>
      <xdr:rowOff>38697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762651"/>
          <a:ext cx="889000" cy="10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142727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77394</xdr:rowOff>
    </xdr:from>
    <xdr:to>
      <xdr:col>6</xdr:col>
      <xdr:colOff>38100</xdr:colOff>
      <xdr:row>35</xdr:row>
      <xdr:rowOff>7544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0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170121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126200</xdr:rowOff>
    </xdr:from>
    <xdr:to>
      <xdr:col>24</xdr:col>
      <xdr:colOff>114300</xdr:colOff>
      <xdr:row>33</xdr:row>
      <xdr:rowOff>56350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1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149077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132220</xdr:rowOff>
    </xdr:from>
    <xdr:to>
      <xdr:col>20</xdr:col>
      <xdr:colOff>38100</xdr:colOff>
      <xdr:row>33</xdr:row>
      <xdr:rowOff>62370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1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78897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39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72441</xdr:rowOff>
    </xdr:from>
    <xdr:to>
      <xdr:col>15</xdr:col>
      <xdr:colOff>101600</xdr:colOff>
      <xdr:row>34</xdr:row>
      <xdr:rowOff>2591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3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19118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0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159347</xdr:rowOff>
    </xdr:from>
    <xdr:to>
      <xdr:col>10</xdr:col>
      <xdr:colOff>165100</xdr:colOff>
      <xdr:row>34</xdr:row>
      <xdr:rowOff>89497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1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106024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9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54001</xdr:rowOff>
    </xdr:from>
    <xdr:to>
      <xdr:col>6</xdr:col>
      <xdr:colOff>38100</xdr:colOff>
      <xdr:row>33</xdr:row>
      <xdr:rowOff>155601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678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4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50252</xdr:rowOff>
    </xdr:from>
    <xdr:to>
      <xdr:col>24</xdr:col>
      <xdr:colOff>63500</xdr:colOff>
      <xdr:row>56</xdr:row>
      <xdr:rowOff>78076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651452"/>
          <a:ext cx="838200" cy="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14880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1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24257</xdr:rowOff>
    </xdr:from>
    <xdr:to>
      <xdr:col>19</xdr:col>
      <xdr:colOff>177800</xdr:colOff>
      <xdr:row>56</xdr:row>
      <xdr:rowOff>50252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625457"/>
          <a:ext cx="889000" cy="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156449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24257</xdr:rowOff>
    </xdr:from>
    <xdr:to>
      <xdr:col>15</xdr:col>
      <xdr:colOff>50800</xdr:colOff>
      <xdr:row>56</xdr:row>
      <xdr:rowOff>78305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25457"/>
          <a:ext cx="8890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145672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78305</xdr:rowOff>
    </xdr:from>
    <xdr:to>
      <xdr:col>10</xdr:col>
      <xdr:colOff>114300</xdr:colOff>
      <xdr:row>56</xdr:row>
      <xdr:rowOff>109264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79505"/>
          <a:ext cx="889000" cy="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73761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72147</xdr:rowOff>
    </xdr:from>
    <xdr:to>
      <xdr:col>6</xdr:col>
      <xdr:colOff>38100</xdr:colOff>
      <xdr:row>57</xdr:row>
      <xdr:rowOff>2297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6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27276</xdr:rowOff>
    </xdr:from>
    <xdr:to>
      <xdr:col>24</xdr:col>
      <xdr:colOff>114300</xdr:colOff>
      <xdr:row>56</xdr:row>
      <xdr:rowOff>128876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50153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170902</xdr:rowOff>
    </xdr:from>
    <xdr:to>
      <xdr:col>20</xdr:col>
      <xdr:colOff>38100</xdr:colOff>
      <xdr:row>56</xdr:row>
      <xdr:rowOff>101052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117579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7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144907</xdr:rowOff>
    </xdr:from>
    <xdr:to>
      <xdr:col>15</xdr:col>
      <xdr:colOff>101600</xdr:colOff>
      <xdr:row>56</xdr:row>
      <xdr:rowOff>75057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91584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4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27505</xdr:rowOff>
    </xdr:from>
    <xdr:to>
      <xdr:col>10</xdr:col>
      <xdr:colOff>165100</xdr:colOff>
      <xdr:row>56</xdr:row>
      <xdr:rowOff>129105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2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145632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58464</xdr:rowOff>
    </xdr:from>
    <xdr:to>
      <xdr:col>6</xdr:col>
      <xdr:colOff>38100</xdr:colOff>
      <xdr:row>56</xdr:row>
      <xdr:rowOff>160064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5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5141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41402</xdr:rowOff>
    </xdr:from>
    <xdr:to>
      <xdr:col>24</xdr:col>
      <xdr:colOff>63500</xdr:colOff>
      <xdr:row>77</xdr:row>
      <xdr:rowOff>7276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071602"/>
          <a:ext cx="838200" cy="13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62792</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75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7276</xdr:rowOff>
    </xdr:from>
    <xdr:to>
      <xdr:col>19</xdr:col>
      <xdr:colOff>177800</xdr:colOff>
      <xdr:row>77</xdr:row>
      <xdr:rowOff>21318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208926"/>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2103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21318</xdr:rowOff>
    </xdr:from>
    <xdr:to>
      <xdr:col>15</xdr:col>
      <xdr:colOff>50800</xdr:colOff>
      <xdr:row>77</xdr:row>
      <xdr:rowOff>84347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222968"/>
          <a:ext cx="8890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159838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84347</xdr:rowOff>
    </xdr:from>
    <xdr:to>
      <xdr:col>10</xdr:col>
      <xdr:colOff>114300</xdr:colOff>
      <xdr:row>77</xdr:row>
      <xdr:rowOff>93980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285997"/>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42272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142294</xdr:rowOff>
    </xdr:from>
    <xdr:to>
      <xdr:col>6</xdr:col>
      <xdr:colOff>38100</xdr:colOff>
      <xdr:row>76</xdr:row>
      <xdr:rowOff>72445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0010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88971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77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162052</xdr:rowOff>
    </xdr:from>
    <xdr:to>
      <xdr:col>24</xdr:col>
      <xdr:colOff>114300</xdr:colOff>
      <xdr:row>76</xdr:row>
      <xdr:rowOff>92202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02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140479</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99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127926</xdr:rowOff>
    </xdr:from>
    <xdr:to>
      <xdr:col>20</xdr:col>
      <xdr:colOff>38100</xdr:colOff>
      <xdr:row>77</xdr:row>
      <xdr:rowOff>58076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1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49203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2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141968</xdr:rowOff>
    </xdr:from>
    <xdr:to>
      <xdr:col>15</xdr:col>
      <xdr:colOff>101600</xdr:colOff>
      <xdr:row>77</xdr:row>
      <xdr:rowOff>72118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1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63245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26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33547</xdr:rowOff>
    </xdr:from>
    <xdr:to>
      <xdr:col>10</xdr:col>
      <xdr:colOff>165100</xdr:colOff>
      <xdr:row>77</xdr:row>
      <xdr:rowOff>135147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126274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32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43180</xdr:rowOff>
    </xdr:from>
    <xdr:to>
      <xdr:col>6</xdr:col>
      <xdr:colOff>38100</xdr:colOff>
      <xdr:row>77</xdr:row>
      <xdr:rowOff>144780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135907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33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13246</xdr:rowOff>
    </xdr:from>
    <xdr:to>
      <xdr:col>24</xdr:col>
      <xdr:colOff>63500</xdr:colOff>
      <xdr:row>93</xdr:row>
      <xdr:rowOff>61671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958096"/>
          <a:ext cx="8382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75595</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9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13246</xdr:rowOff>
    </xdr:from>
    <xdr:to>
      <xdr:col>19</xdr:col>
      <xdr:colOff>177800</xdr:colOff>
      <xdr:row>93</xdr:row>
      <xdr:rowOff>54584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958096"/>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14864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3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54584</xdr:rowOff>
    </xdr:from>
    <xdr:to>
      <xdr:col>15</xdr:col>
      <xdr:colOff>50800</xdr:colOff>
      <xdr:row>94</xdr:row>
      <xdr:rowOff>16180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5999434"/>
          <a:ext cx="889000" cy="1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34865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7265</xdr:rowOff>
    </xdr:from>
    <xdr:to>
      <xdr:col>10</xdr:col>
      <xdr:colOff>114300</xdr:colOff>
      <xdr:row>94</xdr:row>
      <xdr:rowOff>16180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123565"/>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111789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84480</xdr:rowOff>
    </xdr:from>
    <xdr:to>
      <xdr:col>6</xdr:col>
      <xdr:colOff>38100</xdr:colOff>
      <xdr:row>97</xdr:row>
      <xdr:rowOff>14630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5757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63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10871</xdr:rowOff>
    </xdr:from>
    <xdr:to>
      <xdr:col>24</xdr:col>
      <xdr:colOff>114300</xdr:colOff>
      <xdr:row>93</xdr:row>
      <xdr:rowOff>112471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9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33748</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80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133896</xdr:rowOff>
    </xdr:from>
    <xdr:to>
      <xdr:col>20</xdr:col>
      <xdr:colOff>38100</xdr:colOff>
      <xdr:row>93</xdr:row>
      <xdr:rowOff>64046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90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80573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568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3784</xdr:rowOff>
    </xdr:from>
    <xdr:to>
      <xdr:col>15</xdr:col>
      <xdr:colOff>101600</xdr:colOff>
      <xdr:row>93</xdr:row>
      <xdr:rowOff>105384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594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121911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572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136830</xdr:rowOff>
    </xdr:from>
    <xdr:to>
      <xdr:col>10</xdr:col>
      <xdr:colOff>165100</xdr:colOff>
      <xdr:row>94</xdr:row>
      <xdr:rowOff>66980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08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83507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585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127915</xdr:rowOff>
    </xdr:from>
    <xdr:to>
      <xdr:col>6</xdr:col>
      <xdr:colOff>38100</xdr:colOff>
      <xdr:row>94</xdr:row>
      <xdr:rowOff>58065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0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74592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5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166087</xdr:rowOff>
    </xdr:from>
    <xdr:to>
      <xdr:col>55</xdr:col>
      <xdr:colOff>0</xdr:colOff>
      <xdr:row>33</xdr:row>
      <xdr:rowOff>107876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309587"/>
          <a:ext cx="838200" cy="45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96474</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97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107876</xdr:rowOff>
    </xdr:from>
    <xdr:to>
      <xdr:col>50</xdr:col>
      <xdr:colOff>114300</xdr:colOff>
      <xdr:row>34</xdr:row>
      <xdr:rowOff>67463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765726"/>
          <a:ext cx="889000" cy="13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69139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67463</xdr:rowOff>
    </xdr:from>
    <xdr:to>
      <xdr:col>45</xdr:col>
      <xdr:colOff>177800</xdr:colOff>
      <xdr:row>34</xdr:row>
      <xdr:rowOff>78549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5896763"/>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67980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2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78549</xdr:rowOff>
    </xdr:from>
    <xdr:to>
      <xdr:col>41</xdr:col>
      <xdr:colOff>50800</xdr:colOff>
      <xdr:row>34</xdr:row>
      <xdr:rowOff>81374</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5907849"/>
          <a:ext cx="8890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128461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44290</xdr:rowOff>
    </xdr:from>
    <xdr:to>
      <xdr:col>36</xdr:col>
      <xdr:colOff>165100</xdr:colOff>
      <xdr:row>35</xdr:row>
      <xdr:rowOff>145890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0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137017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13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115287</xdr:rowOff>
    </xdr:from>
    <xdr:to>
      <xdr:col>55</xdr:col>
      <xdr:colOff>50800</xdr:colOff>
      <xdr:row>31</xdr:row>
      <xdr:rowOff>45437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25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68314</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21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57076</xdr:rowOff>
    </xdr:from>
    <xdr:to>
      <xdr:col>50</xdr:col>
      <xdr:colOff>165100</xdr:colOff>
      <xdr:row>33</xdr:row>
      <xdr:rowOff>158676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71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3753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49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16663</xdr:rowOff>
    </xdr:from>
    <xdr:to>
      <xdr:col>46</xdr:col>
      <xdr:colOff>38100</xdr:colOff>
      <xdr:row>34</xdr:row>
      <xdr:rowOff>118263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8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134790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62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27749</xdr:rowOff>
    </xdr:from>
    <xdr:to>
      <xdr:col>41</xdr:col>
      <xdr:colOff>101600</xdr:colOff>
      <xdr:row>34</xdr:row>
      <xdr:rowOff>129349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585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145876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6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30574</xdr:rowOff>
    </xdr:from>
    <xdr:to>
      <xdr:col>36</xdr:col>
      <xdr:colOff>165100</xdr:colOff>
      <xdr:row>34</xdr:row>
      <xdr:rowOff>132174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585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148701</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63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38768</xdr:rowOff>
    </xdr:from>
    <xdr:to>
      <xdr:col>55</xdr:col>
      <xdr:colOff>0</xdr:colOff>
      <xdr:row>57</xdr:row>
      <xdr:rowOff>117279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811418"/>
          <a:ext cx="838200" cy="7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26627</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99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106498</xdr:rowOff>
    </xdr:from>
    <xdr:to>
      <xdr:col>50</xdr:col>
      <xdr:colOff>114300</xdr:colOff>
      <xdr:row>57</xdr:row>
      <xdr:rowOff>117279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879148"/>
          <a:ext cx="889000" cy="1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139325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97551</xdr:rowOff>
    </xdr:from>
    <xdr:to>
      <xdr:col>45</xdr:col>
      <xdr:colOff>177800</xdr:colOff>
      <xdr:row>57</xdr:row>
      <xdr:rowOff>106498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870201"/>
          <a:ext cx="889000" cy="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161358</xdr:rowOff>
    </xdr:from>
    <xdr:to>
      <xdr:col>41</xdr:col>
      <xdr:colOff>50800</xdr:colOff>
      <xdr:row>57</xdr:row>
      <xdr:rowOff>97551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762558"/>
          <a:ext cx="889000" cy="10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140754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9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137880</xdr:rowOff>
    </xdr:from>
    <xdr:to>
      <xdr:col>36</xdr:col>
      <xdr:colOff>165100</xdr:colOff>
      <xdr:row>57</xdr:row>
      <xdr:rowOff>68030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59157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83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159418</xdr:rowOff>
    </xdr:from>
    <xdr:to>
      <xdr:col>55</xdr:col>
      <xdr:colOff>50800</xdr:colOff>
      <xdr:row>57</xdr:row>
      <xdr:rowOff>89568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6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10845</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1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66479</xdr:rowOff>
    </xdr:from>
    <xdr:to>
      <xdr:col>50</xdr:col>
      <xdr:colOff>165100</xdr:colOff>
      <xdr:row>57</xdr:row>
      <xdr:rowOff>168079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159206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55698</xdr:rowOff>
    </xdr:from>
    <xdr:to>
      <xdr:col>46</xdr:col>
      <xdr:colOff>38100</xdr:colOff>
      <xdr:row>57</xdr:row>
      <xdr:rowOff>157298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2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148425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2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46751</xdr:rowOff>
    </xdr:from>
    <xdr:to>
      <xdr:col>41</xdr:col>
      <xdr:colOff>101600</xdr:colOff>
      <xdr:row>57</xdr:row>
      <xdr:rowOff>148351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81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164878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59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110558</xdr:rowOff>
    </xdr:from>
    <xdr:to>
      <xdr:col>36</xdr:col>
      <xdr:colOff>165100</xdr:colOff>
      <xdr:row>57</xdr:row>
      <xdr:rowOff>40708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57235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48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78440</xdr:rowOff>
    </xdr:from>
    <xdr:to>
      <xdr:col>55</xdr:col>
      <xdr:colOff>0</xdr:colOff>
      <xdr:row>78</xdr:row>
      <xdr:rowOff>124507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51540"/>
          <a:ext cx="838200" cy="4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8760</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81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124507</xdr:rowOff>
    </xdr:from>
    <xdr:to>
      <xdr:col>50</xdr:col>
      <xdr:colOff>114300</xdr:colOff>
      <xdr:row>78</xdr:row>
      <xdr:rowOff>126081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97607"/>
          <a:ext cx="8890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160247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114284</xdr:rowOff>
    </xdr:from>
    <xdr:to>
      <xdr:col>45</xdr:col>
      <xdr:colOff>177800</xdr:colOff>
      <xdr:row>78</xdr:row>
      <xdr:rowOff>126081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87384"/>
          <a:ext cx="889000" cy="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114284</xdr:rowOff>
    </xdr:from>
    <xdr:to>
      <xdr:col>41</xdr:col>
      <xdr:colOff>50800</xdr:colOff>
      <xdr:row>78</xdr:row>
      <xdr:rowOff>117055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87384"/>
          <a:ext cx="889000" cy="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151820</xdr:rowOff>
    </xdr:from>
    <xdr:to>
      <xdr:col>36</xdr:col>
      <xdr:colOff>165100</xdr:colOff>
      <xdr:row>78</xdr:row>
      <xdr:rowOff>81970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5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98497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2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27640</xdr:rowOff>
    </xdr:from>
    <xdr:to>
      <xdr:col>55</xdr:col>
      <xdr:colOff>50800</xdr:colOff>
      <xdr:row>78</xdr:row>
      <xdr:rowOff>129240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158467</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8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73707</xdr:rowOff>
    </xdr:from>
    <xdr:to>
      <xdr:col>50</xdr:col>
      <xdr:colOff>165100</xdr:colOff>
      <xdr:row>79</xdr:row>
      <xdr:rowOff>3857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4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166434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3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75281</xdr:rowOff>
    </xdr:from>
    <xdr:to>
      <xdr:col>46</xdr:col>
      <xdr:colOff>38100</xdr:colOff>
      <xdr:row>79</xdr:row>
      <xdr:rowOff>5431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168008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4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63484</xdr:rowOff>
    </xdr:from>
    <xdr:to>
      <xdr:col>41</xdr:col>
      <xdr:colOff>101600</xdr:colOff>
      <xdr:row>78</xdr:row>
      <xdr:rowOff>165084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3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156211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2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66255</xdr:rowOff>
    </xdr:from>
    <xdr:to>
      <xdr:col>36</xdr:col>
      <xdr:colOff>165100</xdr:colOff>
      <xdr:row>78</xdr:row>
      <xdr:rowOff>167855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3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158982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3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111040</xdr:rowOff>
    </xdr:from>
    <xdr:to>
      <xdr:col>55</xdr:col>
      <xdr:colOff>0</xdr:colOff>
      <xdr:row>95</xdr:row>
      <xdr:rowOff>53947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227340"/>
          <a:ext cx="838200" cy="1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105246</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92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111040</xdr:rowOff>
    </xdr:from>
    <xdr:to>
      <xdr:col>50</xdr:col>
      <xdr:colOff>114300</xdr:colOff>
      <xdr:row>96</xdr:row>
      <xdr:rowOff>90379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227340"/>
          <a:ext cx="889000" cy="3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134817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59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68920</xdr:rowOff>
    </xdr:from>
    <xdr:to>
      <xdr:col>45</xdr:col>
      <xdr:colOff>177800</xdr:colOff>
      <xdr:row>96</xdr:row>
      <xdr:rowOff>90379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356670"/>
          <a:ext cx="889000" cy="19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145990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0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65091</xdr:rowOff>
    </xdr:from>
    <xdr:to>
      <xdr:col>41</xdr:col>
      <xdr:colOff>50800</xdr:colOff>
      <xdr:row>95</xdr:row>
      <xdr:rowOff>68920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5667041"/>
          <a:ext cx="889000" cy="68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104388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56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91529</xdr:rowOff>
    </xdr:from>
    <xdr:to>
      <xdr:col>36</xdr:col>
      <xdr:colOff>165100</xdr:colOff>
      <xdr:row>95</xdr:row>
      <xdr:rowOff>21679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20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12806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0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3147</xdr:rowOff>
    </xdr:from>
    <xdr:to>
      <xdr:col>55</xdr:col>
      <xdr:colOff>50800</xdr:colOff>
      <xdr:row>95</xdr:row>
      <xdr:rowOff>104747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29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26024</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14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60240</xdr:rowOff>
    </xdr:from>
    <xdr:to>
      <xdr:col>50</xdr:col>
      <xdr:colOff>165100</xdr:colOff>
      <xdr:row>94</xdr:row>
      <xdr:rowOff>161840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17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26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39579</xdr:rowOff>
    </xdr:from>
    <xdr:to>
      <xdr:col>46</xdr:col>
      <xdr:colOff>38100</xdr:colOff>
      <xdr:row>96</xdr:row>
      <xdr:rowOff>141179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4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132306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59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18120</xdr:rowOff>
    </xdr:from>
    <xdr:to>
      <xdr:col>41</xdr:col>
      <xdr:colOff>101600</xdr:colOff>
      <xdr:row>95</xdr:row>
      <xdr:rowOff>119720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3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136247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08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14291</xdr:rowOff>
    </xdr:from>
    <xdr:to>
      <xdr:col>36</xdr:col>
      <xdr:colOff>165100</xdr:colOff>
      <xdr:row>91</xdr:row>
      <xdr:rowOff>115891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561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132418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539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47525</xdr:rowOff>
    </xdr:from>
    <xdr:to>
      <xdr:col>85</xdr:col>
      <xdr:colOff>127000</xdr:colOff>
      <xdr:row>39</xdr:row>
      <xdr:rowOff>81766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5481300" y="6734075"/>
          <a:ext cx="838200" cy="3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5344</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691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81766</xdr:rowOff>
    </xdr:from>
    <xdr:to>
      <xdr:col>81</xdr:col>
      <xdr:colOff>50800</xdr:colOff>
      <xdr:row>39</xdr:row>
      <xdr:rowOff>98111</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768316"/>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132642</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81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90845</xdr:rowOff>
    </xdr:from>
    <xdr:to>
      <xdr:col>76</xdr:col>
      <xdr:colOff>114300</xdr:colOff>
      <xdr:row>39</xdr:row>
      <xdr:rowOff>98111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777395"/>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84117</xdr:rowOff>
    </xdr:from>
    <xdr:to>
      <xdr:col>71</xdr:col>
      <xdr:colOff>177800</xdr:colOff>
      <xdr:row>39</xdr:row>
      <xdr:rowOff>90845</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770667"/>
          <a:ext cx="8890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158008</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50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7404</xdr:rowOff>
    </xdr:from>
    <xdr:to>
      <xdr:col>67</xdr:col>
      <xdr:colOff>101600</xdr:colOff>
      <xdr:row>39</xdr:row>
      <xdr:rowOff>109004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6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125531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46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168175</xdr:rowOff>
    </xdr:from>
    <xdr:to>
      <xdr:col>85</xdr:col>
      <xdr:colOff>177800</xdr:colOff>
      <xdr:row>39</xdr:row>
      <xdr:rowOff>98325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127552</xdr:rowOff>
    </xdr:from>
    <xdr:ext cx="469744"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47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30966</xdr:rowOff>
    </xdr:from>
    <xdr:to>
      <xdr:col>81</xdr:col>
      <xdr:colOff>101600</xdr:colOff>
      <xdr:row>39</xdr:row>
      <xdr:rowOff>132566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71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149093</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46428" y="649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47311</xdr:rowOff>
    </xdr:from>
    <xdr:to>
      <xdr:col>76</xdr:col>
      <xdr:colOff>165100</xdr:colOff>
      <xdr:row>39</xdr:row>
      <xdr:rowOff>148911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73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140038</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35333" y="68265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40045</xdr:rowOff>
    </xdr:from>
    <xdr:to>
      <xdr:col>72</xdr:col>
      <xdr:colOff>38100</xdr:colOff>
      <xdr:row>39</xdr:row>
      <xdr:rowOff>141645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72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132772</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14017" y="681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33317</xdr:rowOff>
    </xdr:from>
    <xdr:to>
      <xdr:col>67</xdr:col>
      <xdr:colOff>101600</xdr:colOff>
      <xdr:row>39</xdr:row>
      <xdr:rowOff>134917</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7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126044</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812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31778</xdr:rowOff>
    </xdr:from>
    <xdr:to>
      <xdr:col>85</xdr:col>
      <xdr:colOff>127000</xdr:colOff>
      <xdr:row>72</xdr:row>
      <xdr:rowOff>162675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2376178"/>
          <a:ext cx="838200" cy="13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129689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4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16690</xdr:rowOff>
    </xdr:from>
    <xdr:to>
      <xdr:col>81</xdr:col>
      <xdr:colOff>50800</xdr:colOff>
      <xdr:row>72</xdr:row>
      <xdr:rowOff>31778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361090"/>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56880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16690</xdr:rowOff>
    </xdr:from>
    <xdr:to>
      <xdr:col>76</xdr:col>
      <xdr:colOff>114300</xdr:colOff>
      <xdr:row>73</xdr:row>
      <xdr:rowOff>28921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361090"/>
          <a:ext cx="889000" cy="18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33700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150101</xdr:rowOff>
    </xdr:from>
    <xdr:to>
      <xdr:col>71</xdr:col>
      <xdr:colOff>177800</xdr:colOff>
      <xdr:row>73</xdr:row>
      <xdr:rowOff>28921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151601"/>
          <a:ext cx="889000" cy="39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45290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33807</xdr:rowOff>
    </xdr:from>
    <xdr:to>
      <xdr:col>67</xdr:col>
      <xdr:colOff>101600</xdr:colOff>
      <xdr:row>72</xdr:row>
      <xdr:rowOff>135407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37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126534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47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111875</xdr:rowOff>
    </xdr:from>
    <xdr:to>
      <xdr:col>85</xdr:col>
      <xdr:colOff>177800</xdr:colOff>
      <xdr:row>73</xdr:row>
      <xdr:rowOff>42025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134752</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30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152428</xdr:rowOff>
    </xdr:from>
    <xdr:to>
      <xdr:col>81</xdr:col>
      <xdr:colOff>101600</xdr:colOff>
      <xdr:row>72</xdr:row>
      <xdr:rowOff>82578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32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99105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10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137340</xdr:rowOff>
    </xdr:from>
    <xdr:to>
      <xdr:col>76</xdr:col>
      <xdr:colOff>165100</xdr:colOff>
      <xdr:row>72</xdr:row>
      <xdr:rowOff>67490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31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84017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0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149571</xdr:rowOff>
    </xdr:from>
    <xdr:to>
      <xdr:col>72</xdr:col>
      <xdr:colOff>38100</xdr:colOff>
      <xdr:row>73</xdr:row>
      <xdr:rowOff>79721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49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96248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26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99301</xdr:rowOff>
    </xdr:from>
    <xdr:to>
      <xdr:col>67</xdr:col>
      <xdr:colOff>101600</xdr:colOff>
      <xdr:row>71</xdr:row>
      <xdr:rowOff>29451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10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45978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18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127608</xdr:rowOff>
    </xdr:from>
    <xdr:to>
      <xdr:col>85</xdr:col>
      <xdr:colOff>127000</xdr:colOff>
      <xdr:row>98</xdr:row>
      <xdr:rowOff>136017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929708"/>
          <a:ext cx="838200" cy="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103412</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905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130141</xdr:rowOff>
    </xdr:from>
    <xdr:to>
      <xdr:col>81</xdr:col>
      <xdr:colOff>50800</xdr:colOff>
      <xdr:row>98</xdr:row>
      <xdr:rowOff>136017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932241"/>
          <a:ext cx="889000" cy="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41522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70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89156</xdr:rowOff>
    </xdr:from>
    <xdr:to>
      <xdr:col>76</xdr:col>
      <xdr:colOff>114300</xdr:colOff>
      <xdr:row>98</xdr:row>
      <xdr:rowOff>130141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891256"/>
          <a:ext cx="8890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10127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9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89156</xdr:rowOff>
    </xdr:from>
    <xdr:to>
      <xdr:col>71</xdr:col>
      <xdr:colOff>177800</xdr:colOff>
      <xdr:row>98</xdr:row>
      <xdr:rowOff>150357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891256"/>
          <a:ext cx="889000" cy="6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42254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116649</xdr:rowOff>
    </xdr:from>
    <xdr:to>
      <xdr:col>67</xdr:col>
      <xdr:colOff>101600</xdr:colOff>
      <xdr:row>99</xdr:row>
      <xdr:rowOff>46799</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91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37926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1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76808</xdr:rowOff>
    </xdr:from>
    <xdr:to>
      <xdr:col>85</xdr:col>
      <xdr:colOff>177800</xdr:colOff>
      <xdr:row>99</xdr:row>
      <xdr:rowOff>6958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87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36185</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66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85217</xdr:rowOff>
    </xdr:from>
    <xdr:to>
      <xdr:col>81</xdr:col>
      <xdr:colOff>101600</xdr:colOff>
      <xdr:row>99</xdr:row>
      <xdr:rowOff>15367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31894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66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79341</xdr:rowOff>
    </xdr:from>
    <xdr:to>
      <xdr:col>76</xdr:col>
      <xdr:colOff>165100</xdr:colOff>
      <xdr:row>99</xdr:row>
      <xdr:rowOff>9491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8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26018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65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38356</xdr:rowOff>
    </xdr:from>
    <xdr:to>
      <xdr:col>72</xdr:col>
      <xdr:colOff>38100</xdr:colOff>
      <xdr:row>98</xdr:row>
      <xdr:rowOff>139956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4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156483</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61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99557</xdr:rowOff>
    </xdr:from>
    <xdr:to>
      <xdr:col>67</xdr:col>
      <xdr:colOff>101600</xdr:colOff>
      <xdr:row>99</xdr:row>
      <xdr:rowOff>29707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9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46234</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67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99060</xdr:rowOff>
    </xdr:from>
    <xdr:to>
      <xdr:col>116</xdr:col>
      <xdr:colOff>63500</xdr:colOff>
      <xdr:row>36</xdr:row>
      <xdr:rowOff>32512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5928360"/>
          <a:ext cx="838200" cy="2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48404</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92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116205</xdr:rowOff>
    </xdr:from>
    <xdr:to>
      <xdr:col>111</xdr:col>
      <xdr:colOff>177800</xdr:colOff>
      <xdr:row>36</xdr:row>
      <xdr:rowOff>32512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5945505"/>
          <a:ext cx="889000" cy="2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110507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116205</xdr:rowOff>
    </xdr:from>
    <xdr:to>
      <xdr:col>107</xdr:col>
      <xdr:colOff>50800</xdr:colOff>
      <xdr:row>34</xdr:row>
      <xdr:rowOff>163957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5945505"/>
          <a:ext cx="889000" cy="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20845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144145</xdr:rowOff>
    </xdr:from>
    <xdr:to>
      <xdr:col>102</xdr:col>
      <xdr:colOff>114300</xdr:colOff>
      <xdr:row>34</xdr:row>
      <xdr:rowOff>163957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5801995"/>
          <a:ext cx="8890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64660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52070</xdr:rowOff>
    </xdr:from>
    <xdr:to>
      <xdr:col>98</xdr:col>
      <xdr:colOff>38100</xdr:colOff>
      <xdr:row>37</xdr:row>
      <xdr:rowOff>153670</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144797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48260</xdr:rowOff>
    </xdr:from>
    <xdr:to>
      <xdr:col>116</xdr:col>
      <xdr:colOff>114300</xdr:colOff>
      <xdr:row>34</xdr:row>
      <xdr:rowOff>149860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71137</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153162</xdr:rowOff>
    </xdr:from>
    <xdr:to>
      <xdr:col>112</xdr:col>
      <xdr:colOff>38100</xdr:colOff>
      <xdr:row>36</xdr:row>
      <xdr:rowOff>83312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1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99839</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592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65405</xdr:rowOff>
    </xdr:from>
    <xdr:to>
      <xdr:col>107</xdr:col>
      <xdr:colOff>101600</xdr:colOff>
      <xdr:row>34</xdr:row>
      <xdr:rowOff>167005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12082</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56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113157</xdr:rowOff>
    </xdr:from>
    <xdr:to>
      <xdr:col>102</xdr:col>
      <xdr:colOff>165100</xdr:colOff>
      <xdr:row>35</xdr:row>
      <xdr:rowOff>43307</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594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59834</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571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93345</xdr:rowOff>
    </xdr:from>
    <xdr:to>
      <xdr:col>98</xdr:col>
      <xdr:colOff>38100</xdr:colOff>
      <xdr:row>34</xdr:row>
      <xdr:rowOff>23495</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57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40022</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21428" y="55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46020</xdr:rowOff>
    </xdr:from>
    <xdr:to>
      <xdr:col>116</xdr:col>
      <xdr:colOff>63500</xdr:colOff>
      <xdr:row>58</xdr:row>
      <xdr:rowOff>120955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9990120"/>
          <a:ext cx="838200" cy="7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29298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630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46020</xdr:rowOff>
    </xdr:from>
    <xdr:to>
      <xdr:col>111</xdr:col>
      <xdr:colOff>177800</xdr:colOff>
      <xdr:row>58</xdr:row>
      <xdr:rowOff>110713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990120"/>
          <a:ext cx="889000" cy="6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19163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44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110713</xdr:rowOff>
    </xdr:from>
    <xdr:to>
      <xdr:col>107</xdr:col>
      <xdr:colOff>50800</xdr:colOff>
      <xdr:row>58</xdr:row>
      <xdr:rowOff>114143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054813"/>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113895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5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94209</xdr:rowOff>
    </xdr:from>
    <xdr:to>
      <xdr:col>102</xdr:col>
      <xdr:colOff>114300</xdr:colOff>
      <xdr:row>58</xdr:row>
      <xdr:rowOff>114143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038309"/>
          <a:ext cx="8890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147362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5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79391</xdr:rowOff>
    </xdr:from>
    <xdr:to>
      <xdr:col>98</xdr:col>
      <xdr:colOff>38100</xdr:colOff>
      <xdr:row>58</xdr:row>
      <xdr:rowOff>9541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5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26068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2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70155</xdr:rowOff>
    </xdr:from>
    <xdr:to>
      <xdr:col>116</xdr:col>
      <xdr:colOff>114300</xdr:colOff>
      <xdr:row>59</xdr:row>
      <xdr:rowOff>305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156532</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2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166670</xdr:rowOff>
    </xdr:from>
    <xdr:to>
      <xdr:col>112</xdr:col>
      <xdr:colOff>38100</xdr:colOff>
      <xdr:row>58</xdr:row>
      <xdr:rowOff>96820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93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87947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03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59913</xdr:rowOff>
    </xdr:from>
    <xdr:to>
      <xdr:col>107</xdr:col>
      <xdr:colOff>101600</xdr:colOff>
      <xdr:row>58</xdr:row>
      <xdr:rowOff>161513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152640</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096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63343</xdr:rowOff>
    </xdr:from>
    <xdr:to>
      <xdr:col>102</xdr:col>
      <xdr:colOff>165100</xdr:colOff>
      <xdr:row>58</xdr:row>
      <xdr:rowOff>164943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0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156070</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00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43409</xdr:rowOff>
    </xdr:from>
    <xdr:to>
      <xdr:col>98</xdr:col>
      <xdr:colOff>38100</xdr:colOff>
      <xdr:row>58</xdr:row>
      <xdr:rowOff>145009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8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136136</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08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51693</xdr:rowOff>
    </xdr:from>
    <xdr:to>
      <xdr:col>116</xdr:col>
      <xdr:colOff>63500</xdr:colOff>
      <xdr:row>77</xdr:row>
      <xdr:rowOff>124155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323300" y="13253343"/>
          <a:ext cx="838200" cy="7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62805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326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51693</xdr:rowOff>
    </xdr:from>
    <xdr:to>
      <xdr:col>111</xdr:col>
      <xdr:colOff>177800</xdr:colOff>
      <xdr:row>77</xdr:row>
      <xdr:rowOff>61254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253343"/>
          <a:ext cx="8890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1038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61254</xdr:rowOff>
    </xdr:from>
    <xdr:to>
      <xdr:col>107</xdr:col>
      <xdr:colOff>50800</xdr:colOff>
      <xdr:row>77</xdr:row>
      <xdr:rowOff>68436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262904"/>
          <a:ext cx="8890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165465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33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68436</xdr:rowOff>
    </xdr:from>
    <xdr:to>
      <xdr:col>102</xdr:col>
      <xdr:colOff>114300</xdr:colOff>
      <xdr:row>77</xdr:row>
      <xdr:rowOff>76789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270086"/>
          <a:ext cx="889000" cy="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163892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3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59959</xdr:rowOff>
    </xdr:from>
    <xdr:to>
      <xdr:col>98</xdr:col>
      <xdr:colOff>38100</xdr:colOff>
      <xdr:row>77</xdr:row>
      <xdr:rowOff>161559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32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152686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35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73355</xdr:rowOff>
    </xdr:from>
    <xdr:to>
      <xdr:col>116</xdr:col>
      <xdr:colOff>114300</xdr:colOff>
      <xdr:row>78</xdr:row>
      <xdr:rowOff>3505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32732</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06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893</xdr:rowOff>
    </xdr:from>
    <xdr:to>
      <xdr:col>112</xdr:col>
      <xdr:colOff>38100</xdr:colOff>
      <xdr:row>77</xdr:row>
      <xdr:rowOff>102493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20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119020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97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10454</xdr:rowOff>
    </xdr:from>
    <xdr:to>
      <xdr:col>107</xdr:col>
      <xdr:colOff>101600</xdr:colOff>
      <xdr:row>77</xdr:row>
      <xdr:rowOff>112054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2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128581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98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17636</xdr:rowOff>
    </xdr:from>
    <xdr:to>
      <xdr:col>102</xdr:col>
      <xdr:colOff>165100</xdr:colOff>
      <xdr:row>77</xdr:row>
      <xdr:rowOff>119236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21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135763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99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25989</xdr:rowOff>
    </xdr:from>
    <xdr:to>
      <xdr:col>98</xdr:col>
      <xdr:colOff>38100</xdr:colOff>
      <xdr:row>77</xdr:row>
      <xdr:rowOff>127589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22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144116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482,361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円となり、前年度の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455,116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27,245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主な構成要因のうち、普通建設事業費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や公債費等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を除く大半はここ数年増加傾向にあり、類似団体平均を上回っているものが多い。今後も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財政計画や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定員適正化計画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公共施設等総合管理計画等に基づき、経常経費の抑制に努める必要がある。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普通建設事業費については、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元浜町</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番街区や産業文化交流拠点（文化福祉プラザ）</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長浜伊香ツインアリーナ等の大型の建設事業を実施したことにより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住民一人当たりのコストが大幅に増加した。引き続き、これらの事業をはじめ、田村駅周辺整備事業や道路新設改良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が控えており、留意が必要である。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公債費については、これまでからの計画的な繰上償還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1,079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による市債残高の削減や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一部の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大型建設事業の終了によ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減少傾向であ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るものの、依然として類似団体平均より高い水準である。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大型建設事業に伴う起債の増加も見込まれることから、引き続き計画的な繰上償還の実施</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や公共施設等整備基金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の活用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により市債残高の抑制に努める必要がある。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118,498
115,129
681.02
59,006,168
57,158,852
758,223
33,774,455
45,299,256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118110</xdr:rowOff>
    </xdr:from>
    <xdr:to>
      <xdr:col>24</xdr:col>
      <xdr:colOff>63500</xdr:colOff>
      <xdr:row>36</xdr:row>
      <xdr:rowOff>119380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9031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60977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1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48260</xdr:rowOff>
    </xdr:from>
    <xdr:to>
      <xdr:col>19</xdr:col>
      <xdr:colOff>177800</xdr:colOff>
      <xdr:row>36</xdr:row>
      <xdr:rowOff>119380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20460"/>
          <a:ext cx="8890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125747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124460</xdr:rowOff>
    </xdr:from>
    <xdr:to>
      <xdr:col>15</xdr:col>
      <xdr:colOff>50800</xdr:colOff>
      <xdr:row>36</xdr:row>
      <xdr:rowOff>48260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2521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77487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5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124460</xdr:rowOff>
    </xdr:from>
    <xdr:to>
      <xdr:col>10</xdr:col>
      <xdr:colOff>114300</xdr:colOff>
      <xdr:row>36</xdr:row>
      <xdr:rowOff>58420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25210"/>
          <a:ext cx="889000" cy="10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25400</xdr:rowOff>
    </xdr:from>
    <xdr:to>
      <xdr:col>10</xdr:col>
      <xdr:colOff>165100</xdr:colOff>
      <xdr:row>32</xdr:row>
      <xdr:rowOff>127000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143527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52070</xdr:rowOff>
    </xdr:from>
    <xdr:to>
      <xdr:col>6</xdr:col>
      <xdr:colOff>38100</xdr:colOff>
      <xdr:row>34</xdr:row>
      <xdr:rowOff>153670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170197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67310</xdr:rowOff>
    </xdr:from>
    <xdr:to>
      <xdr:col>24</xdr:col>
      <xdr:colOff>114300</xdr:colOff>
      <xdr:row>36</xdr:row>
      <xdr:rowOff>168910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45737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1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68580</xdr:rowOff>
    </xdr:from>
    <xdr:to>
      <xdr:col>20</xdr:col>
      <xdr:colOff>38100</xdr:colOff>
      <xdr:row>36</xdr:row>
      <xdr:rowOff>170180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161307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3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168910</xdr:rowOff>
    </xdr:from>
    <xdr:to>
      <xdr:col>15</xdr:col>
      <xdr:colOff>101600</xdr:colOff>
      <xdr:row>36</xdr:row>
      <xdr:rowOff>99060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90187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73660</xdr:rowOff>
    </xdr:from>
    <xdr:to>
      <xdr:col>10</xdr:col>
      <xdr:colOff>165100</xdr:colOff>
      <xdr:row>36</xdr:row>
      <xdr:rowOff>3810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166387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7620</xdr:rowOff>
    </xdr:from>
    <xdr:to>
      <xdr:col>6</xdr:col>
      <xdr:colOff>38100</xdr:colOff>
      <xdr:row>36</xdr:row>
      <xdr:rowOff>109220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100347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7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163863</xdr:rowOff>
    </xdr:from>
    <xdr:to>
      <xdr:col>24</xdr:col>
      <xdr:colOff>63500</xdr:colOff>
      <xdr:row>58</xdr:row>
      <xdr:rowOff>6083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36513"/>
          <a:ext cx="8382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150603</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23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156997</xdr:rowOff>
    </xdr:from>
    <xdr:to>
      <xdr:col>19</xdr:col>
      <xdr:colOff>177800</xdr:colOff>
      <xdr:row>57</xdr:row>
      <xdr:rowOff>163863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29647"/>
          <a:ext cx="889000" cy="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81165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108976</xdr:rowOff>
    </xdr:from>
    <xdr:to>
      <xdr:col>15</xdr:col>
      <xdr:colOff>50800</xdr:colOff>
      <xdr:row>57</xdr:row>
      <xdr:rowOff>156997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81626"/>
          <a:ext cx="889000" cy="4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56453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00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108976</xdr:rowOff>
    </xdr:from>
    <xdr:to>
      <xdr:col>10</xdr:col>
      <xdr:colOff>114300</xdr:colOff>
      <xdr:row>57</xdr:row>
      <xdr:rowOff>122482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81626"/>
          <a:ext cx="889000" cy="1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81607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119883</xdr:rowOff>
    </xdr:from>
    <xdr:to>
      <xdr:col>6</xdr:col>
      <xdr:colOff>38100</xdr:colOff>
      <xdr:row>58</xdr:row>
      <xdr:rowOff>50033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41160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126733</xdr:rowOff>
    </xdr:from>
    <xdr:to>
      <xdr:col>24</xdr:col>
      <xdr:colOff>114300</xdr:colOff>
      <xdr:row>58</xdr:row>
      <xdr:rowOff>56883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86110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8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113063</xdr:rowOff>
    </xdr:from>
    <xdr:to>
      <xdr:col>20</xdr:col>
      <xdr:colOff>38100</xdr:colOff>
      <xdr:row>58</xdr:row>
      <xdr:rowOff>43213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59740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6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106197</xdr:rowOff>
    </xdr:from>
    <xdr:to>
      <xdr:col>15</xdr:col>
      <xdr:colOff>101600</xdr:colOff>
      <xdr:row>58</xdr:row>
      <xdr:rowOff>36347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52874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65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58176</xdr:rowOff>
    </xdr:from>
    <xdr:to>
      <xdr:col>10</xdr:col>
      <xdr:colOff>165100</xdr:colOff>
      <xdr:row>57</xdr:row>
      <xdr:rowOff>159776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3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4853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0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71682</xdr:rowOff>
    </xdr:from>
    <xdr:to>
      <xdr:col>6</xdr:col>
      <xdr:colOff>38100</xdr:colOff>
      <xdr:row>58</xdr:row>
      <xdr:rowOff>1832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4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18359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1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135661</xdr:rowOff>
    </xdr:from>
    <xdr:to>
      <xdr:col>24</xdr:col>
      <xdr:colOff>63500</xdr:colOff>
      <xdr:row>72</xdr:row>
      <xdr:rowOff>158845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480061"/>
          <a:ext cx="838200" cy="2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37971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96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135661</xdr:rowOff>
    </xdr:from>
    <xdr:to>
      <xdr:col>19</xdr:col>
      <xdr:colOff>177800</xdr:colOff>
      <xdr:row>73</xdr:row>
      <xdr:rowOff>107906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480061"/>
          <a:ext cx="889000" cy="14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148480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107906</xdr:rowOff>
    </xdr:from>
    <xdr:to>
      <xdr:col>15</xdr:col>
      <xdr:colOff>50800</xdr:colOff>
      <xdr:row>74</xdr:row>
      <xdr:rowOff>75635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623756"/>
          <a:ext cx="889000" cy="1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125486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75635</xdr:rowOff>
    </xdr:from>
    <xdr:to>
      <xdr:col>10</xdr:col>
      <xdr:colOff>114300</xdr:colOff>
      <xdr:row>74</xdr:row>
      <xdr:rowOff>103429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762935"/>
          <a:ext cx="889000" cy="2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31018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71831</xdr:rowOff>
    </xdr:from>
    <xdr:to>
      <xdr:col>6</xdr:col>
      <xdr:colOff>38100</xdr:colOff>
      <xdr:row>77</xdr:row>
      <xdr:rowOff>1981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0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164558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108045</xdr:rowOff>
    </xdr:from>
    <xdr:to>
      <xdr:col>24</xdr:col>
      <xdr:colOff>114300</xdr:colOff>
      <xdr:row>73</xdr:row>
      <xdr:rowOff>38195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4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130922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03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84861</xdr:rowOff>
    </xdr:from>
    <xdr:to>
      <xdr:col>20</xdr:col>
      <xdr:colOff>38100</xdr:colOff>
      <xdr:row>73</xdr:row>
      <xdr:rowOff>15011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4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31538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20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57106</xdr:rowOff>
    </xdr:from>
    <xdr:to>
      <xdr:col>15</xdr:col>
      <xdr:colOff>101600</xdr:colOff>
      <xdr:row>73</xdr:row>
      <xdr:rowOff>158706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5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3783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34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24835</xdr:rowOff>
    </xdr:from>
    <xdr:to>
      <xdr:col>10</xdr:col>
      <xdr:colOff>165100</xdr:colOff>
      <xdr:row>74</xdr:row>
      <xdr:rowOff>126435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7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142962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48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52629</xdr:rowOff>
    </xdr:from>
    <xdr:to>
      <xdr:col>6</xdr:col>
      <xdr:colOff>38100</xdr:colOff>
      <xdr:row>74</xdr:row>
      <xdr:rowOff>154229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73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170756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51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109029</xdr:rowOff>
    </xdr:from>
    <xdr:to>
      <xdr:col>24</xdr:col>
      <xdr:colOff>63500</xdr:colOff>
      <xdr:row>95</xdr:row>
      <xdr:rowOff>68111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225329"/>
          <a:ext cx="838200" cy="13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67555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55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170142</xdr:rowOff>
    </xdr:from>
    <xdr:to>
      <xdr:col>19</xdr:col>
      <xdr:colOff>177800</xdr:colOff>
      <xdr:row>95</xdr:row>
      <xdr:rowOff>68111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286442"/>
          <a:ext cx="8890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17403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170142</xdr:rowOff>
    </xdr:from>
    <xdr:to>
      <xdr:col>15</xdr:col>
      <xdr:colOff>50800</xdr:colOff>
      <xdr:row>95</xdr:row>
      <xdr:rowOff>39193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286442"/>
          <a:ext cx="889000" cy="4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74740</xdr:rowOff>
    </xdr:from>
    <xdr:to>
      <xdr:col>10</xdr:col>
      <xdr:colOff>114300</xdr:colOff>
      <xdr:row>95</xdr:row>
      <xdr:rowOff>39193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191040"/>
          <a:ext cx="889000" cy="13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149432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25006</xdr:rowOff>
    </xdr:from>
    <xdr:to>
      <xdr:col>6</xdr:col>
      <xdr:colOff>38100</xdr:colOff>
      <xdr:row>95</xdr:row>
      <xdr:rowOff>126606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3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117733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0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58229</xdr:rowOff>
    </xdr:from>
    <xdr:to>
      <xdr:col>24</xdr:col>
      <xdr:colOff>114300</xdr:colOff>
      <xdr:row>94</xdr:row>
      <xdr:rowOff>159829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1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81106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02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17311</xdr:rowOff>
    </xdr:from>
    <xdr:to>
      <xdr:col>20</xdr:col>
      <xdr:colOff>38100</xdr:colOff>
      <xdr:row>95</xdr:row>
      <xdr:rowOff>118911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110038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39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119342</xdr:rowOff>
    </xdr:from>
    <xdr:to>
      <xdr:col>15</xdr:col>
      <xdr:colOff>101600</xdr:colOff>
      <xdr:row>95</xdr:row>
      <xdr:rowOff>49492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2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66019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0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159843</xdr:rowOff>
    </xdr:from>
    <xdr:to>
      <xdr:col>10</xdr:col>
      <xdr:colOff>165100</xdr:colOff>
      <xdr:row>95</xdr:row>
      <xdr:rowOff>89993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2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106520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05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23940</xdr:rowOff>
    </xdr:from>
    <xdr:to>
      <xdr:col>6</xdr:col>
      <xdr:colOff>38100</xdr:colOff>
      <xdr:row>94</xdr:row>
      <xdr:rowOff>125540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1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142067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591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113548</xdr:rowOff>
    </xdr:from>
    <xdr:to>
      <xdr:col>55</xdr:col>
      <xdr:colOff>0</xdr:colOff>
      <xdr:row>38</xdr:row>
      <xdr:rowOff>114005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2864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66606</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8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108793</xdr:rowOff>
    </xdr:from>
    <xdr:to>
      <xdr:col>50</xdr:col>
      <xdr:colOff>114300</xdr:colOff>
      <xdr:row>38</xdr:row>
      <xdr:rowOff>114005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23893"/>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108245</xdr:rowOff>
    </xdr:from>
    <xdr:to>
      <xdr:col>45</xdr:col>
      <xdr:colOff>177800</xdr:colOff>
      <xdr:row>38</xdr:row>
      <xdr:rowOff>108793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23345"/>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9700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108245</xdr:rowOff>
    </xdr:from>
    <xdr:to>
      <xdr:col>41</xdr:col>
      <xdr:colOff>50800</xdr:colOff>
      <xdr:row>38</xdr:row>
      <xdr:rowOff>114646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2334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71344</xdr:rowOff>
    </xdr:from>
    <xdr:to>
      <xdr:col>36</xdr:col>
      <xdr:colOff>165100</xdr:colOff>
      <xdr:row>38</xdr:row>
      <xdr:rowOff>1494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1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18021</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1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62748</xdr:rowOff>
    </xdr:from>
    <xdr:to>
      <xdr:col>55</xdr:col>
      <xdr:colOff>50800</xdr:colOff>
      <xdr:row>38</xdr:row>
      <xdr:rowOff>164348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7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149125</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92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63205</xdr:rowOff>
    </xdr:from>
    <xdr:to>
      <xdr:col>50</xdr:col>
      <xdr:colOff>165100</xdr:colOff>
      <xdr:row>38</xdr:row>
      <xdr:rowOff>164805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7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155932</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71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57993</xdr:rowOff>
    </xdr:from>
    <xdr:to>
      <xdr:col>46</xdr:col>
      <xdr:colOff>38100</xdr:colOff>
      <xdr:row>38</xdr:row>
      <xdr:rowOff>159593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7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150720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6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57445</xdr:rowOff>
    </xdr:from>
    <xdr:to>
      <xdr:col>41</xdr:col>
      <xdr:colOff>101600</xdr:colOff>
      <xdr:row>38</xdr:row>
      <xdr:rowOff>159045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7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150172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65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63846</xdr:rowOff>
    </xdr:from>
    <xdr:to>
      <xdr:col>36</xdr:col>
      <xdr:colOff>165100</xdr:colOff>
      <xdr:row>38</xdr:row>
      <xdr:rowOff>165446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7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156573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71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143587</xdr:rowOff>
    </xdr:from>
    <xdr:to>
      <xdr:col>55</xdr:col>
      <xdr:colOff>0</xdr:colOff>
      <xdr:row>55</xdr:row>
      <xdr:rowOff>155931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573337"/>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125261</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9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155931</xdr:rowOff>
    </xdr:from>
    <xdr:to>
      <xdr:col>50</xdr:col>
      <xdr:colOff>114300</xdr:colOff>
      <xdr:row>56</xdr:row>
      <xdr:rowOff>43002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585681"/>
          <a:ext cx="8890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57759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43002</xdr:rowOff>
    </xdr:from>
    <xdr:to>
      <xdr:col>45</xdr:col>
      <xdr:colOff>177800</xdr:colOff>
      <xdr:row>56</xdr:row>
      <xdr:rowOff>45713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644202"/>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40613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45713</xdr:rowOff>
    </xdr:from>
    <xdr:to>
      <xdr:col>41</xdr:col>
      <xdr:colOff>50800</xdr:colOff>
      <xdr:row>56</xdr:row>
      <xdr:rowOff>123861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646913"/>
          <a:ext cx="889000" cy="7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84145</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100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32272</xdr:rowOff>
    </xdr:from>
    <xdr:to>
      <xdr:col>36</xdr:col>
      <xdr:colOff>165100</xdr:colOff>
      <xdr:row>56</xdr:row>
      <xdr:rowOff>133872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63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150399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40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92787</xdr:rowOff>
    </xdr:from>
    <xdr:to>
      <xdr:col>55</xdr:col>
      <xdr:colOff>50800</xdr:colOff>
      <xdr:row>56</xdr:row>
      <xdr:rowOff>22937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52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115664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37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105131</xdr:rowOff>
    </xdr:from>
    <xdr:to>
      <xdr:col>50</xdr:col>
      <xdr:colOff>165100</xdr:colOff>
      <xdr:row>56</xdr:row>
      <xdr:rowOff>35281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3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51808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31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163652</xdr:rowOff>
    </xdr:from>
    <xdr:to>
      <xdr:col>46</xdr:col>
      <xdr:colOff>38100</xdr:colOff>
      <xdr:row>56</xdr:row>
      <xdr:rowOff>93802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59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110329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36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166363</xdr:rowOff>
    </xdr:from>
    <xdr:to>
      <xdr:col>41</xdr:col>
      <xdr:colOff>101600</xdr:colOff>
      <xdr:row>56</xdr:row>
      <xdr:rowOff>96513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59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113040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37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73061</xdr:rowOff>
    </xdr:from>
    <xdr:to>
      <xdr:col>36</xdr:col>
      <xdr:colOff>165100</xdr:colOff>
      <xdr:row>57</xdr:row>
      <xdr:rowOff>3211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165788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76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104496</xdr:rowOff>
    </xdr:from>
    <xdr:to>
      <xdr:col>55</xdr:col>
      <xdr:colOff>0</xdr:colOff>
      <xdr:row>76</xdr:row>
      <xdr:rowOff>118394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134696"/>
          <a:ext cx="8382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159052</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846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104496</xdr:rowOff>
    </xdr:from>
    <xdr:to>
      <xdr:col>50</xdr:col>
      <xdr:colOff>114300</xdr:colOff>
      <xdr:row>77</xdr:row>
      <xdr:rowOff>848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134696"/>
          <a:ext cx="889000" cy="6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66758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142489</xdr:rowOff>
    </xdr:from>
    <xdr:to>
      <xdr:col>45</xdr:col>
      <xdr:colOff>177800</xdr:colOff>
      <xdr:row>77</xdr:row>
      <xdr:rowOff>848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172689"/>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110969</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15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142489</xdr:rowOff>
    </xdr:from>
    <xdr:to>
      <xdr:col>41</xdr:col>
      <xdr:colOff>50800</xdr:colOff>
      <xdr:row>77</xdr:row>
      <xdr:rowOff>4962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172689"/>
          <a:ext cx="889000" cy="3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92407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23064</xdr:rowOff>
    </xdr:from>
    <xdr:to>
      <xdr:col>36</xdr:col>
      <xdr:colOff>165100</xdr:colOff>
      <xdr:row>76</xdr:row>
      <xdr:rowOff>124664</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141190</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67594</xdr:rowOff>
    </xdr:from>
    <xdr:to>
      <xdr:col>55</xdr:col>
      <xdr:colOff>50800</xdr:colOff>
      <xdr:row>76</xdr:row>
      <xdr:rowOff>169194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09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46021</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7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53696</xdr:rowOff>
    </xdr:from>
    <xdr:to>
      <xdr:col>50</xdr:col>
      <xdr:colOff>165100</xdr:colOff>
      <xdr:row>76</xdr:row>
      <xdr:rowOff>155296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0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146423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17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121498</xdr:rowOff>
    </xdr:from>
    <xdr:to>
      <xdr:col>46</xdr:col>
      <xdr:colOff>38100</xdr:colOff>
      <xdr:row>77</xdr:row>
      <xdr:rowOff>51648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42775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24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91689</xdr:rowOff>
    </xdr:from>
    <xdr:to>
      <xdr:col>41</xdr:col>
      <xdr:colOff>101600</xdr:colOff>
      <xdr:row>77</xdr:row>
      <xdr:rowOff>21839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1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12966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21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125612</xdr:rowOff>
    </xdr:from>
    <xdr:to>
      <xdr:col>36</xdr:col>
      <xdr:colOff>165100</xdr:colOff>
      <xdr:row>77</xdr:row>
      <xdr:rowOff>55762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15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46889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24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17134</xdr:rowOff>
    </xdr:from>
    <xdr:to>
      <xdr:col>55</xdr:col>
      <xdr:colOff>0</xdr:colOff>
      <xdr:row>98</xdr:row>
      <xdr:rowOff>34215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819234"/>
          <a:ext cx="838200" cy="1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138797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769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21599</xdr:rowOff>
    </xdr:from>
    <xdr:to>
      <xdr:col>50</xdr:col>
      <xdr:colOff>114300</xdr:colOff>
      <xdr:row>98</xdr:row>
      <xdr:rowOff>34215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823699"/>
          <a:ext cx="889000" cy="1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82083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8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21599</xdr:rowOff>
    </xdr:from>
    <xdr:to>
      <xdr:col>45</xdr:col>
      <xdr:colOff>177800</xdr:colOff>
      <xdr:row>98</xdr:row>
      <xdr:rowOff>37714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823699"/>
          <a:ext cx="8890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35623</xdr:rowOff>
    </xdr:from>
    <xdr:to>
      <xdr:col>41</xdr:col>
      <xdr:colOff>50800</xdr:colOff>
      <xdr:row>98</xdr:row>
      <xdr:rowOff>37714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837723"/>
          <a:ext cx="8890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89760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164649</xdr:rowOff>
    </xdr:from>
    <xdr:to>
      <xdr:col>36</xdr:col>
      <xdr:colOff>165100</xdr:colOff>
      <xdr:row>98</xdr:row>
      <xdr:rowOff>94799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795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85926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88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137784</xdr:rowOff>
    </xdr:from>
    <xdr:to>
      <xdr:col>55</xdr:col>
      <xdr:colOff>50800</xdr:colOff>
      <xdr:row>98</xdr:row>
      <xdr:rowOff>67934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6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97161</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154865</xdr:rowOff>
    </xdr:from>
    <xdr:to>
      <xdr:col>50</xdr:col>
      <xdr:colOff>165100</xdr:colOff>
      <xdr:row>98</xdr:row>
      <xdr:rowOff>85015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101542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5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142249</xdr:rowOff>
    </xdr:from>
    <xdr:to>
      <xdr:col>46</xdr:col>
      <xdr:colOff>38100</xdr:colOff>
      <xdr:row>98</xdr:row>
      <xdr:rowOff>72399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7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63526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158364</xdr:rowOff>
    </xdr:from>
    <xdr:to>
      <xdr:col>41</xdr:col>
      <xdr:colOff>101600</xdr:colOff>
      <xdr:row>98</xdr:row>
      <xdr:rowOff>88514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8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105041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6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156273</xdr:rowOff>
    </xdr:from>
    <xdr:to>
      <xdr:col>36</xdr:col>
      <xdr:colOff>165100</xdr:colOff>
      <xdr:row>98</xdr:row>
      <xdr:rowOff>86423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8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102950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6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1702</xdr:rowOff>
    </xdr:from>
    <xdr:to>
      <xdr:col>85</xdr:col>
      <xdr:colOff>127000</xdr:colOff>
      <xdr:row>35</xdr:row>
      <xdr:rowOff>23114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5316652"/>
          <a:ext cx="838200" cy="70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146194</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18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23114</xdr:rowOff>
    </xdr:from>
    <xdr:to>
      <xdr:col>81</xdr:col>
      <xdr:colOff>50800</xdr:colOff>
      <xdr:row>36</xdr:row>
      <xdr:rowOff>86055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023864"/>
          <a:ext cx="889000" cy="23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132021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72492</xdr:rowOff>
    </xdr:from>
    <xdr:to>
      <xdr:col>76</xdr:col>
      <xdr:colOff>114300</xdr:colOff>
      <xdr:row>36</xdr:row>
      <xdr:rowOff>86055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5901792"/>
          <a:ext cx="889000" cy="35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74414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72492</xdr:rowOff>
    </xdr:from>
    <xdr:to>
      <xdr:col>71</xdr:col>
      <xdr:colOff>177800</xdr:colOff>
      <xdr:row>36</xdr:row>
      <xdr:rowOff>36144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5901792"/>
          <a:ext cx="889000" cy="30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152290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115113</xdr:rowOff>
    </xdr:from>
    <xdr:to>
      <xdr:col>67</xdr:col>
      <xdr:colOff>101600</xdr:colOff>
      <xdr:row>37</xdr:row>
      <xdr:rowOff>45263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8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36390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38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122352</xdr:rowOff>
    </xdr:from>
    <xdr:to>
      <xdr:col>85</xdr:col>
      <xdr:colOff>177800</xdr:colOff>
      <xdr:row>31</xdr:row>
      <xdr:rowOff>52502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26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75379</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2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143764</xdr:rowOff>
    </xdr:from>
    <xdr:to>
      <xdr:col>81</xdr:col>
      <xdr:colOff>101600</xdr:colOff>
      <xdr:row>35</xdr:row>
      <xdr:rowOff>73914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90441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74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35255</xdr:rowOff>
    </xdr:from>
    <xdr:to>
      <xdr:col>76</xdr:col>
      <xdr:colOff>165100</xdr:colOff>
      <xdr:row>36</xdr:row>
      <xdr:rowOff>136855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2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153382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98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21692</xdr:rowOff>
    </xdr:from>
    <xdr:to>
      <xdr:col>72</xdr:col>
      <xdr:colOff>38100</xdr:colOff>
      <xdr:row>34</xdr:row>
      <xdr:rowOff>123292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85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139819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62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156794</xdr:rowOff>
    </xdr:from>
    <xdr:to>
      <xdr:col>67</xdr:col>
      <xdr:colOff>101600</xdr:colOff>
      <xdr:row>36</xdr:row>
      <xdr:rowOff>86944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1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103471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93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54008</xdr:rowOff>
    </xdr:from>
    <xdr:to>
      <xdr:col>85</xdr:col>
      <xdr:colOff>126364</xdr:colOff>
      <xdr:row>59</xdr:row>
      <xdr:rowOff>119322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26508"/>
          <a:ext cx="1269" cy="160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123149</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2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119322</xdr:rowOff>
    </xdr:from>
    <xdr:to>
      <xdr:col>86</xdr:col>
      <xdr:colOff>25400</xdr:colOff>
      <xdr:row>59</xdr:row>
      <xdr:rowOff>119322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2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685</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54008</xdr:rowOff>
    </xdr:from>
    <xdr:to>
      <xdr:col>86</xdr:col>
      <xdr:colOff>25400</xdr:colOff>
      <xdr:row>50</xdr:row>
      <xdr:rowOff>54008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2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169190</xdr:rowOff>
    </xdr:from>
    <xdr:to>
      <xdr:col>85</xdr:col>
      <xdr:colOff>127000</xdr:colOff>
      <xdr:row>54</xdr:row>
      <xdr:rowOff>157694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8913140"/>
          <a:ext cx="838200" cy="50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51619</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5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73192</xdr:rowOff>
    </xdr:from>
    <xdr:to>
      <xdr:col>85</xdr:col>
      <xdr:colOff>177800</xdr:colOff>
      <xdr:row>57</xdr:row>
      <xdr:rowOff>3342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157694</xdr:rowOff>
    </xdr:from>
    <xdr:to>
      <xdr:col>81</xdr:col>
      <xdr:colOff>50800</xdr:colOff>
      <xdr:row>55</xdr:row>
      <xdr:rowOff>133430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415994"/>
          <a:ext cx="889000" cy="14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70448</xdr:rowOff>
    </xdr:from>
    <xdr:to>
      <xdr:col>81</xdr:col>
      <xdr:colOff>101600</xdr:colOff>
      <xdr:row>57</xdr:row>
      <xdr:rowOff>598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163175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133430</xdr:rowOff>
    </xdr:from>
    <xdr:to>
      <xdr:col>76</xdr:col>
      <xdr:colOff>114300</xdr:colOff>
      <xdr:row>55</xdr:row>
      <xdr:rowOff>154625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563180"/>
          <a:ext cx="889000" cy="2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144679</xdr:rowOff>
    </xdr:from>
    <xdr:to>
      <xdr:col>76</xdr:col>
      <xdr:colOff>165100</xdr:colOff>
      <xdr:row>57</xdr:row>
      <xdr:rowOff>74829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4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65956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77815</xdr:rowOff>
    </xdr:from>
    <xdr:to>
      <xdr:col>71</xdr:col>
      <xdr:colOff>177800</xdr:colOff>
      <xdr:row>55</xdr:row>
      <xdr:rowOff>154625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8993215"/>
          <a:ext cx="889000" cy="59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155618</xdr:rowOff>
    </xdr:from>
    <xdr:to>
      <xdr:col>72</xdr:col>
      <xdr:colOff>38100</xdr:colOff>
      <xdr:row>57</xdr:row>
      <xdr:rowOff>85768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76895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4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80670</xdr:rowOff>
    </xdr:from>
    <xdr:to>
      <xdr:col>67</xdr:col>
      <xdr:colOff>101600</xdr:colOff>
      <xdr:row>55</xdr:row>
      <xdr:rowOff>10820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33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1947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118390</xdr:rowOff>
    </xdr:from>
    <xdr:to>
      <xdr:col>85</xdr:col>
      <xdr:colOff>177800</xdr:colOff>
      <xdr:row>52</xdr:row>
      <xdr:rowOff>48540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886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141267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871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106894</xdr:rowOff>
    </xdr:from>
    <xdr:to>
      <xdr:col>81</xdr:col>
      <xdr:colOff>101600</xdr:colOff>
      <xdr:row>55</xdr:row>
      <xdr:rowOff>37044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3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53571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14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82630</xdr:rowOff>
    </xdr:from>
    <xdr:to>
      <xdr:col>76</xdr:col>
      <xdr:colOff>165100</xdr:colOff>
      <xdr:row>56</xdr:row>
      <xdr:rowOff>12780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5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29307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2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103825</xdr:rowOff>
    </xdr:from>
    <xdr:to>
      <xdr:col>72</xdr:col>
      <xdr:colOff>38100</xdr:colOff>
      <xdr:row>56</xdr:row>
      <xdr:rowOff>33975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3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50502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30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27015</xdr:rowOff>
    </xdr:from>
    <xdr:to>
      <xdr:col>67</xdr:col>
      <xdr:colOff>101600</xdr:colOff>
      <xdr:row>52</xdr:row>
      <xdr:rowOff>128615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894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145142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871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47526</xdr:rowOff>
    </xdr:from>
    <xdr:to>
      <xdr:col>85</xdr:col>
      <xdr:colOff>127000</xdr:colOff>
      <xdr:row>79</xdr:row>
      <xdr:rowOff>81766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92076"/>
          <a:ext cx="838200" cy="3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5343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549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81766</xdr:rowOff>
    </xdr:from>
    <xdr:to>
      <xdr:col>81</xdr:col>
      <xdr:colOff>50800</xdr:colOff>
      <xdr:row>79</xdr:row>
      <xdr:rowOff>98112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626316"/>
          <a:ext cx="889000" cy="1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132641</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2017" y="13677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90846</xdr:rowOff>
    </xdr:from>
    <xdr:to>
      <xdr:col>76</xdr:col>
      <xdr:colOff>114300</xdr:colOff>
      <xdr:row>79</xdr:row>
      <xdr:rowOff>98112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35396"/>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84117</xdr:rowOff>
    </xdr:from>
    <xdr:to>
      <xdr:col>71</xdr:col>
      <xdr:colOff>177800</xdr:colOff>
      <xdr:row>79</xdr:row>
      <xdr:rowOff>90846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28667"/>
          <a:ext cx="889000" cy="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158008</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35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7404</xdr:rowOff>
    </xdr:from>
    <xdr:to>
      <xdr:col>67</xdr:col>
      <xdr:colOff>101600</xdr:colOff>
      <xdr:row>79</xdr:row>
      <xdr:rowOff>109004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125531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2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168176</xdr:rowOff>
    </xdr:from>
    <xdr:to>
      <xdr:col>85</xdr:col>
      <xdr:colOff>177800</xdr:colOff>
      <xdr:row>79</xdr:row>
      <xdr:rowOff>98326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4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127553</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2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30966</xdr:rowOff>
    </xdr:from>
    <xdr:to>
      <xdr:col>81</xdr:col>
      <xdr:colOff>101600</xdr:colOff>
      <xdr:row>79</xdr:row>
      <xdr:rowOff>132566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149093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35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47312</xdr:rowOff>
    </xdr:from>
    <xdr:to>
      <xdr:col>76</xdr:col>
      <xdr:colOff>165100</xdr:colOff>
      <xdr:row>79</xdr:row>
      <xdr:rowOff>148912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140039</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35333" y="136845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40046</xdr:rowOff>
    </xdr:from>
    <xdr:to>
      <xdr:col>72</xdr:col>
      <xdr:colOff>38100</xdr:colOff>
      <xdr:row>79</xdr:row>
      <xdr:rowOff>141646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8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132773</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77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33317</xdr:rowOff>
    </xdr:from>
    <xdr:to>
      <xdr:col>67</xdr:col>
      <xdr:colOff>101600</xdr:colOff>
      <xdr:row>79</xdr:row>
      <xdr:rowOff>134917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7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126044</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70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25560</xdr:rowOff>
    </xdr:from>
    <xdr:to>
      <xdr:col>85</xdr:col>
      <xdr:colOff>127000</xdr:colOff>
      <xdr:row>92</xdr:row>
      <xdr:rowOff>155839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5798960"/>
          <a:ext cx="838200" cy="13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129438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074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16644</xdr:rowOff>
    </xdr:from>
    <xdr:to>
      <xdr:col>81</xdr:col>
      <xdr:colOff>50800</xdr:colOff>
      <xdr:row>92</xdr:row>
      <xdr:rowOff>25560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5790044"/>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56675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16644</xdr:rowOff>
    </xdr:from>
    <xdr:to>
      <xdr:col>76</xdr:col>
      <xdr:colOff>114300</xdr:colOff>
      <xdr:row>93</xdr:row>
      <xdr:rowOff>28921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5790044"/>
          <a:ext cx="889000" cy="18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33700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150101</xdr:rowOff>
    </xdr:from>
    <xdr:to>
      <xdr:col>71</xdr:col>
      <xdr:colOff>177800</xdr:colOff>
      <xdr:row>93</xdr:row>
      <xdr:rowOff>28921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5580601"/>
          <a:ext cx="889000" cy="39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45266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33807</xdr:rowOff>
    </xdr:from>
    <xdr:to>
      <xdr:col>67</xdr:col>
      <xdr:colOff>101600</xdr:colOff>
      <xdr:row>92</xdr:row>
      <xdr:rowOff>135407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580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126534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589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105039</xdr:rowOff>
    </xdr:from>
    <xdr:to>
      <xdr:col>85</xdr:col>
      <xdr:colOff>177800</xdr:colOff>
      <xdr:row>93</xdr:row>
      <xdr:rowOff>35189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87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127916</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7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146210</xdr:rowOff>
    </xdr:from>
    <xdr:to>
      <xdr:col>81</xdr:col>
      <xdr:colOff>101600</xdr:colOff>
      <xdr:row>92</xdr:row>
      <xdr:rowOff>76360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574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92887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52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137294</xdr:rowOff>
    </xdr:from>
    <xdr:to>
      <xdr:col>76</xdr:col>
      <xdr:colOff>165100</xdr:colOff>
      <xdr:row>92</xdr:row>
      <xdr:rowOff>67444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573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83971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51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149571</xdr:rowOff>
    </xdr:from>
    <xdr:to>
      <xdr:col>72</xdr:col>
      <xdr:colOff>38100</xdr:colOff>
      <xdr:row>93</xdr:row>
      <xdr:rowOff>79721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592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96248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69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99301</xdr:rowOff>
    </xdr:from>
    <xdr:to>
      <xdr:col>67</xdr:col>
      <xdr:colOff>101600</xdr:colOff>
      <xdr:row>91</xdr:row>
      <xdr:rowOff>29451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552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45978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30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68343</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11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73406</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41705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91237</xdr:rowOff>
    </xdr:from>
    <xdr:to>
      <xdr:col>107</xdr:col>
      <xdr:colOff>50800</xdr:colOff>
      <xdr:row>37</xdr:row>
      <xdr:rowOff>73406</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263437"/>
          <a:ext cx="889000" cy="15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122648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637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91237</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8656300" y="6263437"/>
          <a:ext cx="889000" cy="39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113961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629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62840</xdr:rowOff>
    </xdr:from>
    <xdr:to>
      <xdr:col>98</xdr:col>
      <xdr:colOff>38100</xdr:colOff>
      <xdr:row>37</xdr:row>
      <xdr:rowOff>164440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9517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181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23893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38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22606</xdr:rowOff>
    </xdr:from>
    <xdr:to>
      <xdr:col>107</xdr:col>
      <xdr:colOff>101600</xdr:colOff>
      <xdr:row>37</xdr:row>
      <xdr:rowOff>124206</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140733</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5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40437</xdr:rowOff>
    </xdr:from>
    <xdr:to>
      <xdr:col>102</xdr:col>
      <xdr:colOff>165100</xdr:colOff>
      <xdr:row>36</xdr:row>
      <xdr:rowOff>142037</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158564</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5987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482,361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円となり、前年度の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455,116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27,245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kumimoji="0"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このうち、消防費は住民一人</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当</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たり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28,561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で最も高い水準</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にある。これは、</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消防本部庁舎建設に係る湖北地域消防組合</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へ</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の負担金が</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大幅に</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増加したことによる短期的な要因によるものである。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産業文化交流拠点（文化福祉プラザ）施設、長浜伊香ツインアリーナ等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の大型建設により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当たり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69,847</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円となり、類似団体平均、全国平均及び県平均よりも高い水準となった。</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一方で、公債費は、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これまでからの計画的な繰上償還（平成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1,079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百万円）による市債残高の削減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44,294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5,699</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円減少した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これらの状況からも、今後、財政運営の弾力性を高めるため、引き続き計画的な繰上償還の実施により公債費の抑制に努めるなど、持続可能な財政構造への転換に努める必要がある。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財政調整基金残高が</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百万円減少したことに</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標準財政規模に対する比率は前年</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度から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0.37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実質収支額は、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介護保険特別会計繰出金や小雪の影響による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雪寒対策費等の執行残が生じ、</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758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百万円を確保することができたが、標準財政規模に対する比率は前年度から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実質単年度収支は、前年度と比較して単年度収支や繰上償還額が</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少なかった</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ことから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529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百万円となり、標準財政規模に対する比率は前年度から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年度以降、全ての会計において黒字決算を維持しているものの、平成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年度においては、一般会計の実質収支は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378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百万円減少しており、病院事業会計の資金</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剰余</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額は、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入院患者数増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による医業収益の</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822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した。病院事業においては、病院事業中期経営計画に基づき、経営の健全化を図ることとしている。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公共下水道事業会計</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年度から地方公営企業法の財務規定の一部を適用したことで</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資金剰余金が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536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百万円の皆</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これらのことから、連結実質黒字額は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し、連結実質赤字比率は前年度の△</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22.29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22.69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％へと</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0.40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ya-yoshiaki\AppData\Local\Temp\Temp1_&#12304;&#36001;&#25919;&#29366;&#27841;&#36039;&#26009;&#38598;&#12305;_252034_&#38263;&#27996;&#24066;_2018.zip\&#12304;&#36001;&#25919;&#29366;&#27841;&#36039;&#26009;&#38598;&#12305;_252034_&#38263;&#27996;&#24066;_2018(2&#22238;&#3044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207;&#21209;&#37096;/&#32207;&#21209;&#37096;%20&#36001;&#25919;&#35506;/04%20&#27770;&#31639;&#38306;&#20418;/&#36001;&#25919;&#29366;&#27841;&#36039;&#26009;&#38598;/H30&#27770;&#31639;/08%20&#30476;&#22238;&#31572;&#65288;&#36861;&#21152;&#20998;&#65289;/&#12304;&#36001;&#25919;&#29366;&#27841;&#36039;&#26009;&#38598;&#12305;_252034_&#38263;&#27996;&#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53.2</v>
          </cell>
          <cell r="CF53">
            <v>54.7</v>
          </cell>
          <cell r="CN53">
            <v>56</v>
          </cell>
          <cell r="CV53">
            <v>56.4</v>
          </cell>
        </row>
        <row r="55">
          <cell r="AN55" t="str">
            <v>類似団体内平均値</v>
          </cell>
          <cell r="BX55">
            <v>15.8</v>
          </cell>
          <cell r="CF55">
            <v>6.5</v>
          </cell>
          <cell r="CN55">
            <v>5.8</v>
          </cell>
          <cell r="CV55">
            <v>2.7</v>
          </cell>
        </row>
        <row r="57">
          <cell r="BX57">
            <v>54.5</v>
          </cell>
          <cell r="CF57">
            <v>57.2</v>
          </cell>
          <cell r="CN57">
            <v>58.6</v>
          </cell>
          <cell r="CV57">
            <v>60.2</v>
          </cell>
        </row>
        <row r="72">
          <cell r="BP72" t="str">
            <v>H26</v>
          </cell>
          <cell r="BX72" t="str">
            <v>H27</v>
          </cell>
          <cell r="CF72" t="str">
            <v>H28</v>
          </cell>
          <cell r="CN72" t="str">
            <v>H29</v>
          </cell>
          <cell r="CV72" t="str">
            <v>H30</v>
          </cell>
        </row>
        <row r="73">
          <cell r="AN73" t="str">
            <v>当該団体値</v>
          </cell>
        </row>
        <row r="75">
          <cell r="BP75">
            <v>10</v>
          </cell>
          <cell r="BX75">
            <v>8.5</v>
          </cell>
          <cell r="CF75">
            <v>6.1</v>
          </cell>
          <cell r="CN75">
            <v>4.4000000000000004</v>
          </cell>
          <cell r="CV75">
            <v>2.9</v>
          </cell>
        </row>
        <row r="77">
          <cell r="AN77" t="str">
            <v>類似団体内平均値</v>
          </cell>
          <cell r="BP77">
            <v>33.299999999999997</v>
          </cell>
          <cell r="BX77">
            <v>15.8</v>
          </cell>
          <cell r="CF77">
            <v>6.5</v>
          </cell>
          <cell r="CN77">
            <v>5.8</v>
          </cell>
          <cell r="CV77">
            <v>2.7</v>
          </cell>
        </row>
        <row r="79">
          <cell r="BP79">
            <v>9.3000000000000007</v>
          </cell>
          <cell r="BX79">
            <v>6.2</v>
          </cell>
          <cell r="CF79">
            <v>5.9</v>
          </cell>
          <cell r="CN79">
            <v>5.3</v>
          </cell>
          <cell r="CV79">
            <v>5</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53.2</v>
          </cell>
          <cell r="CF53">
            <v>54.7</v>
          </cell>
          <cell r="CN53">
            <v>56</v>
          </cell>
          <cell r="CV53">
            <v>56.4</v>
          </cell>
        </row>
        <row r="55">
          <cell r="AN55" t="str">
            <v>類似団体内平均値</v>
          </cell>
          <cell r="BX55">
            <v>15.8</v>
          </cell>
          <cell r="CF55">
            <v>6.5</v>
          </cell>
          <cell r="CN55">
            <v>5.8</v>
          </cell>
          <cell r="CV55">
            <v>2.7</v>
          </cell>
        </row>
        <row r="57">
          <cell r="BX57">
            <v>54.5</v>
          </cell>
          <cell r="CF57">
            <v>57.2</v>
          </cell>
          <cell r="CN57">
            <v>58.6</v>
          </cell>
          <cell r="CV57">
            <v>60.2</v>
          </cell>
        </row>
        <row r="72">
          <cell r="BP72" t="str">
            <v>H26</v>
          </cell>
          <cell r="BX72" t="str">
            <v>H27</v>
          </cell>
          <cell r="CF72" t="str">
            <v>H28</v>
          </cell>
          <cell r="CN72" t="str">
            <v>H29</v>
          </cell>
          <cell r="CV72" t="str">
            <v>H30</v>
          </cell>
        </row>
        <row r="73">
          <cell r="AN73" t="str">
            <v>当該団体値</v>
          </cell>
        </row>
        <row r="75">
          <cell r="BP75">
            <v>10</v>
          </cell>
          <cell r="BX75">
            <v>8.5</v>
          </cell>
          <cell r="CF75">
            <v>6.1</v>
          </cell>
          <cell r="CN75">
            <v>4.4000000000000004</v>
          </cell>
          <cell r="CV75">
            <v>2.9</v>
          </cell>
        </row>
        <row r="77">
          <cell r="AN77" t="str">
            <v>類似団体内平均値</v>
          </cell>
          <cell r="BP77">
            <v>33.299999999999997</v>
          </cell>
          <cell r="BX77">
            <v>15.8</v>
          </cell>
          <cell r="CF77">
            <v>6.5</v>
          </cell>
          <cell r="CN77">
            <v>5.8</v>
          </cell>
          <cell r="CV77">
            <v>2.7</v>
          </cell>
        </row>
        <row r="79">
          <cell r="BP79">
            <v>9.3000000000000007</v>
          </cell>
          <cell r="BX79">
            <v>6.2</v>
          </cell>
          <cell r="CF79">
            <v>5.9</v>
          </cell>
          <cell r="CN79">
            <v>5.3</v>
          </cell>
          <cell r="CV79">
            <v>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59006168</v>
      </c>
      <c r="BO4" s="423"/>
      <c r="BP4" s="423"/>
      <c r="BQ4" s="423"/>
      <c r="BR4" s="423"/>
      <c r="BS4" s="423"/>
      <c r="BT4" s="423"/>
      <c r="BU4" s="424"/>
      <c r="BV4" s="422">
        <v>56649647</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2.2000000000000002</v>
      </c>
      <c r="CU4" s="604"/>
      <c r="CV4" s="604"/>
      <c r="CW4" s="604"/>
      <c r="CX4" s="604"/>
      <c r="CY4" s="604"/>
      <c r="CZ4" s="604"/>
      <c r="DA4" s="605"/>
      <c r="DB4" s="603">
        <v>3.3</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57158852</v>
      </c>
      <c r="BO5" s="428"/>
      <c r="BP5" s="428"/>
      <c r="BQ5" s="428"/>
      <c r="BR5" s="428"/>
      <c r="BS5" s="428"/>
      <c r="BT5" s="428"/>
      <c r="BU5" s="429"/>
      <c r="BV5" s="427">
        <v>54262104</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91.1</v>
      </c>
      <c r="CU5" s="398"/>
      <c r="CV5" s="398"/>
      <c r="CW5" s="398"/>
      <c r="CX5" s="398"/>
      <c r="CY5" s="398"/>
      <c r="CZ5" s="398"/>
      <c r="DA5" s="399"/>
      <c r="DB5" s="397">
        <v>90.8</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1847316</v>
      </c>
      <c r="BO6" s="428"/>
      <c r="BP6" s="428"/>
      <c r="BQ6" s="428"/>
      <c r="BR6" s="428"/>
      <c r="BS6" s="428"/>
      <c r="BT6" s="428"/>
      <c r="BU6" s="429"/>
      <c r="BV6" s="427">
        <v>2387543</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96</v>
      </c>
      <c r="CU6" s="578"/>
      <c r="CV6" s="578"/>
      <c r="CW6" s="578"/>
      <c r="CX6" s="578"/>
      <c r="CY6" s="578"/>
      <c r="CZ6" s="578"/>
      <c r="DA6" s="579"/>
      <c r="DB6" s="577">
        <v>95.9</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93</v>
      </c>
      <c r="AV7" s="485"/>
      <c r="AW7" s="485"/>
      <c r="AX7" s="485"/>
      <c r="AY7" s="407" t="s">
        <v>104</v>
      </c>
      <c r="AZ7" s="408"/>
      <c r="BA7" s="408"/>
      <c r="BB7" s="408"/>
      <c r="BC7" s="408"/>
      <c r="BD7" s="408"/>
      <c r="BE7" s="408"/>
      <c r="BF7" s="408"/>
      <c r="BG7" s="408"/>
      <c r="BH7" s="408"/>
      <c r="BI7" s="408"/>
      <c r="BJ7" s="408"/>
      <c r="BK7" s="408"/>
      <c r="BL7" s="408"/>
      <c r="BM7" s="409"/>
      <c r="BN7" s="427">
        <v>1089093</v>
      </c>
      <c r="BO7" s="428"/>
      <c r="BP7" s="428"/>
      <c r="BQ7" s="428"/>
      <c r="BR7" s="428"/>
      <c r="BS7" s="428"/>
      <c r="BT7" s="428"/>
      <c r="BU7" s="429"/>
      <c r="BV7" s="427">
        <v>1253397</v>
      </c>
      <c r="BW7" s="428"/>
      <c r="BX7" s="428"/>
      <c r="BY7" s="428"/>
      <c r="BZ7" s="428"/>
      <c r="CA7" s="428"/>
      <c r="CB7" s="428"/>
      <c r="CC7" s="429"/>
      <c r="CD7" s="436" t="s">
        <v>105</v>
      </c>
      <c r="CE7" s="437"/>
      <c r="CF7" s="437"/>
      <c r="CG7" s="437"/>
      <c r="CH7" s="437"/>
      <c r="CI7" s="437"/>
      <c r="CJ7" s="437"/>
      <c r="CK7" s="437"/>
      <c r="CL7" s="437"/>
      <c r="CM7" s="437"/>
      <c r="CN7" s="437"/>
      <c r="CO7" s="437"/>
      <c r="CP7" s="437"/>
      <c r="CQ7" s="437"/>
      <c r="CR7" s="437"/>
      <c r="CS7" s="438"/>
      <c r="CT7" s="427">
        <v>33774455</v>
      </c>
      <c r="CU7" s="428"/>
      <c r="CV7" s="428"/>
      <c r="CW7" s="428"/>
      <c r="CX7" s="428"/>
      <c r="CY7" s="428"/>
      <c r="CZ7" s="428"/>
      <c r="DA7" s="429"/>
      <c r="DB7" s="427">
        <v>34061344</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106</v>
      </c>
      <c r="AN8" s="401"/>
      <c r="AO8" s="401"/>
      <c r="AP8" s="401"/>
      <c r="AQ8" s="401"/>
      <c r="AR8" s="401"/>
      <c r="AS8" s="401"/>
      <c r="AT8" s="402"/>
      <c r="AU8" s="484" t="s">
        <v>107</v>
      </c>
      <c r="AV8" s="485"/>
      <c r="AW8" s="485"/>
      <c r="AX8" s="485"/>
      <c r="AY8" s="407" t="s">
        <v>108</v>
      </c>
      <c r="AZ8" s="408"/>
      <c r="BA8" s="408"/>
      <c r="BB8" s="408"/>
      <c r="BC8" s="408"/>
      <c r="BD8" s="408"/>
      <c r="BE8" s="408"/>
      <c r="BF8" s="408"/>
      <c r="BG8" s="408"/>
      <c r="BH8" s="408"/>
      <c r="BI8" s="408"/>
      <c r="BJ8" s="408"/>
      <c r="BK8" s="408"/>
      <c r="BL8" s="408"/>
      <c r="BM8" s="409"/>
      <c r="BN8" s="427">
        <v>758223</v>
      </c>
      <c r="BO8" s="428"/>
      <c r="BP8" s="428"/>
      <c r="BQ8" s="428"/>
      <c r="BR8" s="428"/>
      <c r="BS8" s="428"/>
      <c r="BT8" s="428"/>
      <c r="BU8" s="429"/>
      <c r="BV8" s="427">
        <v>1134146</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0.55000000000000004</v>
      </c>
      <c r="CU8" s="541"/>
      <c r="CV8" s="541"/>
      <c r="CW8" s="541"/>
      <c r="CX8" s="541"/>
      <c r="CY8" s="541"/>
      <c r="CZ8" s="541"/>
      <c r="DA8" s="542"/>
      <c r="DB8" s="540">
        <v>0.56000000000000005</v>
      </c>
      <c r="DC8" s="541"/>
      <c r="DD8" s="541"/>
      <c r="DE8" s="541"/>
      <c r="DF8" s="541"/>
      <c r="DG8" s="541"/>
      <c r="DH8" s="541"/>
      <c r="DI8" s="542"/>
      <c r="DJ8" s="185"/>
      <c r="DK8" s="185"/>
      <c r="DL8" s="185"/>
      <c r="DM8" s="185"/>
      <c r="DN8" s="185"/>
      <c r="DO8" s="185"/>
    </row>
    <row r="9" spans="1:119" ht="18.75" customHeight="1" thickBot="1" x14ac:dyDescent="0.2">
      <c r="A9" s="186"/>
      <c r="B9" s="566" t="s">
        <v>110</v>
      </c>
      <c r="C9" s="567"/>
      <c r="D9" s="567"/>
      <c r="E9" s="567"/>
      <c r="F9" s="567"/>
      <c r="G9" s="567"/>
      <c r="H9" s="567"/>
      <c r="I9" s="567"/>
      <c r="J9" s="567"/>
      <c r="K9" s="490"/>
      <c r="L9" s="568" t="s">
        <v>111</v>
      </c>
      <c r="M9" s="569"/>
      <c r="N9" s="569"/>
      <c r="O9" s="569"/>
      <c r="P9" s="569"/>
      <c r="Q9" s="570"/>
      <c r="R9" s="571">
        <v>118193</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114</v>
      </c>
      <c r="AV9" s="485"/>
      <c r="AW9" s="485"/>
      <c r="AX9" s="485"/>
      <c r="AY9" s="407" t="s">
        <v>115</v>
      </c>
      <c r="AZ9" s="408"/>
      <c r="BA9" s="408"/>
      <c r="BB9" s="408"/>
      <c r="BC9" s="408"/>
      <c r="BD9" s="408"/>
      <c r="BE9" s="408"/>
      <c r="BF9" s="408"/>
      <c r="BG9" s="408"/>
      <c r="BH9" s="408"/>
      <c r="BI9" s="408"/>
      <c r="BJ9" s="408"/>
      <c r="BK9" s="408"/>
      <c r="BL9" s="408"/>
      <c r="BM9" s="409"/>
      <c r="BN9" s="427">
        <v>-375923</v>
      </c>
      <c r="BO9" s="428"/>
      <c r="BP9" s="428"/>
      <c r="BQ9" s="428"/>
      <c r="BR9" s="428"/>
      <c r="BS9" s="428"/>
      <c r="BT9" s="428"/>
      <c r="BU9" s="429"/>
      <c r="BV9" s="427">
        <v>-68724</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12.6</v>
      </c>
      <c r="CU9" s="398"/>
      <c r="CV9" s="398"/>
      <c r="CW9" s="398"/>
      <c r="CX9" s="398"/>
      <c r="CY9" s="398"/>
      <c r="CZ9" s="398"/>
      <c r="DA9" s="399"/>
      <c r="DB9" s="397">
        <v>14.1</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124131</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19316</v>
      </c>
      <c r="BO10" s="428"/>
      <c r="BP10" s="428"/>
      <c r="BQ10" s="428"/>
      <c r="BR10" s="428"/>
      <c r="BS10" s="428"/>
      <c r="BT10" s="428"/>
      <c r="BU10" s="429"/>
      <c r="BV10" s="427">
        <v>14430</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119</v>
      </c>
      <c r="AV11" s="485"/>
      <c r="AW11" s="485"/>
      <c r="AX11" s="485"/>
      <c r="AY11" s="407" t="s">
        <v>125</v>
      </c>
      <c r="AZ11" s="408"/>
      <c r="BA11" s="408"/>
      <c r="BB11" s="408"/>
      <c r="BC11" s="408"/>
      <c r="BD11" s="408"/>
      <c r="BE11" s="408"/>
      <c r="BF11" s="408"/>
      <c r="BG11" s="408"/>
      <c r="BH11" s="408"/>
      <c r="BI11" s="408"/>
      <c r="BJ11" s="408"/>
      <c r="BK11" s="408"/>
      <c r="BL11" s="408"/>
      <c r="BM11" s="409"/>
      <c r="BN11" s="427">
        <v>1078550</v>
      </c>
      <c r="BO11" s="428"/>
      <c r="BP11" s="428"/>
      <c r="BQ11" s="428"/>
      <c r="BR11" s="428"/>
      <c r="BS11" s="428"/>
      <c r="BT11" s="428"/>
      <c r="BU11" s="429"/>
      <c r="BV11" s="427">
        <v>1631055</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127</v>
      </c>
      <c r="DC11" s="541"/>
      <c r="DD11" s="541"/>
      <c r="DE11" s="541"/>
      <c r="DF11" s="541"/>
      <c r="DG11" s="541"/>
      <c r="DH11" s="541"/>
      <c r="DI11" s="542"/>
      <c r="DJ11" s="185"/>
      <c r="DK11" s="185"/>
      <c r="DL11" s="185"/>
      <c r="DM11" s="185"/>
      <c r="DN11" s="185"/>
      <c r="DO11" s="185"/>
    </row>
    <row r="12" spans="1:119" ht="18.75" customHeight="1" x14ac:dyDescent="0.15">
      <c r="A12" s="186"/>
      <c r="B12" s="543" t="s">
        <v>128</v>
      </c>
      <c r="C12" s="544"/>
      <c r="D12" s="544"/>
      <c r="E12" s="544"/>
      <c r="F12" s="544"/>
      <c r="G12" s="544"/>
      <c r="H12" s="544"/>
      <c r="I12" s="544"/>
      <c r="J12" s="544"/>
      <c r="K12" s="545"/>
      <c r="L12" s="552" t="s">
        <v>129</v>
      </c>
      <c r="M12" s="553"/>
      <c r="N12" s="553"/>
      <c r="O12" s="553"/>
      <c r="P12" s="553"/>
      <c r="Q12" s="554"/>
      <c r="R12" s="555">
        <v>118498</v>
      </c>
      <c r="S12" s="556"/>
      <c r="T12" s="556"/>
      <c r="U12" s="556"/>
      <c r="V12" s="557"/>
      <c r="W12" s="558" t="s">
        <v>1</v>
      </c>
      <c r="X12" s="485"/>
      <c r="Y12" s="485"/>
      <c r="Z12" s="485"/>
      <c r="AA12" s="485"/>
      <c r="AB12" s="559"/>
      <c r="AC12" s="484" t="s">
        <v>130</v>
      </c>
      <c r="AD12" s="485"/>
      <c r="AE12" s="485"/>
      <c r="AF12" s="485"/>
      <c r="AG12" s="559"/>
      <c r="AH12" s="484" t="s">
        <v>131</v>
      </c>
      <c r="AI12" s="485"/>
      <c r="AJ12" s="485"/>
      <c r="AK12" s="485"/>
      <c r="AL12" s="560"/>
      <c r="AM12" s="496" t="s">
        <v>132</v>
      </c>
      <c r="AN12" s="401"/>
      <c r="AO12" s="401"/>
      <c r="AP12" s="401"/>
      <c r="AQ12" s="401"/>
      <c r="AR12" s="401"/>
      <c r="AS12" s="401"/>
      <c r="AT12" s="402"/>
      <c r="AU12" s="484" t="s">
        <v>114</v>
      </c>
      <c r="AV12" s="485"/>
      <c r="AW12" s="485"/>
      <c r="AX12" s="485"/>
      <c r="AY12" s="407" t="s">
        <v>133</v>
      </c>
      <c r="AZ12" s="408"/>
      <c r="BA12" s="408"/>
      <c r="BB12" s="408"/>
      <c r="BC12" s="408"/>
      <c r="BD12" s="408"/>
      <c r="BE12" s="408"/>
      <c r="BF12" s="408"/>
      <c r="BG12" s="408"/>
      <c r="BH12" s="408"/>
      <c r="BI12" s="408"/>
      <c r="BJ12" s="408"/>
      <c r="BK12" s="408"/>
      <c r="BL12" s="408"/>
      <c r="BM12" s="409"/>
      <c r="BN12" s="427">
        <v>192490</v>
      </c>
      <c r="BO12" s="428"/>
      <c r="BP12" s="428"/>
      <c r="BQ12" s="428"/>
      <c r="BR12" s="428"/>
      <c r="BS12" s="428"/>
      <c r="BT12" s="428"/>
      <c r="BU12" s="429"/>
      <c r="BV12" s="427">
        <v>0</v>
      </c>
      <c r="BW12" s="428"/>
      <c r="BX12" s="428"/>
      <c r="BY12" s="428"/>
      <c r="BZ12" s="428"/>
      <c r="CA12" s="428"/>
      <c r="CB12" s="428"/>
      <c r="CC12" s="429"/>
      <c r="CD12" s="436" t="s">
        <v>134</v>
      </c>
      <c r="CE12" s="437"/>
      <c r="CF12" s="437"/>
      <c r="CG12" s="437"/>
      <c r="CH12" s="437"/>
      <c r="CI12" s="437"/>
      <c r="CJ12" s="437"/>
      <c r="CK12" s="437"/>
      <c r="CL12" s="437"/>
      <c r="CM12" s="437"/>
      <c r="CN12" s="437"/>
      <c r="CO12" s="437"/>
      <c r="CP12" s="437"/>
      <c r="CQ12" s="437"/>
      <c r="CR12" s="437"/>
      <c r="CS12" s="438"/>
      <c r="CT12" s="540" t="s">
        <v>127</v>
      </c>
      <c r="CU12" s="541"/>
      <c r="CV12" s="541"/>
      <c r="CW12" s="541"/>
      <c r="CX12" s="541"/>
      <c r="CY12" s="541"/>
      <c r="CZ12" s="541"/>
      <c r="DA12" s="542"/>
      <c r="DB12" s="540" t="s">
        <v>127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135</v>
      </c>
      <c r="N13" s="528"/>
      <c r="O13" s="528"/>
      <c r="P13" s="528"/>
      <c r="Q13" s="529"/>
      <c r="R13" s="530">
        <v>115129</v>
      </c>
      <c r="S13" s="531"/>
      <c r="T13" s="531"/>
      <c r="U13" s="531"/>
      <c r="V13" s="532"/>
      <c r="W13" s="518" t="s">
        <v>136</v>
      </c>
      <c r="X13" s="440"/>
      <c r="Y13" s="440"/>
      <c r="Z13" s="440"/>
      <c r="AA13" s="440"/>
      <c r="AB13" s="441"/>
      <c r="AC13" s="403">
        <v>1883</v>
      </c>
      <c r="AD13" s="404"/>
      <c r="AE13" s="404"/>
      <c r="AF13" s="404"/>
      <c r="AG13" s="405"/>
      <c r="AH13" s="403">
        <v>2056</v>
      </c>
      <c r="AI13" s="404"/>
      <c r="AJ13" s="404"/>
      <c r="AK13" s="404"/>
      <c r="AL13" s="406"/>
      <c r="AM13" s="496" t="s">
        <v>137</v>
      </c>
      <c r="AN13" s="401"/>
      <c r="AO13" s="401"/>
      <c r="AP13" s="401"/>
      <c r="AQ13" s="401"/>
      <c r="AR13" s="401"/>
      <c r="AS13" s="401"/>
      <c r="AT13" s="402"/>
      <c r="AU13" s="484" t="s">
        <v>138</v>
      </c>
      <c r="AV13" s="485"/>
      <c r="AW13" s="485"/>
      <c r="AX13" s="485"/>
      <c r="AY13" s="407" t="s">
        <v>139</v>
      </c>
      <c r="AZ13" s="408"/>
      <c r="BA13" s="408"/>
      <c r="BB13" s="408"/>
      <c r="BC13" s="408"/>
      <c r="BD13" s="408"/>
      <c r="BE13" s="408"/>
      <c r="BF13" s="408"/>
      <c r="BG13" s="408"/>
      <c r="BH13" s="408"/>
      <c r="BI13" s="408"/>
      <c r="BJ13" s="408"/>
      <c r="BK13" s="408"/>
      <c r="BL13" s="408"/>
      <c r="BM13" s="409"/>
      <c r="BN13" s="427">
        <v>529453</v>
      </c>
      <c r="BO13" s="428"/>
      <c r="BP13" s="428"/>
      <c r="BQ13" s="428"/>
      <c r="BR13" s="428"/>
      <c r="BS13" s="428"/>
      <c r="BT13" s="428"/>
      <c r="BU13" s="429"/>
      <c r="BV13" s="427">
        <v>1576761</v>
      </c>
      <c r="BW13" s="428"/>
      <c r="BX13" s="428"/>
      <c r="BY13" s="428"/>
      <c r="BZ13" s="428"/>
      <c r="CA13" s="428"/>
      <c r="CB13" s="428"/>
      <c r="CC13" s="429"/>
      <c r="CD13" s="436" t="s">
        <v>140</v>
      </c>
      <c r="CE13" s="437"/>
      <c r="CF13" s="437"/>
      <c r="CG13" s="437"/>
      <c r="CH13" s="437"/>
      <c r="CI13" s="437"/>
      <c r="CJ13" s="437"/>
      <c r="CK13" s="437"/>
      <c r="CL13" s="437"/>
      <c r="CM13" s="437"/>
      <c r="CN13" s="437"/>
      <c r="CO13" s="437"/>
      <c r="CP13" s="437"/>
      <c r="CQ13" s="437"/>
      <c r="CR13" s="437"/>
      <c r="CS13" s="438"/>
      <c r="CT13" s="397">
        <v>2.9</v>
      </c>
      <c r="CU13" s="398"/>
      <c r="CV13" s="398"/>
      <c r="CW13" s="398"/>
      <c r="CX13" s="398"/>
      <c r="CY13" s="398"/>
      <c r="CZ13" s="398"/>
      <c r="DA13" s="399"/>
      <c r="DB13" s="397">
        <v>4.4000000000000004</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141</v>
      </c>
      <c r="M14" s="561"/>
      <c r="N14" s="561"/>
      <c r="O14" s="561"/>
      <c r="P14" s="561"/>
      <c r="Q14" s="562"/>
      <c r="R14" s="530">
        <v>119227</v>
      </c>
      <c r="S14" s="531"/>
      <c r="T14" s="531"/>
      <c r="U14" s="531"/>
      <c r="V14" s="532"/>
      <c r="W14" s="533"/>
      <c r="X14" s="443"/>
      <c r="Y14" s="443"/>
      <c r="Z14" s="443"/>
      <c r="AA14" s="443"/>
      <c r="AB14" s="444"/>
      <c r="AC14" s="523">
        <v>3.4</v>
      </c>
      <c r="AD14" s="524"/>
      <c r="AE14" s="524"/>
      <c r="AF14" s="524"/>
      <c r="AG14" s="525"/>
      <c r="AH14" s="523">
        <v>3.7</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142</v>
      </c>
      <c r="CE14" s="434"/>
      <c r="CF14" s="434"/>
      <c r="CG14" s="434"/>
      <c r="CH14" s="434"/>
      <c r="CI14" s="434"/>
      <c r="CJ14" s="434"/>
      <c r="CK14" s="434"/>
      <c r="CL14" s="434"/>
      <c r="CM14" s="434"/>
      <c r="CN14" s="434"/>
      <c r="CO14" s="434"/>
      <c r="CP14" s="434"/>
      <c r="CQ14" s="434"/>
      <c r="CR14" s="434"/>
      <c r="CS14" s="435"/>
      <c r="CT14" s="534" t="s">
        <v>127</v>
      </c>
      <c r="CU14" s="535"/>
      <c r="CV14" s="535"/>
      <c r="CW14" s="535"/>
      <c r="CX14" s="535"/>
      <c r="CY14" s="535"/>
      <c r="CZ14" s="535"/>
      <c r="DA14" s="536"/>
      <c r="DB14" s="534" t="s">
        <v>127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135</v>
      </c>
      <c r="N15" s="528"/>
      <c r="O15" s="528"/>
      <c r="P15" s="528"/>
      <c r="Q15" s="529"/>
      <c r="R15" s="530">
        <v>116099</v>
      </c>
      <c r="S15" s="531"/>
      <c r="T15" s="531"/>
      <c r="U15" s="531"/>
      <c r="V15" s="532"/>
      <c r="W15" s="518" t="s">
        <v>143</v>
      </c>
      <c r="X15" s="440"/>
      <c r="Y15" s="440"/>
      <c r="Z15" s="440"/>
      <c r="AA15" s="440"/>
      <c r="AB15" s="441"/>
      <c r="AC15" s="403">
        <v>20668</v>
      </c>
      <c r="AD15" s="404"/>
      <c r="AE15" s="404"/>
      <c r="AF15" s="404"/>
      <c r="AG15" s="405"/>
      <c r="AH15" s="403">
        <v>22065</v>
      </c>
      <c r="AI15" s="404"/>
      <c r="AJ15" s="404"/>
      <c r="AK15" s="404"/>
      <c r="AL15" s="406"/>
      <c r="AM15" s="496"/>
      <c r="AN15" s="401"/>
      <c r="AO15" s="401"/>
      <c r="AP15" s="401"/>
      <c r="AQ15" s="401"/>
      <c r="AR15" s="401"/>
      <c r="AS15" s="401"/>
      <c r="AT15" s="402"/>
      <c r="AU15" s="484"/>
      <c r="AV15" s="485"/>
      <c r="AW15" s="485"/>
      <c r="AX15" s="485"/>
      <c r="AY15" s="419" t="s">
        <v>144</v>
      </c>
      <c r="AZ15" s="420"/>
      <c r="BA15" s="420"/>
      <c r="BB15" s="420"/>
      <c r="BC15" s="420"/>
      <c r="BD15" s="420"/>
      <c r="BE15" s="420"/>
      <c r="BF15" s="420"/>
      <c r="BG15" s="420"/>
      <c r="BH15" s="420"/>
      <c r="BI15" s="420"/>
      <c r="BJ15" s="420"/>
      <c r="BK15" s="420"/>
      <c r="BL15" s="420"/>
      <c r="BM15" s="421"/>
      <c r="BN15" s="422">
        <v>14671134</v>
      </c>
      <c r="BO15" s="423"/>
      <c r="BP15" s="423"/>
      <c r="BQ15" s="423"/>
      <c r="BR15" s="423"/>
      <c r="BS15" s="423"/>
      <c r="BT15" s="423"/>
      <c r="BU15" s="424"/>
      <c r="BV15" s="422">
        <v>14513785</v>
      </c>
      <c r="BW15" s="423"/>
      <c r="BX15" s="423"/>
      <c r="BY15" s="423"/>
      <c r="BZ15" s="423"/>
      <c r="CA15" s="423"/>
      <c r="CB15" s="423"/>
      <c r="CC15" s="424"/>
      <c r="CD15" s="537" t="s">
        <v>145</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146</v>
      </c>
      <c r="M16" s="521"/>
      <c r="N16" s="521"/>
      <c r="O16" s="521"/>
      <c r="P16" s="521"/>
      <c r="Q16" s="522"/>
      <c r="R16" s="515" t="s">
        <v>147</v>
      </c>
      <c r="S16" s="516"/>
      <c r="T16" s="516"/>
      <c r="U16" s="516"/>
      <c r="V16" s="517"/>
      <c r="W16" s="533"/>
      <c r="X16" s="443"/>
      <c r="Y16" s="443"/>
      <c r="Z16" s="443"/>
      <c r="AA16" s="443"/>
      <c r="AB16" s="444"/>
      <c r="AC16" s="523">
        <v>37.299999999999997</v>
      </c>
      <c r="AD16" s="524"/>
      <c r="AE16" s="524"/>
      <c r="AF16" s="524"/>
      <c r="AG16" s="525"/>
      <c r="AH16" s="523">
        <v>39.4</v>
      </c>
      <c r="AI16" s="524"/>
      <c r="AJ16" s="524"/>
      <c r="AK16" s="524"/>
      <c r="AL16" s="526"/>
      <c r="AM16" s="496"/>
      <c r="AN16" s="401"/>
      <c r="AO16" s="401"/>
      <c r="AP16" s="401"/>
      <c r="AQ16" s="401"/>
      <c r="AR16" s="401"/>
      <c r="AS16" s="401"/>
      <c r="AT16" s="402"/>
      <c r="AU16" s="484"/>
      <c r="AV16" s="485"/>
      <c r="AW16" s="485"/>
      <c r="AX16" s="485"/>
      <c r="AY16" s="407" t="s">
        <v>148</v>
      </c>
      <c r="AZ16" s="408"/>
      <c r="BA16" s="408"/>
      <c r="BB16" s="408"/>
      <c r="BC16" s="408"/>
      <c r="BD16" s="408"/>
      <c r="BE16" s="408"/>
      <c r="BF16" s="408"/>
      <c r="BG16" s="408"/>
      <c r="BH16" s="408"/>
      <c r="BI16" s="408"/>
      <c r="BJ16" s="408"/>
      <c r="BK16" s="408"/>
      <c r="BL16" s="408"/>
      <c r="BM16" s="409"/>
      <c r="BN16" s="427">
        <v>26720855</v>
      </c>
      <c r="BO16" s="428"/>
      <c r="BP16" s="428"/>
      <c r="BQ16" s="428"/>
      <c r="BR16" s="428"/>
      <c r="BS16" s="428"/>
      <c r="BT16" s="428"/>
      <c r="BU16" s="429"/>
      <c r="BV16" s="427">
        <v>26332232</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149</v>
      </c>
      <c r="N17" s="513"/>
      <c r="O17" s="513"/>
      <c r="P17" s="513"/>
      <c r="Q17" s="514"/>
      <c r="R17" s="515" t="s">
        <v>150</v>
      </c>
      <c r="S17" s="516"/>
      <c r="T17" s="516"/>
      <c r="U17" s="516"/>
      <c r="V17" s="517"/>
      <c r="W17" s="518" t="s">
        <v>151</v>
      </c>
      <c r="X17" s="440"/>
      <c r="Y17" s="440"/>
      <c r="Z17" s="440"/>
      <c r="AA17" s="440"/>
      <c r="AB17" s="441"/>
      <c r="AC17" s="403">
        <v>32800</v>
      </c>
      <c r="AD17" s="404"/>
      <c r="AE17" s="404"/>
      <c r="AF17" s="404"/>
      <c r="AG17" s="405"/>
      <c r="AH17" s="403">
        <v>31936</v>
      </c>
      <c r="AI17" s="404"/>
      <c r="AJ17" s="404"/>
      <c r="AK17" s="404"/>
      <c r="AL17" s="406"/>
      <c r="AM17" s="496"/>
      <c r="AN17" s="401"/>
      <c r="AO17" s="401"/>
      <c r="AP17" s="401"/>
      <c r="AQ17" s="401"/>
      <c r="AR17" s="401"/>
      <c r="AS17" s="401"/>
      <c r="AT17" s="402"/>
      <c r="AU17" s="484"/>
      <c r="AV17" s="485"/>
      <c r="AW17" s="485"/>
      <c r="AX17" s="485"/>
      <c r="AY17" s="407" t="s">
        <v>152</v>
      </c>
      <c r="AZ17" s="408"/>
      <c r="BA17" s="408"/>
      <c r="BB17" s="408"/>
      <c r="BC17" s="408"/>
      <c r="BD17" s="408"/>
      <c r="BE17" s="408"/>
      <c r="BF17" s="408"/>
      <c r="BG17" s="408"/>
      <c r="BH17" s="408"/>
      <c r="BI17" s="408"/>
      <c r="BJ17" s="408"/>
      <c r="BK17" s="408"/>
      <c r="BL17" s="408"/>
      <c r="BM17" s="409"/>
      <c r="BN17" s="427">
        <v>18742929</v>
      </c>
      <c r="BO17" s="428"/>
      <c r="BP17" s="428"/>
      <c r="BQ17" s="428"/>
      <c r="BR17" s="428"/>
      <c r="BS17" s="428"/>
      <c r="BT17" s="428"/>
      <c r="BU17" s="429"/>
      <c r="BV17" s="427">
        <v>18541615</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153</v>
      </c>
      <c r="C18" s="490"/>
      <c r="D18" s="490"/>
      <c r="E18" s="491"/>
      <c r="F18" s="491"/>
      <c r="G18" s="491"/>
      <c r="H18" s="491"/>
      <c r="I18" s="491"/>
      <c r="J18" s="491"/>
      <c r="K18" s="491"/>
      <c r="L18" s="492">
        <v>681.02</v>
      </c>
      <c r="M18" s="492"/>
      <c r="N18" s="492"/>
      <c r="O18" s="492"/>
      <c r="P18" s="492"/>
      <c r="Q18" s="492"/>
      <c r="R18" s="493"/>
      <c r="S18" s="493"/>
      <c r="T18" s="493"/>
      <c r="U18" s="493"/>
      <c r="V18" s="494"/>
      <c r="W18" s="508"/>
      <c r="X18" s="509"/>
      <c r="Y18" s="509"/>
      <c r="Z18" s="509"/>
      <c r="AA18" s="509"/>
      <c r="AB18" s="519"/>
      <c r="AC18" s="391">
        <v>59.3</v>
      </c>
      <c r="AD18" s="392"/>
      <c r="AE18" s="392"/>
      <c r="AF18" s="392"/>
      <c r="AG18" s="495"/>
      <c r="AH18" s="391">
        <v>57</v>
      </c>
      <c r="AI18" s="392"/>
      <c r="AJ18" s="392"/>
      <c r="AK18" s="392"/>
      <c r="AL18" s="393"/>
      <c r="AM18" s="496"/>
      <c r="AN18" s="401"/>
      <c r="AO18" s="401"/>
      <c r="AP18" s="401"/>
      <c r="AQ18" s="401"/>
      <c r="AR18" s="401"/>
      <c r="AS18" s="401"/>
      <c r="AT18" s="402"/>
      <c r="AU18" s="484"/>
      <c r="AV18" s="485"/>
      <c r="AW18" s="485"/>
      <c r="AX18" s="485"/>
      <c r="AY18" s="407" t="s">
        <v>154</v>
      </c>
      <c r="AZ18" s="408"/>
      <c r="BA18" s="408"/>
      <c r="BB18" s="408"/>
      <c r="BC18" s="408"/>
      <c r="BD18" s="408"/>
      <c r="BE18" s="408"/>
      <c r="BF18" s="408"/>
      <c r="BG18" s="408"/>
      <c r="BH18" s="408"/>
      <c r="BI18" s="408"/>
      <c r="BJ18" s="408"/>
      <c r="BK18" s="408"/>
      <c r="BL18" s="408"/>
      <c r="BM18" s="409"/>
      <c r="BN18" s="427">
        <v>31147021</v>
      </c>
      <c r="BO18" s="428"/>
      <c r="BP18" s="428"/>
      <c r="BQ18" s="428"/>
      <c r="BR18" s="428"/>
      <c r="BS18" s="428"/>
      <c r="BT18" s="428"/>
      <c r="BU18" s="429"/>
      <c r="BV18" s="427">
        <v>31377149</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155</v>
      </c>
      <c r="C19" s="490"/>
      <c r="D19" s="490"/>
      <c r="E19" s="491"/>
      <c r="F19" s="491"/>
      <c r="G19" s="491"/>
      <c r="H19" s="491"/>
      <c r="I19" s="491"/>
      <c r="J19" s="491"/>
      <c r="K19" s="491"/>
      <c r="L19" s="497">
        <v>174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156</v>
      </c>
      <c r="AZ19" s="408"/>
      <c r="BA19" s="408"/>
      <c r="BB19" s="408"/>
      <c r="BC19" s="408"/>
      <c r="BD19" s="408"/>
      <c r="BE19" s="408"/>
      <c r="BF19" s="408"/>
      <c r="BG19" s="408"/>
      <c r="BH19" s="408"/>
      <c r="BI19" s="408"/>
      <c r="BJ19" s="408"/>
      <c r="BK19" s="408"/>
      <c r="BL19" s="408"/>
      <c r="BM19" s="409"/>
      <c r="BN19" s="427">
        <v>41320223</v>
      </c>
      <c r="BO19" s="428"/>
      <c r="BP19" s="428"/>
      <c r="BQ19" s="428"/>
      <c r="BR19" s="428"/>
      <c r="BS19" s="428"/>
      <c r="BT19" s="428"/>
      <c r="BU19" s="429"/>
      <c r="BV19" s="427">
        <v>41919576</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157</v>
      </c>
      <c r="C20" s="490"/>
      <c r="D20" s="490"/>
      <c r="E20" s="491"/>
      <c r="F20" s="491"/>
      <c r="G20" s="491"/>
      <c r="H20" s="491"/>
      <c r="I20" s="491"/>
      <c r="J20" s="491"/>
      <c r="K20" s="491"/>
      <c r="L20" s="497">
        <v>41788</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158</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159</v>
      </c>
      <c r="C22" s="457"/>
      <c r="D22" s="458"/>
      <c r="E22" s="465" t="s">
        <v>1</v>
      </c>
      <c r="F22" s="440"/>
      <c r="G22" s="440"/>
      <c r="H22" s="440"/>
      <c r="I22" s="440"/>
      <c r="J22" s="440"/>
      <c r="K22" s="441"/>
      <c r="L22" s="465" t="s">
        <v>160</v>
      </c>
      <c r="M22" s="440"/>
      <c r="N22" s="440"/>
      <c r="O22" s="440"/>
      <c r="P22" s="441"/>
      <c r="Q22" s="450" t="s">
        <v>161</v>
      </c>
      <c r="R22" s="451"/>
      <c r="S22" s="451"/>
      <c r="T22" s="451"/>
      <c r="U22" s="451"/>
      <c r="V22" s="466"/>
      <c r="W22" s="468" t="s">
        <v>162</v>
      </c>
      <c r="X22" s="457"/>
      <c r="Y22" s="458"/>
      <c r="Z22" s="465" t="s">
        <v>1</v>
      </c>
      <c r="AA22" s="440"/>
      <c r="AB22" s="440"/>
      <c r="AC22" s="440"/>
      <c r="AD22" s="440"/>
      <c r="AE22" s="440"/>
      <c r="AF22" s="440"/>
      <c r="AG22" s="441"/>
      <c r="AH22" s="439" t="s">
        <v>163</v>
      </c>
      <c r="AI22" s="440"/>
      <c r="AJ22" s="440"/>
      <c r="AK22" s="440"/>
      <c r="AL22" s="441"/>
      <c r="AM22" s="439" t="s">
        <v>164</v>
      </c>
      <c r="AN22" s="445"/>
      <c r="AO22" s="445"/>
      <c r="AP22" s="445"/>
      <c r="AQ22" s="445"/>
      <c r="AR22" s="446"/>
      <c r="AS22" s="450" t="s">
        <v>161</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165</v>
      </c>
      <c r="AZ23" s="420"/>
      <c r="BA23" s="420"/>
      <c r="BB23" s="420"/>
      <c r="BC23" s="420"/>
      <c r="BD23" s="420"/>
      <c r="BE23" s="420"/>
      <c r="BF23" s="420"/>
      <c r="BG23" s="420"/>
      <c r="BH23" s="420"/>
      <c r="BI23" s="420"/>
      <c r="BJ23" s="420"/>
      <c r="BK23" s="420"/>
      <c r="BL23" s="420"/>
      <c r="BM23" s="421"/>
      <c r="BN23" s="427">
        <v>45299256</v>
      </c>
      <c r="BO23" s="428"/>
      <c r="BP23" s="428"/>
      <c r="BQ23" s="428"/>
      <c r="BR23" s="428"/>
      <c r="BS23" s="428"/>
      <c r="BT23" s="428"/>
      <c r="BU23" s="429"/>
      <c r="BV23" s="427">
        <v>44916817</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166</v>
      </c>
      <c r="F24" s="401"/>
      <c r="G24" s="401"/>
      <c r="H24" s="401"/>
      <c r="I24" s="401"/>
      <c r="J24" s="401"/>
      <c r="K24" s="402"/>
      <c r="L24" s="403">
        <v>1</v>
      </c>
      <c r="M24" s="404"/>
      <c r="N24" s="404"/>
      <c r="O24" s="404"/>
      <c r="P24" s="405"/>
      <c r="Q24" s="403">
        <v>9000</v>
      </c>
      <c r="R24" s="404"/>
      <c r="S24" s="404"/>
      <c r="T24" s="404"/>
      <c r="U24" s="404"/>
      <c r="V24" s="405"/>
      <c r="W24" s="469"/>
      <c r="X24" s="460"/>
      <c r="Y24" s="461"/>
      <c r="Z24" s="400" t="s">
        <v>167</v>
      </c>
      <c r="AA24" s="401"/>
      <c r="AB24" s="401"/>
      <c r="AC24" s="401"/>
      <c r="AD24" s="401"/>
      <c r="AE24" s="401"/>
      <c r="AF24" s="401"/>
      <c r="AG24" s="402"/>
      <c r="AH24" s="403">
        <v>840</v>
      </c>
      <c r="AI24" s="404"/>
      <c r="AJ24" s="404"/>
      <c r="AK24" s="404"/>
      <c r="AL24" s="405"/>
      <c r="AM24" s="403">
        <v>2581320</v>
      </c>
      <c r="AN24" s="404"/>
      <c r="AO24" s="404"/>
      <c r="AP24" s="404"/>
      <c r="AQ24" s="404"/>
      <c r="AR24" s="405"/>
      <c r="AS24" s="403">
        <v>3073</v>
      </c>
      <c r="AT24" s="404"/>
      <c r="AU24" s="404"/>
      <c r="AV24" s="404"/>
      <c r="AW24" s="404"/>
      <c r="AX24" s="406"/>
      <c r="AY24" s="394" t="s">
        <v>168</v>
      </c>
      <c r="AZ24" s="395"/>
      <c r="BA24" s="395"/>
      <c r="BB24" s="395"/>
      <c r="BC24" s="395"/>
      <c r="BD24" s="395"/>
      <c r="BE24" s="395"/>
      <c r="BF24" s="395"/>
      <c r="BG24" s="395"/>
      <c r="BH24" s="395"/>
      <c r="BI24" s="395"/>
      <c r="BJ24" s="395"/>
      <c r="BK24" s="395"/>
      <c r="BL24" s="395"/>
      <c r="BM24" s="396"/>
      <c r="BN24" s="427">
        <v>17456363</v>
      </c>
      <c r="BO24" s="428"/>
      <c r="BP24" s="428"/>
      <c r="BQ24" s="428"/>
      <c r="BR24" s="428"/>
      <c r="BS24" s="428"/>
      <c r="BT24" s="428"/>
      <c r="BU24" s="429"/>
      <c r="BV24" s="427">
        <v>19315389</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169</v>
      </c>
      <c r="F25" s="401"/>
      <c r="G25" s="401"/>
      <c r="H25" s="401"/>
      <c r="I25" s="401"/>
      <c r="J25" s="401"/>
      <c r="K25" s="402"/>
      <c r="L25" s="403">
        <v>1</v>
      </c>
      <c r="M25" s="404"/>
      <c r="N25" s="404"/>
      <c r="O25" s="404"/>
      <c r="P25" s="405"/>
      <c r="Q25" s="403">
        <v>7500</v>
      </c>
      <c r="R25" s="404"/>
      <c r="S25" s="404"/>
      <c r="T25" s="404"/>
      <c r="U25" s="404"/>
      <c r="V25" s="405"/>
      <c r="W25" s="469"/>
      <c r="X25" s="460"/>
      <c r="Y25" s="461"/>
      <c r="Z25" s="400" t="s">
        <v>170</v>
      </c>
      <c r="AA25" s="401"/>
      <c r="AB25" s="401"/>
      <c r="AC25" s="401"/>
      <c r="AD25" s="401"/>
      <c r="AE25" s="401"/>
      <c r="AF25" s="401"/>
      <c r="AG25" s="402"/>
      <c r="AH25" s="403" t="s">
        <v>171</v>
      </c>
      <c r="AI25" s="404"/>
      <c r="AJ25" s="404"/>
      <c r="AK25" s="404"/>
      <c r="AL25" s="405"/>
      <c r="AM25" s="403" t="s">
        <v>171</v>
      </c>
      <c r="AN25" s="404"/>
      <c r="AO25" s="404"/>
      <c r="AP25" s="404"/>
      <c r="AQ25" s="404"/>
      <c r="AR25" s="405"/>
      <c r="AS25" s="403" t="s">
        <v>171</v>
      </c>
      <c r="AT25" s="404"/>
      <c r="AU25" s="404"/>
      <c r="AV25" s="404"/>
      <c r="AW25" s="404"/>
      <c r="AX25" s="406"/>
      <c r="AY25" s="419" t="s">
        <v>172</v>
      </c>
      <c r="AZ25" s="420"/>
      <c r="BA25" s="420"/>
      <c r="BB25" s="420"/>
      <c r="BC25" s="420"/>
      <c r="BD25" s="420"/>
      <c r="BE25" s="420"/>
      <c r="BF25" s="420"/>
      <c r="BG25" s="420"/>
      <c r="BH25" s="420"/>
      <c r="BI25" s="420"/>
      <c r="BJ25" s="420"/>
      <c r="BK25" s="420"/>
      <c r="BL25" s="420"/>
      <c r="BM25" s="421"/>
      <c r="BN25" s="422">
        <v>9210303</v>
      </c>
      <c r="BO25" s="423"/>
      <c r="BP25" s="423"/>
      <c r="BQ25" s="423"/>
      <c r="BR25" s="423"/>
      <c r="BS25" s="423"/>
      <c r="BT25" s="423"/>
      <c r="BU25" s="424"/>
      <c r="BV25" s="422">
        <v>6383206</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173</v>
      </c>
      <c r="F26" s="401"/>
      <c r="G26" s="401"/>
      <c r="H26" s="401"/>
      <c r="I26" s="401"/>
      <c r="J26" s="401"/>
      <c r="K26" s="402"/>
      <c r="L26" s="403">
        <v>1</v>
      </c>
      <c r="M26" s="404"/>
      <c r="N26" s="404"/>
      <c r="O26" s="404"/>
      <c r="P26" s="405"/>
      <c r="Q26" s="403">
        <v>7000</v>
      </c>
      <c r="R26" s="404"/>
      <c r="S26" s="404"/>
      <c r="T26" s="404"/>
      <c r="U26" s="404"/>
      <c r="V26" s="405"/>
      <c r="W26" s="469"/>
      <c r="X26" s="460"/>
      <c r="Y26" s="461"/>
      <c r="Z26" s="400" t="s">
        <v>174</v>
      </c>
      <c r="AA26" s="482"/>
      <c r="AB26" s="482"/>
      <c r="AC26" s="482"/>
      <c r="AD26" s="482"/>
      <c r="AE26" s="482"/>
      <c r="AF26" s="482"/>
      <c r="AG26" s="483"/>
      <c r="AH26" s="403">
        <v>27</v>
      </c>
      <c r="AI26" s="404"/>
      <c r="AJ26" s="404"/>
      <c r="AK26" s="404"/>
      <c r="AL26" s="405"/>
      <c r="AM26" s="403">
        <v>79164</v>
      </c>
      <c r="AN26" s="404"/>
      <c r="AO26" s="404"/>
      <c r="AP26" s="404"/>
      <c r="AQ26" s="404"/>
      <c r="AR26" s="405"/>
      <c r="AS26" s="403">
        <v>2932</v>
      </c>
      <c r="AT26" s="404"/>
      <c r="AU26" s="404"/>
      <c r="AV26" s="404"/>
      <c r="AW26" s="404"/>
      <c r="AX26" s="406"/>
      <c r="AY26" s="436" t="s">
        <v>175</v>
      </c>
      <c r="AZ26" s="437"/>
      <c r="BA26" s="437"/>
      <c r="BB26" s="437"/>
      <c r="BC26" s="437"/>
      <c r="BD26" s="437"/>
      <c r="BE26" s="437"/>
      <c r="BF26" s="437"/>
      <c r="BG26" s="437"/>
      <c r="BH26" s="437"/>
      <c r="BI26" s="437"/>
      <c r="BJ26" s="437"/>
      <c r="BK26" s="437"/>
      <c r="BL26" s="437"/>
      <c r="BM26" s="438"/>
      <c r="BN26" s="427" t="s">
        <v>127</v>
      </c>
      <c r="BO26" s="428"/>
      <c r="BP26" s="428"/>
      <c r="BQ26" s="428"/>
      <c r="BR26" s="428"/>
      <c r="BS26" s="428"/>
      <c r="BT26" s="428"/>
      <c r="BU26" s="429"/>
      <c r="BV26" s="427" t="s">
        <v>171</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176</v>
      </c>
      <c r="F27" s="401"/>
      <c r="G27" s="401"/>
      <c r="H27" s="401"/>
      <c r="I27" s="401"/>
      <c r="J27" s="401"/>
      <c r="K27" s="402"/>
      <c r="L27" s="403">
        <v>1</v>
      </c>
      <c r="M27" s="404"/>
      <c r="N27" s="404"/>
      <c r="O27" s="404"/>
      <c r="P27" s="405"/>
      <c r="Q27" s="403">
        <v>4600</v>
      </c>
      <c r="R27" s="404"/>
      <c r="S27" s="404"/>
      <c r="T27" s="404"/>
      <c r="U27" s="404"/>
      <c r="V27" s="405"/>
      <c r="W27" s="469"/>
      <c r="X27" s="460"/>
      <c r="Y27" s="461"/>
      <c r="Z27" s="400" t="s">
        <v>177</v>
      </c>
      <c r="AA27" s="401"/>
      <c r="AB27" s="401"/>
      <c r="AC27" s="401"/>
      <c r="AD27" s="401"/>
      <c r="AE27" s="401"/>
      <c r="AF27" s="401"/>
      <c r="AG27" s="402"/>
      <c r="AH27" s="403">
        <v>130</v>
      </c>
      <c r="AI27" s="404"/>
      <c r="AJ27" s="404"/>
      <c r="AK27" s="404"/>
      <c r="AL27" s="405"/>
      <c r="AM27" s="403">
        <v>409858</v>
      </c>
      <c r="AN27" s="404"/>
      <c r="AO27" s="404"/>
      <c r="AP27" s="404"/>
      <c r="AQ27" s="404"/>
      <c r="AR27" s="405"/>
      <c r="AS27" s="403">
        <v>3153</v>
      </c>
      <c r="AT27" s="404"/>
      <c r="AU27" s="404"/>
      <c r="AV27" s="404"/>
      <c r="AW27" s="404"/>
      <c r="AX27" s="406"/>
      <c r="AY27" s="433" t="s">
        <v>178</v>
      </c>
      <c r="AZ27" s="434"/>
      <c r="BA27" s="434"/>
      <c r="BB27" s="434"/>
      <c r="BC27" s="434"/>
      <c r="BD27" s="434"/>
      <c r="BE27" s="434"/>
      <c r="BF27" s="434"/>
      <c r="BG27" s="434"/>
      <c r="BH27" s="434"/>
      <c r="BI27" s="434"/>
      <c r="BJ27" s="434"/>
      <c r="BK27" s="434"/>
      <c r="BL27" s="434"/>
      <c r="BM27" s="435"/>
      <c r="BN27" s="430">
        <v>1029236</v>
      </c>
      <c r="BO27" s="431"/>
      <c r="BP27" s="431"/>
      <c r="BQ27" s="431"/>
      <c r="BR27" s="431"/>
      <c r="BS27" s="431"/>
      <c r="BT27" s="431"/>
      <c r="BU27" s="432"/>
      <c r="BV27" s="430">
        <v>1107693</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179</v>
      </c>
      <c r="F28" s="401"/>
      <c r="G28" s="401"/>
      <c r="H28" s="401"/>
      <c r="I28" s="401"/>
      <c r="J28" s="401"/>
      <c r="K28" s="402"/>
      <c r="L28" s="403">
        <v>1</v>
      </c>
      <c r="M28" s="404"/>
      <c r="N28" s="404"/>
      <c r="O28" s="404"/>
      <c r="P28" s="405"/>
      <c r="Q28" s="403">
        <v>4000</v>
      </c>
      <c r="R28" s="404"/>
      <c r="S28" s="404"/>
      <c r="T28" s="404"/>
      <c r="U28" s="404"/>
      <c r="V28" s="405"/>
      <c r="W28" s="469"/>
      <c r="X28" s="460"/>
      <c r="Y28" s="461"/>
      <c r="Z28" s="400" t="s">
        <v>180</v>
      </c>
      <c r="AA28" s="401"/>
      <c r="AB28" s="401"/>
      <c r="AC28" s="401"/>
      <c r="AD28" s="401"/>
      <c r="AE28" s="401"/>
      <c r="AF28" s="401"/>
      <c r="AG28" s="402"/>
      <c r="AH28" s="403" t="s">
        <v>127</v>
      </c>
      <c r="AI28" s="404"/>
      <c r="AJ28" s="404"/>
      <c r="AK28" s="404"/>
      <c r="AL28" s="405"/>
      <c r="AM28" s="403" t="s">
        <v>127</v>
      </c>
      <c r="AN28" s="404"/>
      <c r="AO28" s="404"/>
      <c r="AP28" s="404"/>
      <c r="AQ28" s="404"/>
      <c r="AR28" s="405"/>
      <c r="AS28" s="403" t="s">
        <v>127</v>
      </c>
      <c r="AT28" s="404"/>
      <c r="AU28" s="404"/>
      <c r="AV28" s="404"/>
      <c r="AW28" s="404"/>
      <c r="AX28" s="406"/>
      <c r="AY28" s="410" t="s">
        <v>181</v>
      </c>
      <c r="AZ28" s="411"/>
      <c r="BA28" s="411"/>
      <c r="BB28" s="412"/>
      <c r="BC28" s="419" t="s">
        <v>47</v>
      </c>
      <c r="BD28" s="420"/>
      <c r="BE28" s="420"/>
      <c r="BF28" s="420"/>
      <c r="BG28" s="420"/>
      <c r="BH28" s="420"/>
      <c r="BI28" s="420"/>
      <c r="BJ28" s="420"/>
      <c r="BK28" s="420"/>
      <c r="BL28" s="420"/>
      <c r="BM28" s="421"/>
      <c r="BN28" s="422">
        <v>5687923</v>
      </c>
      <c r="BO28" s="423"/>
      <c r="BP28" s="423"/>
      <c r="BQ28" s="423"/>
      <c r="BR28" s="423"/>
      <c r="BS28" s="423"/>
      <c r="BT28" s="423"/>
      <c r="BU28" s="424"/>
      <c r="BV28" s="422">
        <v>5861097</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182</v>
      </c>
      <c r="F29" s="401"/>
      <c r="G29" s="401"/>
      <c r="H29" s="401"/>
      <c r="I29" s="401"/>
      <c r="J29" s="401"/>
      <c r="K29" s="402"/>
      <c r="L29" s="403">
        <v>24</v>
      </c>
      <c r="M29" s="404"/>
      <c r="N29" s="404"/>
      <c r="O29" s="404"/>
      <c r="P29" s="405"/>
      <c r="Q29" s="403">
        <v>3700</v>
      </c>
      <c r="R29" s="404"/>
      <c r="S29" s="404"/>
      <c r="T29" s="404"/>
      <c r="U29" s="404"/>
      <c r="V29" s="405"/>
      <c r="W29" s="470"/>
      <c r="X29" s="471"/>
      <c r="Y29" s="472"/>
      <c r="Z29" s="400" t="s">
        <v>183</v>
      </c>
      <c r="AA29" s="401"/>
      <c r="AB29" s="401"/>
      <c r="AC29" s="401"/>
      <c r="AD29" s="401"/>
      <c r="AE29" s="401"/>
      <c r="AF29" s="401"/>
      <c r="AG29" s="402"/>
      <c r="AH29" s="403">
        <v>970</v>
      </c>
      <c r="AI29" s="404"/>
      <c r="AJ29" s="404"/>
      <c r="AK29" s="404"/>
      <c r="AL29" s="405"/>
      <c r="AM29" s="403">
        <v>2991178</v>
      </c>
      <c r="AN29" s="404"/>
      <c r="AO29" s="404"/>
      <c r="AP29" s="404"/>
      <c r="AQ29" s="404"/>
      <c r="AR29" s="405"/>
      <c r="AS29" s="403">
        <v>3084</v>
      </c>
      <c r="AT29" s="404"/>
      <c r="AU29" s="404"/>
      <c r="AV29" s="404"/>
      <c r="AW29" s="404"/>
      <c r="AX29" s="406"/>
      <c r="AY29" s="413"/>
      <c r="AZ29" s="414"/>
      <c r="BA29" s="414"/>
      <c r="BB29" s="415"/>
      <c r="BC29" s="407" t="s">
        <v>184</v>
      </c>
      <c r="BD29" s="408"/>
      <c r="BE29" s="408"/>
      <c r="BF29" s="408"/>
      <c r="BG29" s="408"/>
      <c r="BH29" s="408"/>
      <c r="BI29" s="408"/>
      <c r="BJ29" s="408"/>
      <c r="BK29" s="408"/>
      <c r="BL29" s="408"/>
      <c r="BM29" s="409"/>
      <c r="BN29" s="427">
        <v>9161440</v>
      </c>
      <c r="BO29" s="428"/>
      <c r="BP29" s="428"/>
      <c r="BQ29" s="428"/>
      <c r="BR29" s="428"/>
      <c r="BS29" s="428"/>
      <c r="BT29" s="428"/>
      <c r="BU29" s="429"/>
      <c r="BV29" s="427">
        <v>10206342</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185</v>
      </c>
      <c r="X30" s="480"/>
      <c r="Y30" s="480"/>
      <c r="Z30" s="480"/>
      <c r="AA30" s="480"/>
      <c r="AB30" s="480"/>
      <c r="AC30" s="480"/>
      <c r="AD30" s="480"/>
      <c r="AE30" s="480"/>
      <c r="AF30" s="480"/>
      <c r="AG30" s="481"/>
      <c r="AH30" s="391">
        <v>97.5</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22189558</v>
      </c>
      <c r="BO30" s="431"/>
      <c r="BP30" s="431"/>
      <c r="BQ30" s="431"/>
      <c r="BR30" s="431"/>
      <c r="BS30" s="431"/>
      <c r="BT30" s="431"/>
      <c r="BU30" s="432"/>
      <c r="BV30" s="430">
        <v>20700982</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192</v>
      </c>
      <c r="D33" s="390"/>
      <c r="E33" s="389" t="s">
        <v>193</v>
      </c>
      <c r="F33" s="389"/>
      <c r="G33" s="389"/>
      <c r="H33" s="389"/>
      <c r="I33" s="389"/>
      <c r="J33" s="389"/>
      <c r="K33" s="389"/>
      <c r="L33" s="389"/>
      <c r="M33" s="389"/>
      <c r="N33" s="389"/>
      <c r="O33" s="389"/>
      <c r="P33" s="389"/>
      <c r="Q33" s="389"/>
      <c r="R33" s="389"/>
      <c r="S33" s="389"/>
      <c r="T33" s="215"/>
      <c r="U33" s="390" t="s">
        <v>192</v>
      </c>
      <c r="V33" s="390"/>
      <c r="W33" s="389" t="s">
        <v>193</v>
      </c>
      <c r="X33" s="389"/>
      <c r="Y33" s="389"/>
      <c r="Z33" s="389"/>
      <c r="AA33" s="389"/>
      <c r="AB33" s="389"/>
      <c r="AC33" s="389"/>
      <c r="AD33" s="389"/>
      <c r="AE33" s="389"/>
      <c r="AF33" s="389"/>
      <c r="AG33" s="389"/>
      <c r="AH33" s="389"/>
      <c r="AI33" s="389"/>
      <c r="AJ33" s="389"/>
      <c r="AK33" s="389"/>
      <c r="AL33" s="215"/>
      <c r="AM33" s="390" t="s">
        <v>194</v>
      </c>
      <c r="AN33" s="390"/>
      <c r="AO33" s="389" t="s">
        <v>193</v>
      </c>
      <c r="AP33" s="389"/>
      <c r="AQ33" s="389"/>
      <c r="AR33" s="389"/>
      <c r="AS33" s="389"/>
      <c r="AT33" s="389"/>
      <c r="AU33" s="389"/>
      <c r="AV33" s="389"/>
      <c r="AW33" s="389"/>
      <c r="AX33" s="389"/>
      <c r="AY33" s="389"/>
      <c r="AZ33" s="389"/>
      <c r="BA33" s="389"/>
      <c r="BB33" s="389"/>
      <c r="BC33" s="389"/>
      <c r="BD33" s="216"/>
      <c r="BE33" s="389" t="s">
        <v>195</v>
      </c>
      <c r="BF33" s="389"/>
      <c r="BG33" s="389" t="s">
        <v>196</v>
      </c>
      <c r="BH33" s="389"/>
      <c r="BI33" s="389"/>
      <c r="BJ33" s="389"/>
      <c r="BK33" s="389"/>
      <c r="BL33" s="389"/>
      <c r="BM33" s="389"/>
      <c r="BN33" s="389"/>
      <c r="BO33" s="389"/>
      <c r="BP33" s="389"/>
      <c r="BQ33" s="389"/>
      <c r="BR33" s="389"/>
      <c r="BS33" s="389"/>
      <c r="BT33" s="389"/>
      <c r="BU33" s="389"/>
      <c r="BV33" s="216"/>
      <c r="BW33" s="390" t="s">
        <v>195</v>
      </c>
      <c r="BX33" s="390"/>
      <c r="BY33" s="389" t="s">
        <v>197</v>
      </c>
      <c r="BZ33" s="389"/>
      <c r="CA33" s="389"/>
      <c r="CB33" s="389"/>
      <c r="CC33" s="389"/>
      <c r="CD33" s="389"/>
      <c r="CE33" s="389"/>
      <c r="CF33" s="389"/>
      <c r="CG33" s="389"/>
      <c r="CH33" s="389"/>
      <c r="CI33" s="389"/>
      <c r="CJ33" s="389"/>
      <c r="CK33" s="389"/>
      <c r="CL33" s="389"/>
      <c r="CM33" s="389"/>
      <c r="CN33" s="215"/>
      <c r="CO33" s="390" t="s">
        <v>194</v>
      </c>
      <c r="CP33" s="390"/>
      <c r="CQ33" s="389" t="s">
        <v>198</v>
      </c>
      <c r="CR33" s="389"/>
      <c r="CS33" s="389"/>
      <c r="CT33" s="389"/>
      <c r="CU33" s="389"/>
      <c r="CV33" s="389"/>
      <c r="CW33" s="389"/>
      <c r="CX33" s="389"/>
      <c r="CY33" s="389"/>
      <c r="CZ33" s="389"/>
      <c r="DA33" s="389"/>
      <c r="DB33" s="389"/>
      <c r="DC33" s="389"/>
      <c r="DD33" s="389"/>
      <c r="DE33" s="389"/>
      <c r="DF33" s="215"/>
      <c r="DG33" s="388" t="s">
        <v>199</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IF('各会計、関係団体の財政状況及び健全化判断比率'!B32="","",'各会計、関係団体の財政状況及び健全化判断比率'!B32)</f>
        <v>公共下水道事業会計</v>
      </c>
      <c r="AP34" s="385"/>
      <c r="AQ34" s="385"/>
      <c r="AR34" s="385"/>
      <c r="AS34" s="385"/>
      <c r="AT34" s="385"/>
      <c r="AU34" s="385"/>
      <c r="AV34" s="385"/>
      <c r="AW34" s="385"/>
      <c r="AX34" s="385"/>
      <c r="AY34" s="385"/>
      <c r="AZ34" s="385"/>
      <c r="BA34" s="385"/>
      <c r="BB34" s="385"/>
      <c r="BC34" s="385"/>
      <c r="BD34" s="213"/>
      <c r="BE34" s="386">
        <f>IF(BG34="","",MAX(C34:D43,U34:V43,AM34:AN43)+1)</f>
        <v>10</v>
      </c>
      <c r="BF34" s="386"/>
      <c r="BG34" s="385" t="str">
        <f>IF('各会計、関係団体の財政状況及び健全化判断比率'!B35="","",'各会計、関係団体の財政状況及び健全化判断比率'!B35)</f>
        <v>農業集落排水事業特別会計</v>
      </c>
      <c r="BH34" s="385"/>
      <c r="BI34" s="385"/>
      <c r="BJ34" s="385"/>
      <c r="BK34" s="385"/>
      <c r="BL34" s="385"/>
      <c r="BM34" s="385"/>
      <c r="BN34" s="385"/>
      <c r="BO34" s="385"/>
      <c r="BP34" s="385"/>
      <c r="BQ34" s="385"/>
      <c r="BR34" s="385"/>
      <c r="BS34" s="385"/>
      <c r="BT34" s="385"/>
      <c r="BU34" s="385"/>
      <c r="BV34" s="213"/>
      <c r="BW34" s="386">
        <f>IF(BY34="","",MAX(C34:D43,U34:V43,AM34:AN43,BE34:BF43)+1)</f>
        <v>11</v>
      </c>
      <c r="BX34" s="386"/>
      <c r="BY34" s="385" t="str">
        <f>IF('各会計、関係団体の財政状況及び健全化判断比率'!B68="","",'各会計、関係団体の財政状況及び健全化判断比率'!B68)</f>
        <v>長浜水道企業団</v>
      </c>
      <c r="BZ34" s="385"/>
      <c r="CA34" s="385"/>
      <c r="CB34" s="385"/>
      <c r="CC34" s="385"/>
      <c r="CD34" s="385"/>
      <c r="CE34" s="385"/>
      <c r="CF34" s="385"/>
      <c r="CG34" s="385"/>
      <c r="CH34" s="385"/>
      <c r="CI34" s="385"/>
      <c r="CJ34" s="385"/>
      <c r="CK34" s="385"/>
      <c r="CL34" s="385"/>
      <c r="CM34" s="385"/>
      <c r="CN34" s="213"/>
      <c r="CO34" s="386">
        <f>IF(CQ34="","",MAX(C34:D43,U34:V43,AM34:AN43,BE34:BF43,BW34:BX43)+1)</f>
        <v>18</v>
      </c>
      <c r="CP34" s="386"/>
      <c r="CQ34" s="385" t="str">
        <f>IF('各会計、関係団体の財政状況及び健全化判断比率'!BS7="","",'各会計、関係団体の財政状況及び健全化判断比率'!BS7)</f>
        <v>長浜市土地開発公社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休日急患診療所特別会計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国民健康保険特別会計（直診勘定）</v>
      </c>
      <c r="X35" s="385"/>
      <c r="Y35" s="385"/>
      <c r="Z35" s="385"/>
      <c r="AA35" s="385"/>
      <c r="AB35" s="385"/>
      <c r="AC35" s="385"/>
      <c r="AD35" s="385"/>
      <c r="AE35" s="385"/>
      <c r="AF35" s="385"/>
      <c r="AG35" s="385"/>
      <c r="AH35" s="385"/>
      <c r="AI35" s="385"/>
      <c r="AJ35" s="385"/>
      <c r="AK35" s="385"/>
      <c r="AL35" s="213"/>
      <c r="AM35" s="386">
        <f t="shared" ref="AM35:AM43" si="0">IF(AO35="","",AM34+1)</f>
        <v>8</v>
      </c>
      <c r="AN35" s="386"/>
      <c r="AO35" s="385" t="str">
        <f>IF('各会計、関係団体の財政状況及び健全化判断比率'!B33="","",'各会計、関係団体の財政状況及び健全化判断比率'!B33)</f>
        <v>病院事業会計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12</v>
      </c>
      <c r="BX35" s="386"/>
      <c r="BY35" s="385" t="str">
        <f>IF('各会計、関係団体の財政状況及び健全化判断比率'!B69="","",'各会計、関係団体の財政状況及び健全化判断比率'!B69)</f>
        <v>湖北広域行政事務センター</v>
      </c>
      <c r="BZ35" s="385"/>
      <c r="CA35" s="385"/>
      <c r="CB35" s="385"/>
      <c r="CC35" s="385"/>
      <c r="CD35" s="385"/>
      <c r="CE35" s="385"/>
      <c r="CF35" s="385"/>
      <c r="CG35" s="385"/>
      <c r="CH35" s="385"/>
      <c r="CI35" s="385"/>
      <c r="CJ35" s="385"/>
      <c r="CK35" s="385"/>
      <c r="CL35" s="385"/>
      <c r="CM35" s="385"/>
      <c r="CN35" s="213"/>
      <c r="CO35" s="386">
        <f t="shared" ref="CO35:CO43" si="3">IF(CQ35="","",CO34+1)</f>
        <v>19</v>
      </c>
      <c r="CP35" s="386"/>
      <c r="CQ35" s="385" t="str">
        <f>IF('各会計、関係団体の財政状況及び健全化判断比率'!BS8="","",'各会計、関係団体の財政状況及び健全化判断比率'!BS8)</f>
        <v>長浜文化スポーツ振興事業団</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後期高齢者医療保険特別会計</v>
      </c>
      <c r="X36" s="385"/>
      <c r="Y36" s="385"/>
      <c r="Z36" s="385"/>
      <c r="AA36" s="385"/>
      <c r="AB36" s="385"/>
      <c r="AC36" s="385"/>
      <c r="AD36" s="385"/>
      <c r="AE36" s="385"/>
      <c r="AF36" s="385"/>
      <c r="AG36" s="385"/>
      <c r="AH36" s="385"/>
      <c r="AI36" s="385"/>
      <c r="AJ36" s="385"/>
      <c r="AK36" s="385"/>
      <c r="AL36" s="213"/>
      <c r="AM36" s="386">
        <f t="shared" si="0"/>
        <v>9</v>
      </c>
      <c r="AN36" s="386"/>
      <c r="AO36" s="385" t="str">
        <f>IF('各会計、関係団体の財政状況及び健全化判断比率'!B34="","",'各会計、関係団体の財政状況及び健全化判断比率'!B34)</f>
        <v>老人保健施設事業会計</v>
      </c>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13</v>
      </c>
      <c r="BX36" s="386"/>
      <c r="BY36" s="385" t="str">
        <f>IF('各会計、関係団体の財政状況及び健全化判断比率'!B70="","",'各会計、関係団体の財政状況及び健全化判断比率'!B70)</f>
        <v>滋賀県市町村交通災害共済組合</v>
      </c>
      <c r="BZ36" s="385"/>
      <c r="CA36" s="385"/>
      <c r="CB36" s="385"/>
      <c r="CC36" s="385"/>
      <c r="CD36" s="385"/>
      <c r="CE36" s="385"/>
      <c r="CF36" s="385"/>
      <c r="CG36" s="385"/>
      <c r="CH36" s="385"/>
      <c r="CI36" s="385"/>
      <c r="CJ36" s="385"/>
      <c r="CK36" s="385"/>
      <c r="CL36" s="385"/>
      <c r="CM36" s="385"/>
      <c r="CN36" s="213"/>
      <c r="CO36" s="386">
        <f t="shared" si="3"/>
        <v>20</v>
      </c>
      <c r="CP36" s="386"/>
      <c r="CQ36" s="385" t="str">
        <f>IF('各会計、関係団体の財政状況及び健全化判断比率'!BS9="","",'各会計、関係団体の財政状況及び健全化判断比率'!BS9)</f>
        <v>長浜曳山文化協会</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6</v>
      </c>
      <c r="V37" s="386"/>
      <c r="W37" s="385" t="str">
        <f>IF('各会計、関係団体の財政状況及び健全化判断比率'!B31="","",'各会計、関係団体の財政状況及び健全化判断比率'!B31)</f>
        <v>介護保険特別会計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14</v>
      </c>
      <c r="BX37" s="386"/>
      <c r="BY37" s="385" t="str">
        <f>IF('各会計、関係団体の財政状況及び健全化判断比率'!B71="","",'各会計、関係団体の財政状況及び健全化判断比率'!B71)</f>
        <v>滋賀県市町村職員研修センター</v>
      </c>
      <c r="BZ37" s="385"/>
      <c r="CA37" s="385"/>
      <c r="CB37" s="385"/>
      <c r="CC37" s="385"/>
      <c r="CD37" s="385"/>
      <c r="CE37" s="385"/>
      <c r="CF37" s="385"/>
      <c r="CG37" s="385"/>
      <c r="CH37" s="385"/>
      <c r="CI37" s="385"/>
      <c r="CJ37" s="385"/>
      <c r="CK37" s="385"/>
      <c r="CL37" s="385"/>
      <c r="CM37" s="385"/>
      <c r="CN37" s="213"/>
      <c r="CO37" s="386">
        <f t="shared" si="3"/>
        <v>21</v>
      </c>
      <c r="CP37" s="386"/>
      <c r="CQ37" s="385" t="str">
        <f>IF('各会計、関係団体の財政状況及び健全化判断比率'!BS10="","",'各会計、関係団体の財政状況及び健全化判断比率'!BS10)</f>
        <v>まちづくり虎姫</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15</v>
      </c>
      <c r="BX38" s="386"/>
      <c r="BY38" s="385" t="str">
        <f>IF('各会計、関係団体の財政状況及び健全化判断比率'!B72="","",'各会計、関係団体の財政状況及び健全化判断比率'!B72)</f>
        <v>湖北地域消防組合</v>
      </c>
      <c r="BZ38" s="385"/>
      <c r="CA38" s="385"/>
      <c r="CB38" s="385"/>
      <c r="CC38" s="385"/>
      <c r="CD38" s="385"/>
      <c r="CE38" s="385"/>
      <c r="CF38" s="385"/>
      <c r="CG38" s="385"/>
      <c r="CH38" s="385"/>
      <c r="CI38" s="385"/>
      <c r="CJ38" s="385"/>
      <c r="CK38" s="385"/>
      <c r="CL38" s="385"/>
      <c r="CM38" s="385"/>
      <c r="CN38" s="213"/>
      <c r="CO38" s="386">
        <f t="shared" si="3"/>
        <v>22</v>
      </c>
      <c r="CP38" s="386"/>
      <c r="CQ38" s="385" t="str">
        <f>IF('各会計、関係団体の財政状況及び健全化判断比率'!BS11="","",'各会計、関係団体の財政状況及び健全化判断比率'!BS11)</f>
        <v>長浜地方卸売市場</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16</v>
      </c>
      <c r="BX39" s="386"/>
      <c r="BY39" s="385" t="str">
        <f>IF('各会計、関係団体の財政状況及び健全化判断比率'!B73="","",'各会計、関係団体の財政状況及び健全化判断比率'!B73)</f>
        <v>滋賀県後期高齢者医療広域連合（一般会計）</v>
      </c>
      <c r="BZ39" s="385"/>
      <c r="CA39" s="385"/>
      <c r="CB39" s="385"/>
      <c r="CC39" s="385"/>
      <c r="CD39" s="385"/>
      <c r="CE39" s="385"/>
      <c r="CF39" s="385"/>
      <c r="CG39" s="385"/>
      <c r="CH39" s="385"/>
      <c r="CI39" s="385"/>
      <c r="CJ39" s="385"/>
      <c r="CK39" s="385"/>
      <c r="CL39" s="385"/>
      <c r="CM39" s="385"/>
      <c r="CN39" s="213"/>
      <c r="CO39" s="386">
        <f t="shared" si="3"/>
        <v>23</v>
      </c>
      <c r="CP39" s="386"/>
      <c r="CQ39" s="385" t="str">
        <f>IF('各会計、関係団体の財政状況及び健全化判断比率'!BS12="","",'各会計、関係団体の財政状況及び健全化判断比率'!BS12)</f>
        <v>黒壁</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17</v>
      </c>
      <c r="BX40" s="386"/>
      <c r="BY40" s="385" t="str">
        <f>IF('各会計、関係団体の財政状況及び健全化判断比率'!B74="","",'各会計、関係団体の財政状況及び健全化判断比率'!B74)</f>
        <v>滋賀県後期高齢者医療広域連合（後期高齢者医療特別会計）</v>
      </c>
      <c r="BZ40" s="385"/>
      <c r="CA40" s="385"/>
      <c r="CB40" s="385"/>
      <c r="CC40" s="385"/>
      <c r="CD40" s="385"/>
      <c r="CE40" s="385"/>
      <c r="CF40" s="385"/>
      <c r="CG40" s="385"/>
      <c r="CH40" s="385"/>
      <c r="CI40" s="385"/>
      <c r="CJ40" s="385"/>
      <c r="CK40" s="385"/>
      <c r="CL40" s="385"/>
      <c r="CM40" s="385"/>
      <c r="CN40" s="213"/>
      <c r="CO40" s="386">
        <f t="shared" si="3"/>
        <v>24</v>
      </c>
      <c r="CP40" s="386"/>
      <c r="CQ40" s="385" t="str">
        <f>IF('各会計、関係団体の財政状況及び健全化判断比率'!BS13="","",'各会計、関係団体の財政状況及び健全化判断比率'!BS13)</f>
        <v>長浜まちづくり</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f t="shared" si="3"/>
        <v>25</v>
      </c>
      <c r="CP41" s="386"/>
      <c r="CQ41" s="385" t="str">
        <f>IF('各会計、関係団体の財政状況及び健全化判断比率'!BS14="","",'各会計、関係団体の財政状況及び健全化判断比率'!BS14)</f>
        <v>えきまち長浜</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f t="shared" si="3"/>
        <v>26</v>
      </c>
      <c r="CP42" s="386"/>
      <c r="CQ42" s="385" t="str">
        <f>IF('各会計、関係団体の財政状況及び健全化判断比率'!BS15="","",'各会計、関係団体の財政状況及び健全化判断比率'!BS15)</f>
        <v>湖北水鳥ステーション</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f t="shared" si="3"/>
        <v>27</v>
      </c>
      <c r="CP43" s="386"/>
      <c r="CQ43" s="385" t="str">
        <f>IF('各会計、関係団体の財政状況及び健全化判断比率'!BS16="","",'各会計、関係団体の財政状況及び健全化判断比率'!BS16)</f>
        <v>ふるさと夢公社きのもと</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R/H7m+Srj3Nj1uTFeboZuJjzO+161+DDeuxBRlgqJg4Se8KF0izIckw+vMMhebQkxCOSSVz5jt5RbrN6j0w4A==" saltValue="Z+gzI6jAntoCLQTmQUUEl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06" t="s">
        <v>560</v>
      </c>
      <c r="D34" s="1206"/>
      <c r="E34" s="1207"/>
      <c r="F34" s="32">
        <v>26.97</v>
      </c>
      <c r="G34" s="33">
        <v>22.79</v>
      </c>
      <c r="H34" s="33">
        <v>18.8</v>
      </c>
      <c r="I34" s="33">
        <v>14.3</v>
      </c>
      <c r="J34" s="34">
        <v>16.850000000000001</v>
      </c>
      <c r="K34" s="22"/>
      <c r="L34" s="22"/>
      <c r="M34" s="22"/>
      <c r="N34" s="22"/>
      <c r="O34" s="22"/>
      <c r="P34" s="22"/>
    </row>
    <row r="35" spans="1:16" ht="39" customHeight="1" x14ac:dyDescent="0.15">
      <c r="A35" s="22"/>
      <c r="B35" s="35"/>
      <c r="C35" s="1200" t="s">
        <v>561</v>
      </c>
      <c r="D35" s="1201"/>
      <c r="E35" s="1202"/>
      <c r="F35" s="36">
        <v>3.82</v>
      </c>
      <c r="G35" s="37">
        <v>4.59</v>
      </c>
      <c r="H35" s="37">
        <v>3.47</v>
      </c>
      <c r="I35" s="37">
        <v>3.3</v>
      </c>
      <c r="J35" s="38">
        <v>2.21</v>
      </c>
      <c r="K35" s="22"/>
      <c r="L35" s="22"/>
      <c r="M35" s="22"/>
      <c r="N35" s="22"/>
      <c r="O35" s="22"/>
      <c r="P35" s="22"/>
    </row>
    <row r="36" spans="1:16" ht="39" customHeight="1" x14ac:dyDescent="0.15">
      <c r="A36" s="22"/>
      <c r="B36" s="35"/>
      <c r="C36" s="1200" t="s">
        <v>562</v>
      </c>
      <c r="D36" s="1201"/>
      <c r="E36" s="1202"/>
      <c r="F36" s="36" t="s">
        <v>514</v>
      </c>
      <c r="G36" s="37" t="s">
        <v>514</v>
      </c>
      <c r="H36" s="37" t="s">
        <v>514</v>
      </c>
      <c r="I36" s="37" t="s">
        <v>514</v>
      </c>
      <c r="J36" s="38">
        <v>1.58</v>
      </c>
      <c r="K36" s="22"/>
      <c r="L36" s="22"/>
      <c r="M36" s="22"/>
      <c r="N36" s="22"/>
      <c r="O36" s="22"/>
      <c r="P36" s="22"/>
    </row>
    <row r="37" spans="1:16" ht="39" customHeight="1" x14ac:dyDescent="0.15">
      <c r="A37" s="22"/>
      <c r="B37" s="35"/>
      <c r="C37" s="1200" t="s">
        <v>563</v>
      </c>
      <c r="D37" s="1201"/>
      <c r="E37" s="1202"/>
      <c r="F37" s="36">
        <v>0.23</v>
      </c>
      <c r="G37" s="37">
        <v>0.38</v>
      </c>
      <c r="H37" s="37">
        <v>1.21</v>
      </c>
      <c r="I37" s="37">
        <v>0.92</v>
      </c>
      <c r="J37" s="38">
        <v>1.25</v>
      </c>
      <c r="K37" s="22"/>
      <c r="L37" s="22"/>
      <c r="M37" s="22"/>
      <c r="N37" s="22"/>
      <c r="O37" s="22"/>
      <c r="P37" s="22"/>
    </row>
    <row r="38" spans="1:16" ht="39" customHeight="1" x14ac:dyDescent="0.15">
      <c r="A38" s="22"/>
      <c r="B38" s="35"/>
      <c r="C38" s="1200" t="s">
        <v>564</v>
      </c>
      <c r="D38" s="1201"/>
      <c r="E38" s="1202"/>
      <c r="F38" s="36">
        <v>0.62</v>
      </c>
      <c r="G38" s="37">
        <v>0.74</v>
      </c>
      <c r="H38" s="37">
        <v>0.73</v>
      </c>
      <c r="I38" s="37">
        <v>0.67</v>
      </c>
      <c r="J38" s="38">
        <v>0.49</v>
      </c>
      <c r="K38" s="22"/>
      <c r="L38" s="22"/>
      <c r="M38" s="22"/>
      <c r="N38" s="22"/>
      <c r="O38" s="22"/>
      <c r="P38" s="22"/>
    </row>
    <row r="39" spans="1:16" ht="39" customHeight="1" x14ac:dyDescent="0.15">
      <c r="A39" s="22"/>
      <c r="B39" s="35"/>
      <c r="C39" s="1200" t="s">
        <v>565</v>
      </c>
      <c r="D39" s="1201"/>
      <c r="E39" s="1202"/>
      <c r="F39" s="36">
        <v>0.42</v>
      </c>
      <c r="G39" s="37">
        <v>0.25</v>
      </c>
      <c r="H39" s="37">
        <v>0.99</v>
      </c>
      <c r="I39" s="37">
        <v>1.69</v>
      </c>
      <c r="J39" s="38">
        <v>0.22</v>
      </c>
      <c r="K39" s="22"/>
      <c r="L39" s="22"/>
      <c r="M39" s="22"/>
      <c r="N39" s="22"/>
      <c r="O39" s="22"/>
      <c r="P39" s="22"/>
    </row>
    <row r="40" spans="1:16" ht="39" customHeight="1" x14ac:dyDescent="0.15">
      <c r="A40" s="22"/>
      <c r="B40" s="35"/>
      <c r="C40" s="1200" t="s">
        <v>566</v>
      </c>
      <c r="D40" s="1201"/>
      <c r="E40" s="1202"/>
      <c r="F40" s="36">
        <v>0</v>
      </c>
      <c r="G40" s="37">
        <v>0</v>
      </c>
      <c r="H40" s="37">
        <v>0.01</v>
      </c>
      <c r="I40" s="37">
        <v>0.02</v>
      </c>
      <c r="J40" s="38">
        <v>0.03</v>
      </c>
      <c r="K40" s="22"/>
      <c r="L40" s="22"/>
      <c r="M40" s="22"/>
      <c r="N40" s="22"/>
      <c r="O40" s="22"/>
      <c r="P40" s="22"/>
    </row>
    <row r="41" spans="1:16" ht="39" customHeight="1" x14ac:dyDescent="0.15">
      <c r="A41" s="22"/>
      <c r="B41" s="35"/>
      <c r="C41" s="1200" t="s">
        <v>567</v>
      </c>
      <c r="D41" s="1201"/>
      <c r="E41" s="1202"/>
      <c r="F41" s="36">
        <v>0</v>
      </c>
      <c r="G41" s="37">
        <v>0.04</v>
      </c>
      <c r="H41" s="37">
        <v>0.01</v>
      </c>
      <c r="I41" s="37">
        <v>0.02</v>
      </c>
      <c r="J41" s="38">
        <v>0.02</v>
      </c>
      <c r="K41" s="22"/>
      <c r="L41" s="22"/>
      <c r="M41" s="22"/>
      <c r="N41" s="22"/>
      <c r="O41" s="22"/>
      <c r="P41" s="22"/>
    </row>
    <row r="42" spans="1:16" ht="39" customHeight="1" x14ac:dyDescent="0.15">
      <c r="A42" s="22"/>
      <c r="B42" s="39"/>
      <c r="C42" s="1200" t="s">
        <v>568</v>
      </c>
      <c r="D42" s="1201"/>
      <c r="E42" s="1202"/>
      <c r="F42" s="36" t="s">
        <v>514</v>
      </c>
      <c r="G42" s="37" t="s">
        <v>514</v>
      </c>
      <c r="H42" s="37" t="s">
        <v>514</v>
      </c>
      <c r="I42" s="37" t="s">
        <v>514</v>
      </c>
      <c r="J42" s="38" t="s">
        <v>514</v>
      </c>
      <c r="K42" s="22"/>
      <c r="L42" s="22"/>
      <c r="M42" s="22"/>
      <c r="N42" s="22"/>
      <c r="O42" s="22"/>
      <c r="P42" s="22"/>
    </row>
    <row r="43" spans="1:16" ht="39" customHeight="1" thickBot="1" x14ac:dyDescent="0.2">
      <c r="A43" s="22"/>
      <c r="B43" s="40"/>
      <c r="C43" s="1203" t="s">
        <v>569</v>
      </c>
      <c r="D43" s="1204"/>
      <c r="E43" s="1205"/>
      <c r="F43" s="41">
        <v>1.96</v>
      </c>
      <c r="G43" s="42">
        <v>0.38</v>
      </c>
      <c r="H43" s="42">
        <v>0.32</v>
      </c>
      <c r="I43" s="42">
        <v>1.34</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sQlwG9yQ3TFHAxVEf3WPRSX9PZ6WZ2C2w2HTukZmC/H5uNaaY6vURyXcJGu6mJJ4ycBrkN7GxV1fXOTqkQorw==" saltValue="pp9nT5I6AOxtsB+GahOE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5458</v>
      </c>
      <c r="L45" s="60">
        <v>4789</v>
      </c>
      <c r="M45" s="60">
        <v>4520</v>
      </c>
      <c r="N45" s="60">
        <v>4354</v>
      </c>
      <c r="O45" s="61">
        <v>4178</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514</v>
      </c>
      <c r="L46" s="64" t="s">
        <v>514</v>
      </c>
      <c r="M46" s="64" t="s">
        <v>514</v>
      </c>
      <c r="N46" s="64" t="s">
        <v>514</v>
      </c>
      <c r="O46" s="65" t="s">
        <v>514</v>
      </c>
      <c r="P46" s="48"/>
      <c r="Q46" s="48"/>
      <c r="R46" s="48"/>
      <c r="S46" s="48"/>
      <c r="T46" s="48"/>
      <c r="U46" s="48"/>
    </row>
    <row r="47" spans="1:21" ht="30.75" customHeight="1" x14ac:dyDescent="0.15">
      <c r="A47" s="48"/>
      <c r="B47" s="1228"/>
      <c r="C47" s="1229"/>
      <c r="D47" s="62"/>
      <c r="E47" s="1210" t="s">
        <v>13</v>
      </c>
      <c r="F47" s="1210"/>
      <c r="G47" s="1210"/>
      <c r="H47" s="1210"/>
      <c r="I47" s="1210"/>
      <c r="J47" s="1211"/>
      <c r="K47" s="63">
        <v>48</v>
      </c>
      <c r="L47" s="64">
        <v>36</v>
      </c>
      <c r="M47" s="64">
        <v>36</v>
      </c>
      <c r="N47" s="64" t="s">
        <v>514</v>
      </c>
      <c r="O47" s="65" t="s">
        <v>514</v>
      </c>
      <c r="P47" s="48"/>
      <c r="Q47" s="48"/>
      <c r="R47" s="48"/>
      <c r="S47" s="48"/>
      <c r="T47" s="48"/>
      <c r="U47" s="48"/>
    </row>
    <row r="48" spans="1:21" ht="30.75" customHeight="1" x14ac:dyDescent="0.15">
      <c r="A48" s="48"/>
      <c r="B48" s="1228"/>
      <c r="C48" s="1229"/>
      <c r="D48" s="62"/>
      <c r="E48" s="1210" t="s">
        <v>14</v>
      </c>
      <c r="F48" s="1210"/>
      <c r="G48" s="1210"/>
      <c r="H48" s="1210"/>
      <c r="I48" s="1210"/>
      <c r="J48" s="1211"/>
      <c r="K48" s="63">
        <v>2759</v>
      </c>
      <c r="L48" s="64">
        <v>2809</v>
      </c>
      <c r="M48" s="64">
        <v>2776</v>
      </c>
      <c r="N48" s="64">
        <v>3010</v>
      </c>
      <c r="O48" s="65">
        <v>2740</v>
      </c>
      <c r="P48" s="48"/>
      <c r="Q48" s="48"/>
      <c r="R48" s="48"/>
      <c r="S48" s="48"/>
      <c r="T48" s="48"/>
      <c r="U48" s="48"/>
    </row>
    <row r="49" spans="1:21" ht="30.75" customHeight="1" x14ac:dyDescent="0.15">
      <c r="A49" s="48"/>
      <c r="B49" s="1228"/>
      <c r="C49" s="1229"/>
      <c r="D49" s="62"/>
      <c r="E49" s="1210" t="s">
        <v>15</v>
      </c>
      <c r="F49" s="1210"/>
      <c r="G49" s="1210"/>
      <c r="H49" s="1210"/>
      <c r="I49" s="1210"/>
      <c r="J49" s="1211"/>
      <c r="K49" s="63">
        <v>578</v>
      </c>
      <c r="L49" s="64">
        <v>160</v>
      </c>
      <c r="M49" s="64">
        <v>161</v>
      </c>
      <c r="N49" s="64">
        <v>202</v>
      </c>
      <c r="O49" s="65">
        <v>220</v>
      </c>
      <c r="P49" s="48"/>
      <c r="Q49" s="48"/>
      <c r="R49" s="48"/>
      <c r="S49" s="48"/>
      <c r="T49" s="48"/>
      <c r="U49" s="48"/>
    </row>
    <row r="50" spans="1:21" ht="30.75" customHeight="1" x14ac:dyDescent="0.15">
      <c r="A50" s="48"/>
      <c r="B50" s="1228"/>
      <c r="C50" s="1229"/>
      <c r="D50" s="62"/>
      <c r="E50" s="1210" t="s">
        <v>16</v>
      </c>
      <c r="F50" s="1210"/>
      <c r="G50" s="1210"/>
      <c r="H50" s="1210"/>
      <c r="I50" s="1210"/>
      <c r="J50" s="1211"/>
      <c r="K50" s="63">
        <v>108</v>
      </c>
      <c r="L50" s="64">
        <v>94</v>
      </c>
      <c r="M50" s="64">
        <v>82</v>
      </c>
      <c r="N50" s="64">
        <v>67</v>
      </c>
      <c r="O50" s="65">
        <v>48</v>
      </c>
      <c r="P50" s="48"/>
      <c r="Q50" s="48"/>
      <c r="R50" s="48"/>
      <c r="S50" s="48"/>
      <c r="T50" s="48"/>
      <c r="U50" s="48"/>
    </row>
    <row r="51" spans="1:21" ht="30.75" customHeight="1" x14ac:dyDescent="0.15">
      <c r="A51" s="48"/>
      <c r="B51" s="1230"/>
      <c r="C51" s="1231"/>
      <c r="D51" s="66"/>
      <c r="E51" s="1210" t="s">
        <v>17</v>
      </c>
      <c r="F51" s="1210"/>
      <c r="G51" s="1210"/>
      <c r="H51" s="1210"/>
      <c r="I51" s="1210"/>
      <c r="J51" s="1211"/>
      <c r="K51" s="63" t="s">
        <v>514</v>
      </c>
      <c r="L51" s="64" t="s">
        <v>514</v>
      </c>
      <c r="M51" s="64" t="s">
        <v>514</v>
      </c>
      <c r="N51" s="64">
        <v>0</v>
      </c>
      <c r="O51" s="65" t="s">
        <v>514</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6404</v>
      </c>
      <c r="L52" s="64">
        <v>5957</v>
      </c>
      <c r="M52" s="64">
        <v>6593</v>
      </c>
      <c r="N52" s="64">
        <v>6673</v>
      </c>
      <c r="O52" s="65">
        <v>6630</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2547</v>
      </c>
      <c r="L53" s="69">
        <v>1931</v>
      </c>
      <c r="M53" s="69">
        <v>982</v>
      </c>
      <c r="N53" s="69">
        <v>960</v>
      </c>
      <c r="O53" s="70">
        <v>556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16" t="s">
        <v>24</v>
      </c>
      <c r="C57" s="1217"/>
      <c r="D57" s="1220" t="s">
        <v>25</v>
      </c>
      <c r="E57" s="1221"/>
      <c r="F57" s="1221"/>
      <c r="G57" s="1221"/>
      <c r="H57" s="1221"/>
      <c r="I57" s="1221"/>
      <c r="J57" s="1222"/>
      <c r="K57" s="82" t="s">
        <v>605</v>
      </c>
      <c r="L57" s="83" t="s">
        <v>605</v>
      </c>
      <c r="M57" s="83" t="s">
        <v>604</v>
      </c>
      <c r="N57" s="83" t="s">
        <v>604</v>
      </c>
      <c r="O57" s="84" t="s">
        <v>604</v>
      </c>
    </row>
    <row r="58" spans="1:21" ht="31.5" customHeight="1" thickBot="1" x14ac:dyDescent="0.2">
      <c r="B58" s="1218"/>
      <c r="C58" s="1219"/>
      <c r="D58" s="1223" t="s">
        <v>26</v>
      </c>
      <c r="E58" s="1224"/>
      <c r="F58" s="1224"/>
      <c r="G58" s="1224"/>
      <c r="H58" s="1224"/>
      <c r="I58" s="1224"/>
      <c r="J58" s="1225"/>
      <c r="K58" s="85">
        <v>133</v>
      </c>
      <c r="L58" s="86">
        <v>109</v>
      </c>
      <c r="M58" s="86">
        <v>145</v>
      </c>
      <c r="N58" s="86" t="s">
        <v>604</v>
      </c>
      <c r="O58" s="87" t="s">
        <v>604</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HsVZQfXYqGWe3noHgNC6T0JH9iyu2xHrKmn0gxhqStTLUmOeUoUxqHNI9EnMJpYlreq4jr+gJuXTQF89uA0Ww==" saltValue="R1Ed9DbkDmf5XW5Mw9Jo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555</v>
      </c>
      <c r="J40" s="99" t="s">
        <v>556</v>
      </c>
      <c r="K40" s="99" t="s">
        <v>557</v>
      </c>
      <c r="L40" s="99" t="s">
        <v>558</v>
      </c>
      <c r="M40" s="100" t="s">
        <v>559</v>
      </c>
    </row>
    <row r="41" spans="2:13" ht="27.75" customHeight="1" x14ac:dyDescent="0.15">
      <c r="B41" s="1246" t="s">
        <v>29</v>
      </c>
      <c r="C41" s="1247"/>
      <c r="D41" s="101"/>
      <c r="E41" s="1248" t="s">
        <v>30</v>
      </c>
      <c r="F41" s="1248"/>
      <c r="G41" s="1248"/>
      <c r="H41" s="1249"/>
      <c r="I41" s="102">
        <v>50572</v>
      </c>
      <c r="J41" s="103">
        <v>49890</v>
      </c>
      <c r="K41" s="103">
        <v>46845</v>
      </c>
      <c r="L41" s="103">
        <v>44917</v>
      </c>
      <c r="M41" s="104">
        <v>45299</v>
      </c>
    </row>
    <row r="42" spans="2:13" ht="27.75" customHeight="1" x14ac:dyDescent="0.15">
      <c r="B42" s="1236"/>
      <c r="C42" s="1237"/>
      <c r="D42" s="105"/>
      <c r="E42" s="1240" t="s">
        <v>31</v>
      </c>
      <c r="F42" s="1240"/>
      <c r="G42" s="1240"/>
      <c r="H42" s="1241"/>
      <c r="I42" s="106">
        <v>472</v>
      </c>
      <c r="J42" s="107">
        <v>378</v>
      </c>
      <c r="K42" s="107">
        <v>296</v>
      </c>
      <c r="L42" s="107">
        <v>238</v>
      </c>
      <c r="M42" s="108">
        <v>186</v>
      </c>
    </row>
    <row r="43" spans="2:13" ht="27.75" customHeight="1" x14ac:dyDescent="0.15">
      <c r="B43" s="1236"/>
      <c r="C43" s="1237"/>
      <c r="D43" s="105"/>
      <c r="E43" s="1240" t="s">
        <v>32</v>
      </c>
      <c r="F43" s="1240"/>
      <c r="G43" s="1240"/>
      <c r="H43" s="1241"/>
      <c r="I43" s="106">
        <v>34183</v>
      </c>
      <c r="J43" s="107">
        <v>38278</v>
      </c>
      <c r="K43" s="107">
        <v>39046</v>
      </c>
      <c r="L43" s="107">
        <v>40291</v>
      </c>
      <c r="M43" s="108">
        <v>37524</v>
      </c>
    </row>
    <row r="44" spans="2:13" ht="27.75" customHeight="1" x14ac:dyDescent="0.15">
      <c r="B44" s="1236"/>
      <c r="C44" s="1237"/>
      <c r="D44" s="105"/>
      <c r="E44" s="1240" t="s">
        <v>33</v>
      </c>
      <c r="F44" s="1240"/>
      <c r="G44" s="1240"/>
      <c r="H44" s="1241"/>
      <c r="I44" s="106">
        <v>1820</v>
      </c>
      <c r="J44" s="107">
        <v>1842</v>
      </c>
      <c r="K44" s="107">
        <v>1950</v>
      </c>
      <c r="L44" s="107">
        <v>2755</v>
      </c>
      <c r="M44" s="108">
        <v>2670</v>
      </c>
    </row>
    <row r="45" spans="2:13" ht="27.75" customHeight="1" x14ac:dyDescent="0.15">
      <c r="B45" s="1236"/>
      <c r="C45" s="1237"/>
      <c r="D45" s="105"/>
      <c r="E45" s="1240" t="s">
        <v>34</v>
      </c>
      <c r="F45" s="1240"/>
      <c r="G45" s="1240"/>
      <c r="H45" s="1241"/>
      <c r="I45" s="106">
        <v>6874</v>
      </c>
      <c r="J45" s="107">
        <v>6942</v>
      </c>
      <c r="K45" s="107">
        <v>7080</v>
      </c>
      <c r="L45" s="107">
        <v>7095</v>
      </c>
      <c r="M45" s="108">
        <v>7125</v>
      </c>
    </row>
    <row r="46" spans="2:13" ht="27.75" customHeight="1" x14ac:dyDescent="0.15">
      <c r="B46" s="1236"/>
      <c r="C46" s="1237"/>
      <c r="D46" s="109"/>
      <c r="E46" s="1240" t="s">
        <v>35</v>
      </c>
      <c r="F46" s="1240"/>
      <c r="G46" s="1240"/>
      <c r="H46" s="1241"/>
      <c r="I46" s="106">
        <v>9</v>
      </c>
      <c r="J46" s="107">
        <v>7</v>
      </c>
      <c r="K46" s="107">
        <v>6</v>
      </c>
      <c r="L46" s="107">
        <v>5</v>
      </c>
      <c r="M46" s="108">
        <v>3</v>
      </c>
    </row>
    <row r="47" spans="2:13" ht="27.75" customHeight="1" x14ac:dyDescent="0.15">
      <c r="B47" s="1236"/>
      <c r="C47" s="1237"/>
      <c r="D47" s="110"/>
      <c r="E47" s="1250" t="s">
        <v>36</v>
      </c>
      <c r="F47" s="1251"/>
      <c r="G47" s="1251"/>
      <c r="H47" s="1252"/>
      <c r="I47" s="106" t="s">
        <v>514</v>
      </c>
      <c r="J47" s="107" t="s">
        <v>514</v>
      </c>
      <c r="K47" s="107" t="s">
        <v>514</v>
      </c>
      <c r="L47" s="107" t="s">
        <v>514</v>
      </c>
      <c r="M47" s="108" t="s">
        <v>514</v>
      </c>
    </row>
    <row r="48" spans="2:13" ht="27.75" customHeight="1" x14ac:dyDescent="0.15">
      <c r="B48" s="1236"/>
      <c r="C48" s="1237"/>
      <c r="D48" s="105"/>
      <c r="E48" s="1240" t="s">
        <v>37</v>
      </c>
      <c r="F48" s="1240"/>
      <c r="G48" s="1240"/>
      <c r="H48" s="1241"/>
      <c r="I48" s="106" t="s">
        <v>514</v>
      </c>
      <c r="J48" s="107" t="s">
        <v>514</v>
      </c>
      <c r="K48" s="107" t="s">
        <v>514</v>
      </c>
      <c r="L48" s="107" t="s">
        <v>514</v>
      </c>
      <c r="M48" s="108" t="s">
        <v>514</v>
      </c>
    </row>
    <row r="49" spans="2:13" ht="27.75" customHeight="1" x14ac:dyDescent="0.15">
      <c r="B49" s="1238"/>
      <c r="C49" s="1239"/>
      <c r="D49" s="105"/>
      <c r="E49" s="1240" t="s">
        <v>38</v>
      </c>
      <c r="F49" s="1240"/>
      <c r="G49" s="1240"/>
      <c r="H49" s="1241"/>
      <c r="I49" s="106" t="s">
        <v>514</v>
      </c>
      <c r="J49" s="107" t="s">
        <v>514</v>
      </c>
      <c r="K49" s="107" t="s">
        <v>514</v>
      </c>
      <c r="L49" s="107" t="s">
        <v>514</v>
      </c>
      <c r="M49" s="108" t="s">
        <v>514</v>
      </c>
    </row>
    <row r="50" spans="2:13" ht="27.75" customHeight="1" x14ac:dyDescent="0.15">
      <c r="B50" s="1234" t="s">
        <v>39</v>
      </c>
      <c r="C50" s="1235"/>
      <c r="D50" s="111"/>
      <c r="E50" s="1240" t="s">
        <v>40</v>
      </c>
      <c r="F50" s="1240"/>
      <c r="G50" s="1240"/>
      <c r="H50" s="1241"/>
      <c r="I50" s="106">
        <v>28771</v>
      </c>
      <c r="J50" s="107">
        <v>32541</v>
      </c>
      <c r="K50" s="107">
        <v>34468</v>
      </c>
      <c r="L50" s="107">
        <v>34116</v>
      </c>
      <c r="M50" s="108">
        <v>34427</v>
      </c>
    </row>
    <row r="51" spans="2:13" ht="27.75" customHeight="1" x14ac:dyDescent="0.15">
      <c r="B51" s="1236"/>
      <c r="C51" s="1237"/>
      <c r="D51" s="105"/>
      <c r="E51" s="1240" t="s">
        <v>41</v>
      </c>
      <c r="F51" s="1240"/>
      <c r="G51" s="1240"/>
      <c r="H51" s="1241"/>
      <c r="I51" s="106">
        <v>10299</v>
      </c>
      <c r="J51" s="107">
        <v>10896</v>
      </c>
      <c r="K51" s="107">
        <v>8480</v>
      </c>
      <c r="L51" s="107">
        <v>9615</v>
      </c>
      <c r="M51" s="108">
        <v>6895</v>
      </c>
    </row>
    <row r="52" spans="2:13" ht="27.75" customHeight="1" x14ac:dyDescent="0.15">
      <c r="B52" s="1238"/>
      <c r="C52" s="1239"/>
      <c r="D52" s="105"/>
      <c r="E52" s="1240" t="s">
        <v>42</v>
      </c>
      <c r="F52" s="1240"/>
      <c r="G52" s="1240"/>
      <c r="H52" s="1241"/>
      <c r="I52" s="106">
        <v>76404</v>
      </c>
      <c r="J52" s="107">
        <v>75798</v>
      </c>
      <c r="K52" s="107">
        <v>73946</v>
      </c>
      <c r="L52" s="107">
        <v>71568</v>
      </c>
      <c r="M52" s="108">
        <v>70845</v>
      </c>
    </row>
    <row r="53" spans="2:13" ht="27.75" customHeight="1" thickBot="1" x14ac:dyDescent="0.2">
      <c r="B53" s="1242" t="s">
        <v>43</v>
      </c>
      <c r="C53" s="1243"/>
      <c r="D53" s="112"/>
      <c r="E53" s="1244" t="s">
        <v>44</v>
      </c>
      <c r="F53" s="1244"/>
      <c r="G53" s="1244"/>
      <c r="H53" s="1245"/>
      <c r="I53" s="113">
        <v>-21544</v>
      </c>
      <c r="J53" s="114">
        <v>-21898</v>
      </c>
      <c r="K53" s="114">
        <v>-21671</v>
      </c>
      <c r="L53" s="114">
        <v>-19998</v>
      </c>
      <c r="M53" s="115">
        <v>-19359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jWKEU13QPRlvAWJcmwkIkFNstAnWRNWLIHBQOyAzDcGxsYAd4d191TqRA2DiZz9tbe7mOXjk+1cZAHuKW7NzA==" saltValue="5Iv9W19xIzNMbXTIMm0h2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61" t="s">
        <v>47</v>
      </c>
      <c r="D55" s="1261"/>
      <c r="E55" s="1262"/>
      <c r="F55" s="127">
        <v>5847</v>
      </c>
      <c r="G55" s="127">
        <v>5861</v>
      </c>
      <c r="H55" s="128">
        <v>5688</v>
      </c>
    </row>
    <row r="56" spans="2:8" ht="52.5" customHeight="1" x14ac:dyDescent="0.15">
      <c r="B56" s="129"/>
      <c r="C56" s="1263" t="s">
        <v>48</v>
      </c>
      <c r="D56" s="1263"/>
      <c r="E56" s="1264"/>
      <c r="F56" s="130">
        <v>11818</v>
      </c>
      <c r="G56" s="130">
        <v>10206</v>
      </c>
      <c r="H56" s="131">
        <v>9161</v>
      </c>
    </row>
    <row r="57" spans="2:8" ht="53.25" customHeight="1" x14ac:dyDescent="0.15">
      <c r="B57" s="129"/>
      <c r="C57" s="1265" t="s">
        <v>49</v>
      </c>
      <c r="D57" s="1265"/>
      <c r="E57" s="1266"/>
      <c r="F57" s="132">
        <v>19777</v>
      </c>
      <c r="G57" s="132">
        <v>20701</v>
      </c>
      <c r="H57" s="133">
        <v>22190</v>
      </c>
    </row>
    <row r="58" spans="2:8" ht="45.75" customHeight="1" x14ac:dyDescent="0.15">
      <c r="B58" s="134"/>
      <c r="C58" s="1253" t="s">
        <v>596</v>
      </c>
      <c r="D58" s="1254"/>
      <c r="E58" s="1255"/>
      <c r="F58" s="135">
        <v>4710</v>
      </c>
      <c r="G58" s="135">
        <v>5877</v>
      </c>
      <c r="H58" s="136">
        <v>5897</v>
      </c>
    </row>
    <row r="59" spans="2:8" ht="45.75" customHeight="1" x14ac:dyDescent="0.15">
      <c r="B59" s="134"/>
      <c r="C59" s="1253" t="s">
        <v>597</v>
      </c>
      <c r="D59" s="1254"/>
      <c r="E59" s="1255"/>
      <c r="F59" s="135">
        <v>4126</v>
      </c>
      <c r="G59" s="135">
        <v>4126</v>
      </c>
      <c r="H59" s="136">
        <v>4126</v>
      </c>
    </row>
    <row r="60" spans="2:8" ht="45.75" customHeight="1" x14ac:dyDescent="0.15">
      <c r="B60" s="134"/>
      <c r="C60" s="1253" t="s">
        <v>598</v>
      </c>
      <c r="D60" s="1254"/>
      <c r="E60" s="1255"/>
      <c r="F60" s="135">
        <v>1253</v>
      </c>
      <c r="G60" s="135">
        <v>2044</v>
      </c>
      <c r="H60" s="136">
        <v>2876</v>
      </c>
    </row>
    <row r="61" spans="2:8" ht="45.75" customHeight="1" x14ac:dyDescent="0.15">
      <c r="B61" s="134"/>
      <c r="C61" s="1253" t="s">
        <v>599</v>
      </c>
      <c r="D61" s="1254"/>
      <c r="E61" s="1255"/>
      <c r="F61" s="135">
        <v>2086</v>
      </c>
      <c r="G61" s="135">
        <v>1789</v>
      </c>
      <c r="H61" s="136">
        <v>2144</v>
      </c>
    </row>
    <row r="62" spans="2:8" ht="45.75" customHeight="1" thickBot="1" x14ac:dyDescent="0.2">
      <c r="B62" s="137"/>
      <c r="C62" s="1256" t="s">
        <v>600</v>
      </c>
      <c r="D62" s="1257"/>
      <c r="E62" s="1258"/>
      <c r="F62" s="138">
        <v>1374</v>
      </c>
      <c r="G62" s="138">
        <v>1597</v>
      </c>
      <c r="H62" s="139">
        <v>2047</v>
      </c>
    </row>
    <row r="63" spans="2:8" ht="52.5" customHeight="1" thickBot="1" x14ac:dyDescent="0.2">
      <c r="B63" s="140"/>
      <c r="C63" s="1259" t="s">
        <v>50</v>
      </c>
      <c r="D63" s="1259"/>
      <c r="E63" s="1260"/>
      <c r="F63" s="141">
        <v>37442</v>
      </c>
      <c r="G63" s="141">
        <v>36768</v>
      </c>
      <c r="H63" s="142">
        <v>37039</v>
      </c>
    </row>
    <row r="64" spans="2:8" ht="15" customHeight="1" x14ac:dyDescent="0.15"/>
    <row r="65" ht="0" hidden="1" customHeight="1" x14ac:dyDescent="0.15"/>
    <row r="66" ht="0" hidden="1" customHeight="1" x14ac:dyDescent="0.15"/>
  </sheetData>
  <sheetProtection algorithmName="SHA-512" hashValue="CnHBz3T8pQ7m8lGgkyZ4tADGnO5hDFxOfebzzdsp/qEkrBdAJMojDzKQtsY0jsFjCBxgttj/u2XkTNmRE1lwKQ==" saltValue="IPveXCgP6epKyNGbFhla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CC503-6C43-4911-88E0-3EB8AA0DF593}">
  <sheetPr>
    <pageSetUpPr fitToPage="1"/>
  </sheetPr>
  <dimension ref="A1:WZM191"/>
  <sheetViews>
    <sheetView showGridLines="0" topLeftCell="AO34" zoomScaleNormal="100" zoomScaleSheetLayoutView="55" workbookViewId="0">
      <selection activeCell="BE17" sqref="BE17"/>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607</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608</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616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609</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555</v>
      </c>
      <c r="BQ50" s="1301"/>
      <c r="BR50" s="1301"/>
      <c r="BS50" s="1301"/>
      <c r="BT50" s="1301"/>
      <c r="BU50" s="1301"/>
      <c r="BV50" s="1301"/>
      <c r="BW50" s="1301"/>
      <c r="BX50" s="1301" t="s">
        <v>556</v>
      </c>
      <c r="BY50" s="1301"/>
      <c r="BZ50" s="1301"/>
      <c r="CA50" s="1301"/>
      <c r="CB50" s="1301"/>
      <c r="CC50" s="1301"/>
      <c r="CD50" s="1301"/>
      <c r="CE50" s="1301"/>
      <c r="CF50" s="1301" t="s">
        <v>557</v>
      </c>
      <c r="CG50" s="1301"/>
      <c r="CH50" s="1301"/>
      <c r="CI50" s="1301"/>
      <c r="CJ50" s="1301"/>
      <c r="CK50" s="1301"/>
      <c r="CL50" s="1301"/>
      <c r="CM50" s="1301"/>
      <c r="CN50" s="1301" t="s">
        <v>558</v>
      </c>
      <c r="CO50" s="1301"/>
      <c r="CP50" s="1301"/>
      <c r="CQ50" s="1301"/>
      <c r="CR50" s="1301"/>
      <c r="CS50" s="1301"/>
      <c r="CT50" s="1301"/>
      <c r="CU50" s="1301"/>
      <c r="CV50" s="1301" t="s">
        <v>559</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610</v>
      </c>
      <c r="AO51" s="1305"/>
      <c r="AP51" s="1305"/>
      <c r="AQ51" s="1305"/>
      <c r="AR51" s="1305"/>
      <c r="AS51" s="1305"/>
      <c r="AT51" s="1305"/>
      <c r="AU51" s="1305"/>
      <c r="AV51" s="1305"/>
      <c r="AW51" s="1305"/>
      <c r="AX51" s="1305"/>
      <c r="AY51" s="1305"/>
      <c r="AZ51" s="1305"/>
      <c r="BA51" s="1305"/>
      <c r="BB51" s="1305" t="s">
        <v>611</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612</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53.2</v>
      </c>
      <c r="BY53" s="1307"/>
      <c r="BZ53" s="1307"/>
      <c r="CA53" s="1307"/>
      <c r="CB53" s="1307"/>
      <c r="CC53" s="1307"/>
      <c r="CD53" s="1307"/>
      <c r="CE53" s="1307"/>
      <c r="CF53" s="1307">
        <v>54.7</v>
      </c>
      <c r="CG53" s="1307"/>
      <c r="CH53" s="1307"/>
      <c r="CI53" s="1307"/>
      <c r="CJ53" s="1307"/>
      <c r="CK53" s="1307"/>
      <c r="CL53" s="1307"/>
      <c r="CM53" s="1307"/>
      <c r="CN53" s="1307">
        <v>56</v>
      </c>
      <c r="CO53" s="1307"/>
      <c r="CP53" s="1307"/>
      <c r="CQ53" s="1307"/>
      <c r="CR53" s="1307"/>
      <c r="CS53" s="1307"/>
      <c r="CT53" s="1307"/>
      <c r="CU53" s="1307"/>
      <c r="CV53" s="1307">
        <v>56.4</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613</v>
      </c>
      <c r="AO55" s="1301"/>
      <c r="AP55" s="1301"/>
      <c r="AQ55" s="1301"/>
      <c r="AR55" s="1301"/>
      <c r="AS55" s="1301"/>
      <c r="AT55" s="1301"/>
      <c r="AU55" s="1301"/>
      <c r="AV55" s="1301"/>
      <c r="AW55" s="1301"/>
      <c r="AX55" s="1301"/>
      <c r="AY55" s="1301"/>
      <c r="AZ55" s="1301"/>
      <c r="BA55" s="1301"/>
      <c r="BB55" s="1305" t="s">
        <v>611</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15.8</v>
      </c>
      <c r="BY55" s="1307"/>
      <c r="BZ55" s="1307"/>
      <c r="CA55" s="1307"/>
      <c r="CB55" s="1307"/>
      <c r="CC55" s="1307"/>
      <c r="CD55" s="1307"/>
      <c r="CE55" s="1307"/>
      <c r="CF55" s="1307">
        <v>6.5</v>
      </c>
      <c r="CG55" s="1307"/>
      <c r="CH55" s="1307"/>
      <c r="CI55" s="1307"/>
      <c r="CJ55" s="1307"/>
      <c r="CK55" s="1307"/>
      <c r="CL55" s="1307"/>
      <c r="CM55" s="1307"/>
      <c r="CN55" s="1307">
        <v>5.8</v>
      </c>
      <c r="CO55" s="1307"/>
      <c r="CP55" s="1307"/>
      <c r="CQ55" s="1307"/>
      <c r="CR55" s="1307"/>
      <c r="CS55" s="1307"/>
      <c r="CT55" s="1307"/>
      <c r="CU55" s="1307"/>
      <c r="CV55" s="1307">
        <v>2.7</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612</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54.5</v>
      </c>
      <c r="BY57" s="1307"/>
      <c r="BZ57" s="1307"/>
      <c r="CA57" s="1307"/>
      <c r="CB57" s="1307"/>
      <c r="CC57" s="1307"/>
      <c r="CD57" s="1307"/>
      <c r="CE57" s="1307"/>
      <c r="CF57" s="1307">
        <v>57.2</v>
      </c>
      <c r="CG57" s="1307"/>
      <c r="CH57" s="1307"/>
      <c r="CI57" s="1307"/>
      <c r="CJ57" s="1307"/>
      <c r="CK57" s="1307"/>
      <c r="CL57" s="1307"/>
      <c r="CM57" s="1307"/>
      <c r="CN57" s="1307">
        <v>58.6</v>
      </c>
      <c r="CO57" s="1307"/>
      <c r="CP57" s="1307"/>
      <c r="CQ57" s="1307"/>
      <c r="CR57" s="1307"/>
      <c r="CS57" s="1307"/>
      <c r="CT57" s="1307"/>
      <c r="CU57" s="1307"/>
      <c r="CV57" s="1307">
        <v>60.2</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614</v>
      </c>
    </row>
    <row r="64" spans="1:109" x14ac:dyDescent="0.15">
      <c r="B64" s="1276"/>
      <c r="G64" s="1283"/>
      <c r="I64" s="1317"/>
      <c r="J64" s="1317"/>
      <c r="K64" s="1317"/>
      <c r="L64" s="1317"/>
      <c r="M64" s="1317"/>
      <c r="N64" s="1318"/>
      <c r="AM64" s="1283"/>
      <c r="AN64" s="1283" t="s">
        <v>608</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609</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555</v>
      </c>
      <c r="BQ72" s="1301"/>
      <c r="BR72" s="1301"/>
      <c r="BS72" s="1301"/>
      <c r="BT72" s="1301"/>
      <c r="BU72" s="1301"/>
      <c r="BV72" s="1301"/>
      <c r="BW72" s="1301"/>
      <c r="BX72" s="1301" t="s">
        <v>556</v>
      </c>
      <c r="BY72" s="1301"/>
      <c r="BZ72" s="1301"/>
      <c r="CA72" s="1301"/>
      <c r="CB72" s="1301"/>
      <c r="CC72" s="1301"/>
      <c r="CD72" s="1301"/>
      <c r="CE72" s="1301"/>
      <c r="CF72" s="1301" t="s">
        <v>557</v>
      </c>
      <c r="CG72" s="1301"/>
      <c r="CH72" s="1301"/>
      <c r="CI72" s="1301"/>
      <c r="CJ72" s="1301"/>
      <c r="CK72" s="1301"/>
      <c r="CL72" s="1301"/>
      <c r="CM72" s="1301"/>
      <c r="CN72" s="1301" t="s">
        <v>558</v>
      </c>
      <c r="CO72" s="1301"/>
      <c r="CP72" s="1301"/>
      <c r="CQ72" s="1301"/>
      <c r="CR72" s="1301"/>
      <c r="CS72" s="1301"/>
      <c r="CT72" s="1301"/>
      <c r="CU72" s="1301"/>
      <c r="CV72" s="1301" t="s">
        <v>559</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610</v>
      </c>
      <c r="AO73" s="1305"/>
      <c r="AP73" s="1305"/>
      <c r="AQ73" s="1305"/>
      <c r="AR73" s="1305"/>
      <c r="AS73" s="1305"/>
      <c r="AT73" s="1305"/>
      <c r="AU73" s="1305"/>
      <c r="AV73" s="1305"/>
      <c r="AW73" s="1305"/>
      <c r="AX73" s="1305"/>
      <c r="AY73" s="1305"/>
      <c r="AZ73" s="1305"/>
      <c r="BA73" s="1305"/>
      <c r="BB73" s="1305" t="s">
        <v>611</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615</v>
      </c>
      <c r="BC75" s="1305"/>
      <c r="BD75" s="1305"/>
      <c r="BE75" s="1305"/>
      <c r="BF75" s="1305"/>
      <c r="BG75" s="1305"/>
      <c r="BH75" s="1305"/>
      <c r="BI75" s="1305"/>
      <c r="BJ75" s="1305"/>
      <c r="BK75" s="1305"/>
      <c r="BL75" s="1305"/>
      <c r="BM75" s="1305"/>
      <c r="BN75" s="1305"/>
      <c r="BO75" s="1305"/>
      <c r="BP75" s="1307">
        <v>10</v>
      </c>
      <c r="BQ75" s="1307"/>
      <c r="BR75" s="1307"/>
      <c r="BS75" s="1307"/>
      <c r="BT75" s="1307"/>
      <c r="BU75" s="1307"/>
      <c r="BV75" s="1307"/>
      <c r="BW75" s="1307"/>
      <c r="BX75" s="1307">
        <v>8.5</v>
      </c>
      <c r="BY75" s="1307"/>
      <c r="BZ75" s="1307"/>
      <c r="CA75" s="1307"/>
      <c r="CB75" s="1307"/>
      <c r="CC75" s="1307"/>
      <c r="CD75" s="1307"/>
      <c r="CE75" s="1307"/>
      <c r="CF75" s="1307">
        <v>6.1</v>
      </c>
      <c r="CG75" s="1307"/>
      <c r="CH75" s="1307"/>
      <c r="CI75" s="1307"/>
      <c r="CJ75" s="1307"/>
      <c r="CK75" s="1307"/>
      <c r="CL75" s="1307"/>
      <c r="CM75" s="1307"/>
      <c r="CN75" s="1307">
        <v>4.4000000000000004</v>
      </c>
      <c r="CO75" s="1307"/>
      <c r="CP75" s="1307"/>
      <c r="CQ75" s="1307"/>
      <c r="CR75" s="1307"/>
      <c r="CS75" s="1307"/>
      <c r="CT75" s="1307"/>
      <c r="CU75" s="1307"/>
      <c r="CV75" s="1307">
        <v>2.9</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613</v>
      </c>
      <c r="AO77" s="1301"/>
      <c r="AP77" s="1301"/>
      <c r="AQ77" s="1301"/>
      <c r="AR77" s="1301"/>
      <c r="AS77" s="1301"/>
      <c r="AT77" s="1301"/>
      <c r="AU77" s="1301"/>
      <c r="AV77" s="1301"/>
      <c r="AW77" s="1301"/>
      <c r="AX77" s="1301"/>
      <c r="AY77" s="1301"/>
      <c r="AZ77" s="1301"/>
      <c r="BA77" s="1301"/>
      <c r="BB77" s="1305" t="s">
        <v>611</v>
      </c>
      <c r="BC77" s="1305"/>
      <c r="BD77" s="1305"/>
      <c r="BE77" s="1305"/>
      <c r="BF77" s="1305"/>
      <c r="BG77" s="1305"/>
      <c r="BH77" s="1305"/>
      <c r="BI77" s="1305"/>
      <c r="BJ77" s="1305"/>
      <c r="BK77" s="1305"/>
      <c r="BL77" s="1305"/>
      <c r="BM77" s="1305"/>
      <c r="BN77" s="1305"/>
      <c r="BO77" s="1305"/>
      <c r="BP77" s="1307">
        <v>33.299999999999997</v>
      </c>
      <c r="BQ77" s="1307"/>
      <c r="BR77" s="1307"/>
      <c r="BS77" s="1307"/>
      <c r="BT77" s="1307"/>
      <c r="BU77" s="1307"/>
      <c r="BV77" s="1307"/>
      <c r="BW77" s="1307"/>
      <c r="BX77" s="1307">
        <v>15.8</v>
      </c>
      <c r="BY77" s="1307"/>
      <c r="BZ77" s="1307"/>
      <c r="CA77" s="1307"/>
      <c r="CB77" s="1307"/>
      <c r="CC77" s="1307"/>
      <c r="CD77" s="1307"/>
      <c r="CE77" s="1307"/>
      <c r="CF77" s="1307">
        <v>6.5</v>
      </c>
      <c r="CG77" s="1307"/>
      <c r="CH77" s="1307"/>
      <c r="CI77" s="1307"/>
      <c r="CJ77" s="1307"/>
      <c r="CK77" s="1307"/>
      <c r="CL77" s="1307"/>
      <c r="CM77" s="1307"/>
      <c r="CN77" s="1307">
        <v>5.8</v>
      </c>
      <c r="CO77" s="1307"/>
      <c r="CP77" s="1307"/>
      <c r="CQ77" s="1307"/>
      <c r="CR77" s="1307"/>
      <c r="CS77" s="1307"/>
      <c r="CT77" s="1307"/>
      <c r="CU77" s="1307"/>
      <c r="CV77" s="1307">
        <v>2.7</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615</v>
      </c>
      <c r="BC79" s="1305"/>
      <c r="BD79" s="1305"/>
      <c r="BE79" s="1305"/>
      <c r="BF79" s="1305"/>
      <c r="BG79" s="1305"/>
      <c r="BH79" s="1305"/>
      <c r="BI79" s="1305"/>
      <c r="BJ79" s="1305"/>
      <c r="BK79" s="1305"/>
      <c r="BL79" s="1305"/>
      <c r="BM79" s="1305"/>
      <c r="BN79" s="1305"/>
      <c r="BO79" s="1305"/>
      <c r="BP79" s="1307">
        <v>9.3000000000000007</v>
      </c>
      <c r="BQ79" s="1307"/>
      <c r="BR79" s="1307"/>
      <c r="BS79" s="1307"/>
      <c r="BT79" s="1307"/>
      <c r="BU79" s="1307"/>
      <c r="BV79" s="1307"/>
      <c r="BW79" s="1307"/>
      <c r="BX79" s="1307">
        <v>6.2</v>
      </c>
      <c r="BY79" s="1307"/>
      <c r="BZ79" s="1307"/>
      <c r="CA79" s="1307"/>
      <c r="CB79" s="1307"/>
      <c r="CC79" s="1307"/>
      <c r="CD79" s="1307"/>
      <c r="CE79" s="1307"/>
      <c r="CF79" s="1307">
        <v>5.9</v>
      </c>
      <c r="CG79" s="1307"/>
      <c r="CH79" s="1307"/>
      <c r="CI79" s="1307"/>
      <c r="CJ79" s="1307"/>
      <c r="CK79" s="1307"/>
      <c r="CL79" s="1307"/>
      <c r="CM79" s="1307"/>
      <c r="CN79" s="1307">
        <v>5.3</v>
      </c>
      <c r="CO79" s="1307"/>
      <c r="CP79" s="1307"/>
      <c r="CQ79" s="1307"/>
      <c r="CR79" s="1307"/>
      <c r="CS79" s="1307"/>
      <c r="CT79" s="1307"/>
      <c r="CU79" s="1307"/>
      <c r="CV79" s="1307">
        <v>5</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YgllpnrPBssCwEpi119WXbnPZI7U6E+vnt7JjzVkI4dTMXyq1ZRXc7R75FZ8qdabQuitCwkod73PtC4rv7yvA==" saltValue="bTFzydlxsLSPHPk6PYleY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B6500-8B00-4A65-890A-B66E42B9BB33}">
  <sheetPr>
    <pageSetUpPr fitToPage="1"/>
  </sheetPr>
  <dimension ref="A1:DR135"/>
  <sheetViews>
    <sheetView showGridLines="0" topLeftCell="A74" zoomScale="85" zoomScaleNormal="85" zoomScaleSheetLayoutView="70" workbookViewId="0">
      <selection activeCell="BE17" sqref="BE1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XuXE4bb/zuKA274OAr9eQX9vcKrR4oiRrhHILXfn4ugjyJNXx1n6oclKGVIWK3hqloj/lKxFQ6M6v3AuQPnqA==" saltValue="JHUBu7D1yMMvHAhEm4r+9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DD7A4-F9FD-4034-9106-B062D2C0983C}">
  <sheetPr>
    <pageSetUpPr fitToPage="1"/>
  </sheetPr>
  <dimension ref="A1:DR135"/>
  <sheetViews>
    <sheetView showGridLines="0" topLeftCell="E1" zoomScaleNormal="100" zoomScaleSheetLayoutView="55" workbookViewId="0">
      <selection activeCell="BE17" sqref="BE1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wL1BS6cNfTifzErmzmW48qjx1DXSbs8anI5HpNbNJhZAdVZBh0u36X2tfVfx3h4Xq4mQvzZCwFynenBViyRww==" saltValue="CGBtXhp/+fUsxN8xVNw4/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552</v>
      </c>
      <c r="G2" s="156"/>
      <c r="H2" s="157"/>
    </row>
    <row r="3" spans="1:8" x14ac:dyDescent="0.15">
      <c r="A3" s="153" t="s">
        <v>545</v>
      </c>
      <c r="B3" s="158"/>
      <c r="C3" s="159"/>
      <c r="D3" s="160">
        <v>70263</v>
      </c>
      <c r="E3" s="161"/>
      <c r="F3" s="162">
        <v>64287</v>
      </c>
      <c r="G3" s="163"/>
      <c r="H3" s="164"/>
    </row>
    <row r="4" spans="1:8" x14ac:dyDescent="0.15">
      <c r="A4" s="165"/>
      <c r="B4" s="166"/>
      <c r="C4" s="167"/>
      <c r="D4" s="168">
        <v>40837</v>
      </c>
      <c r="E4" s="169"/>
      <c r="F4" s="170">
        <v>41052</v>
      </c>
      <c r="G4" s="171"/>
      <c r="H4" s="172"/>
    </row>
    <row r="5" spans="1:8" x14ac:dyDescent="0.15">
      <c r="A5" s="153" t="s">
        <v>547</v>
      </c>
      <c r="B5" s="158"/>
      <c r="C5" s="159"/>
      <c r="D5" s="160">
        <v>46719</v>
      </c>
      <c r="E5" s="161"/>
      <c r="F5" s="162">
        <v>46440</v>
      </c>
      <c r="G5" s="163"/>
      <c r="H5" s="164"/>
    </row>
    <row r="6" spans="1:8" x14ac:dyDescent="0.15">
      <c r="A6" s="165"/>
      <c r="B6" s="166"/>
      <c r="C6" s="167"/>
      <c r="D6" s="168">
        <v>27032</v>
      </c>
      <c r="E6" s="169"/>
      <c r="F6" s="170">
        <v>27658</v>
      </c>
      <c r="G6" s="171"/>
      <c r="H6" s="172"/>
    </row>
    <row r="7" spans="1:8" x14ac:dyDescent="0.15">
      <c r="A7" s="153" t="s">
        <v>548</v>
      </c>
      <c r="B7" s="158"/>
      <c r="C7" s="159"/>
      <c r="D7" s="160">
        <v>44762</v>
      </c>
      <c r="E7" s="161"/>
      <c r="F7" s="162">
        <v>63257</v>
      </c>
      <c r="G7" s="163"/>
      <c r="H7" s="164"/>
    </row>
    <row r="8" spans="1:8" x14ac:dyDescent="0.15">
      <c r="A8" s="165"/>
      <c r="B8" s="166"/>
      <c r="C8" s="167"/>
      <c r="D8" s="168">
        <v>17240</v>
      </c>
      <c r="E8" s="169"/>
      <c r="F8" s="170">
        <v>27259</v>
      </c>
      <c r="G8" s="171"/>
      <c r="H8" s="172"/>
    </row>
    <row r="9" spans="1:8" x14ac:dyDescent="0.15">
      <c r="A9" s="153" t="s">
        <v>549</v>
      </c>
      <c r="B9" s="158"/>
      <c r="C9" s="159"/>
      <c r="D9" s="160">
        <v>42404</v>
      </c>
      <c r="E9" s="161"/>
      <c r="F9" s="162">
        <v>52308</v>
      </c>
      <c r="G9" s="163"/>
      <c r="H9" s="164"/>
    </row>
    <row r="10" spans="1:8" x14ac:dyDescent="0.15">
      <c r="A10" s="165"/>
      <c r="B10" s="166"/>
      <c r="C10" s="167"/>
      <c r="D10" s="168">
        <v>22869</v>
      </c>
      <c r="E10" s="169"/>
      <c r="F10" s="170">
        <v>28695</v>
      </c>
      <c r="G10" s="171"/>
      <c r="H10" s="172"/>
    </row>
    <row r="11" spans="1:8" x14ac:dyDescent="0.15">
      <c r="A11" s="153" t="s">
        <v>550</v>
      </c>
      <c r="B11" s="158"/>
      <c r="C11" s="159"/>
      <c r="D11" s="160">
        <v>59576</v>
      </c>
      <c r="E11" s="161"/>
      <c r="F11" s="162">
        <v>46402</v>
      </c>
      <c r="G11" s="163"/>
      <c r="H11" s="164"/>
    </row>
    <row r="12" spans="1:8" x14ac:dyDescent="0.15">
      <c r="A12" s="165"/>
      <c r="B12" s="166"/>
      <c r="C12" s="173"/>
      <c r="D12" s="168">
        <v>31937</v>
      </c>
      <c r="E12" s="169"/>
      <c r="F12" s="170">
        <v>26897</v>
      </c>
      <c r="G12" s="171"/>
      <c r="H12" s="172"/>
    </row>
    <row r="13" spans="1:8" x14ac:dyDescent="0.15">
      <c r="A13" s="153"/>
      <c r="B13" s="158"/>
      <c r="C13" s="174"/>
      <c r="D13" s="175">
        <v>52745</v>
      </c>
      <c r="E13" s="176"/>
      <c r="F13" s="177">
        <v>54539</v>
      </c>
      <c r="G13" s="178"/>
      <c r="H13" s="164"/>
    </row>
    <row r="14" spans="1:8" x14ac:dyDescent="0.15">
      <c r="A14" s="165"/>
      <c r="B14" s="166"/>
      <c r="C14" s="167"/>
      <c r="D14" s="168">
        <v>27983</v>
      </c>
      <c r="E14" s="169"/>
      <c r="F14" s="170">
        <v>30312</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3.83</v>
      </c>
      <c r="C19" s="179">
        <f>ROUND(VALUE(SUBSTITUTE(実質収支比率等に係る経年分析!G$48,"▲","-")),2)</f>
        <v>4.6100000000000003</v>
      </c>
      <c r="D19" s="179">
        <f>ROUND(VALUE(SUBSTITUTE(実質収支比率等に係る経年分析!H$48,"▲","-")),2)</f>
        <v>3.49</v>
      </c>
      <c r="E19" s="179">
        <f>ROUND(VALUE(SUBSTITUTE(実質収支比率等に係る経年分析!I$48,"▲","-")),2)</f>
        <v>3.33</v>
      </c>
      <c r="F19" s="179">
        <f>ROUND(VALUE(SUBSTITUTE(実質収支比率等に係る経年分析!J$48,"▲","-")),2)</f>
        <v>2.2400000000000002</v>
      </c>
    </row>
    <row r="20" spans="1:11" x14ac:dyDescent="0.15">
      <c r="A20" s="179" t="s">
        <v>54</v>
      </c>
      <c r="B20" s="179">
        <f>ROUND(VALUE(SUBSTITUTE(実質収支比率等に係る経年分析!F$47,"▲","-")),2)</f>
        <v>16.23</v>
      </c>
      <c r="C20" s="179">
        <f>ROUND(VALUE(SUBSTITUTE(実質収支比率等に係る経年分析!G$47,"▲","-")),2)</f>
        <v>16.62</v>
      </c>
      <c r="D20" s="179">
        <f>ROUND(VALUE(SUBSTITUTE(実質収支比率等に係る経年分析!H$47,"▲","-")),2)</f>
        <v>16.989999999999998</v>
      </c>
      <c r="E20" s="179">
        <f>ROUND(VALUE(SUBSTITUTE(実質収支比率等に係る経年分析!I$47,"▲","-")),2)</f>
        <v>17.21</v>
      </c>
      <c r="F20" s="179">
        <f>ROUND(VALUE(SUBSTITUTE(実質収支比率等に係る経年分析!J$47,"▲","-")),2)</f>
        <v>16.84</v>
      </c>
    </row>
    <row r="21" spans="1:11" x14ac:dyDescent="0.15">
      <c r="A21" s="179" t="s">
        <v>55</v>
      </c>
      <c r="B21" s="179">
        <f>IF(ISNUMBER(VALUE(SUBSTITUTE(実質収支比率等に係る経年分析!F$49,"▲","-"))),ROUND(VALUE(SUBSTITUTE(実質収支比率等に係る経年分析!F$49,"▲","-")),2),NA())</f>
        <v>7.67</v>
      </c>
      <c r="C21" s="179">
        <f>IF(ISNUMBER(VALUE(SUBSTITUTE(実質収支比率等に係る経年分析!G$49,"▲","-"))),ROUND(VALUE(SUBSTITUTE(実質収支比率等に係る経年分析!G$49,"▲","-")),2),NA())</f>
        <v>1.88</v>
      </c>
      <c r="D21" s="179">
        <f>IF(ISNUMBER(VALUE(SUBSTITUTE(実質収支比率等に係る経年分析!H$49,"▲","-"))),ROUND(VALUE(SUBSTITUTE(実質収支比率等に係る経年分析!H$49,"▲","-")),2),NA())</f>
        <v>3.4</v>
      </c>
      <c r="E21" s="179">
        <f>IF(ISNUMBER(VALUE(SUBSTITUTE(実質収支比率等に係る経年分析!I$49,"▲","-"))),ROUND(VALUE(SUBSTITUTE(実質収支比率等に係る経年分析!I$49,"▲","-")),2),NA())</f>
        <v>4.63</v>
      </c>
      <c r="F21" s="179">
        <f>IF(ISNUMBER(VALUE(SUBSTITUTE(実質収支比率等に係る経年分析!J$49,"▲","-"))),ROUND(VALUE(SUBSTITUTE(実質収支比率等に係る経年分析!J$49,"▲","-")),2),NA())</f>
        <v>1.57</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1.96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1.34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国民健康保険特別会計（直診勘定）</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休日急患診療所特別会計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0.99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1.69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0.22</v>
      </c>
    </row>
    <row r="32" spans="1:11" x14ac:dyDescent="0.15">
      <c r="A32" s="180" t="str">
        <f>IF(連結実質赤字比率に係る赤字・黒字の構成分析!C$38="",NA(),連結実質赤字比率に係る赤字・黒字の構成分析!C$38)</f>
        <v>老人保健施設事業会計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0.49</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1.25</v>
      </c>
    </row>
    <row r="34" spans="1:16" x14ac:dyDescent="0.15">
      <c r="A34" s="180" t="str">
        <f>IF(連結実質赤字比率に係る赤字・黒字の構成分析!C$36="",NA(),連結実質赤字比率に係る赤字・黒字の構成分析!C$36)</f>
        <v>公共下水道事業会計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#VALUE!</v>
      </c>
      <c r="I34" s="180" t="e">
        <f>IF(ROUND(VALUE(SUBSTITUTE(連結実質赤字比率に係る赤字・黒字の構成分析!I$36,"▲", "-")), 2) &gt;= 0, ABS(ROUND(VALUE(SUBSTITUTE(連結実質赤字比率に係る赤字・黒字の構成分析!I$36,"▲", "-")), 2)), NA())</f>
        <v>#VALUE!</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3.82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4.59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3.47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2.21</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26.97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22.79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16.850000000000001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6404</v>
      </c>
      <c r="E42" s="181"/>
      <c r="F42" s="181"/>
      <c r="G42" s="181">
        <f>'実質公債費比率（分子）の構造'!L$52</f>
        <v>5957</v>
      </c>
      <c r="H42" s="181"/>
      <c r="I42" s="181"/>
      <c r="J42" s="181">
        <f>'実質公債費比率（分子）の構造'!M$52</f>
        <v>6593</v>
      </c>
      <c r="K42" s="181"/>
      <c r="L42" s="181"/>
      <c r="M42" s="181">
        <f>'実質公債費比率（分子）の構造'!N$52</f>
        <v>6673</v>
      </c>
      <c r="N42" s="181"/>
      <c r="O42" s="181"/>
      <c r="P42" s="181">
        <f>'実質公債費比率（分子）の構造'!O$52</f>
        <v>6630</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x14ac:dyDescent="0.15">
      <c r="A44" s="181" t="s">
        <v>64</v>
      </c>
      <c r="B44" s="181">
        <f>'実質公債費比率（分子）の構造'!K$50</f>
        <v>108</v>
      </c>
      <c r="C44" s="181"/>
      <c r="D44" s="181"/>
      <c r="E44" s="181">
        <f>'実質公債費比率（分子）の構造'!L$50</f>
        <v>94</v>
      </c>
      <c r="F44" s="181"/>
      <c r="G44" s="181"/>
      <c r="H44" s="181">
        <f>'実質公債費比率（分子）の構造'!M$50</f>
        <v>82</v>
      </c>
      <c r="I44" s="181"/>
      <c r="J44" s="181"/>
      <c r="K44" s="181">
        <f>'実質公債費比率（分子）の構造'!N$50</f>
        <v>67</v>
      </c>
      <c r="L44" s="181"/>
      <c r="M44" s="181"/>
      <c r="N44" s="181">
        <f>'実質公債費比率（分子）の構造'!O$50</f>
        <v>48</v>
      </c>
      <c r="O44" s="181"/>
      <c r="P44" s="181"/>
    </row>
    <row r="45" spans="1:16" x14ac:dyDescent="0.15">
      <c r="A45" s="181" t="s">
        <v>65</v>
      </c>
      <c r="B45" s="181">
        <f>'実質公債費比率（分子）の構造'!K$49</f>
        <v>578</v>
      </c>
      <c r="C45" s="181"/>
      <c r="D45" s="181"/>
      <c r="E45" s="181">
        <f>'実質公債費比率（分子）の構造'!L$49</f>
        <v>160</v>
      </c>
      <c r="F45" s="181"/>
      <c r="G45" s="181"/>
      <c r="H45" s="181">
        <f>'実質公債費比率（分子）の構造'!M$49</f>
        <v>161</v>
      </c>
      <c r="I45" s="181"/>
      <c r="J45" s="181"/>
      <c r="K45" s="181">
        <f>'実質公債費比率（分子）の構造'!N$49</f>
        <v>202</v>
      </c>
      <c r="L45" s="181"/>
      <c r="M45" s="181"/>
      <c r="N45" s="181">
        <f>'実質公債費比率（分子）の構造'!O$49</f>
        <v>220</v>
      </c>
      <c r="O45" s="181"/>
      <c r="P45" s="181"/>
    </row>
    <row r="46" spans="1:16" x14ac:dyDescent="0.15">
      <c r="A46" s="181" t="s">
        <v>66</v>
      </c>
      <c r="B46" s="181">
        <f>'実質公債費比率（分子）の構造'!K$48</f>
        <v>2759</v>
      </c>
      <c r="C46" s="181"/>
      <c r="D46" s="181"/>
      <c r="E46" s="181">
        <f>'実質公債費比率（分子）の構造'!L$48</f>
        <v>2809</v>
      </c>
      <c r="F46" s="181"/>
      <c r="G46" s="181"/>
      <c r="H46" s="181">
        <f>'実質公債費比率（分子）の構造'!M$48</f>
        <v>2776</v>
      </c>
      <c r="I46" s="181"/>
      <c r="J46" s="181"/>
      <c r="K46" s="181">
        <f>'実質公債費比率（分子）の構造'!N$48</f>
        <v>3010</v>
      </c>
      <c r="L46" s="181"/>
      <c r="M46" s="181"/>
      <c r="N46" s="181">
        <f>'実質公債費比率（分子）の構造'!O$48</f>
        <v>2740</v>
      </c>
      <c r="O46" s="181"/>
      <c r="P46" s="181"/>
    </row>
    <row r="47" spans="1:16" x14ac:dyDescent="0.15">
      <c r="A47" s="181" t="s">
        <v>67</v>
      </c>
      <c r="B47" s="181">
        <f>'実質公債費比率（分子）の構造'!K$47</f>
        <v>48</v>
      </c>
      <c r="C47" s="181"/>
      <c r="D47" s="181"/>
      <c r="E47" s="181">
        <f>'実質公債費比率（分子）の構造'!L$47</f>
        <v>36</v>
      </c>
      <c r="F47" s="181"/>
      <c r="G47" s="181"/>
      <c r="H47" s="181">
        <f>'実質公債費比率（分子）の構造'!M$47</f>
        <v>36</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5458</v>
      </c>
      <c r="C49" s="181"/>
      <c r="D49" s="181"/>
      <c r="E49" s="181">
        <f>'実質公債費比率（分子）の構造'!L$45</f>
        <v>4789</v>
      </c>
      <c r="F49" s="181"/>
      <c r="G49" s="181"/>
      <c r="H49" s="181">
        <f>'実質公債費比率（分子）の構造'!M$45</f>
        <v>4520</v>
      </c>
      <c r="I49" s="181"/>
      <c r="J49" s="181"/>
      <c r="K49" s="181">
        <f>'実質公債費比率（分子）の構造'!N$45</f>
        <v>4354</v>
      </c>
      <c r="L49" s="181"/>
      <c r="M49" s="181"/>
      <c r="N49" s="181">
        <f>'実質公債費比率（分子）の構造'!O$45</f>
        <v>4178</v>
      </c>
      <c r="O49" s="181"/>
      <c r="P49" s="181"/>
    </row>
    <row r="50" spans="1:16" x14ac:dyDescent="0.15">
      <c r="A50" s="181" t="s">
        <v>70</v>
      </c>
      <c r="B50" s="181" t="e">
        <f>NA()</f>
        <v>#N/A</v>
      </c>
      <c r="C50" s="181">
        <f>IF(ISNUMBER('実質公債費比率（分子）の構造'!K$53),'実質公債費比率（分子）の構造'!K$53,NA())</f>
        <v>2547</v>
      </c>
      <c r="D50" s="181" t="e">
        <f>NA()</f>
        <v>#N/A</v>
      </c>
      <c r="E50" s="181" t="e">
        <f>NA()</f>
        <v>#N/A</v>
      </c>
      <c r="F50" s="181">
        <f>IF(ISNUMBER('実質公債費比率（分子）の構造'!L$53),'実質公債費比率（分子）の構造'!L$53,NA())</f>
        <v>1931</v>
      </c>
      <c r="G50" s="181" t="e">
        <f>NA()</f>
        <v>#N/A</v>
      </c>
      <c r="H50" s="181" t="e">
        <f>NA()</f>
        <v>#N/A</v>
      </c>
      <c r="I50" s="181">
        <f>IF(ISNUMBER('実質公債費比率（分子）の構造'!M$53),'実質公債費比率（分子）の構造'!M$53,NA())</f>
        <v>982</v>
      </c>
      <c r="J50" s="181" t="e">
        <f>NA()</f>
        <v>#N/A</v>
      </c>
      <c r="K50" s="181" t="e">
        <f>NA()</f>
        <v>#N/A</v>
      </c>
      <c r="L50" s="181">
        <f>IF(ISNUMBER('実質公債費比率（分子）の構造'!N$53),'実質公債費比率（分子）の構造'!N$53,NA())</f>
        <v>960</v>
      </c>
      <c r="M50" s="181" t="e">
        <f>NA()</f>
        <v>#N/A</v>
      </c>
      <c r="N50" s="181" t="e">
        <f>NA()</f>
        <v>#N/A</v>
      </c>
      <c r="O50" s="181">
        <f>IF(ISNUMBER('実質公債費比率（分子）の構造'!O$53),'実質公債費比率（分子）の構造'!O$53,NA())</f>
        <v>556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76404</v>
      </c>
      <c r="E56" s="180"/>
      <c r="F56" s="180"/>
      <c r="G56" s="180">
        <f>'将来負担比率（分子）の構造'!J$52</f>
        <v>75798</v>
      </c>
      <c r="H56" s="180"/>
      <c r="I56" s="180"/>
      <c r="J56" s="180">
        <f>'将来負担比率（分子）の構造'!K$52</f>
        <v>73946</v>
      </c>
      <c r="K56" s="180"/>
      <c r="L56" s="180"/>
      <c r="M56" s="180">
        <f>'将来負担比率（分子）の構造'!L$52</f>
        <v>71568</v>
      </c>
      <c r="N56" s="180"/>
      <c r="O56" s="180"/>
      <c r="P56" s="180">
        <f>'将来負担比率（分子）の構造'!M$52</f>
        <v>70845</v>
      </c>
    </row>
    <row r="57" spans="1:16" x14ac:dyDescent="0.15">
      <c r="A57" s="180" t="s">
        <v>41</v>
      </c>
      <c r="B57" s="180"/>
      <c r="C57" s="180"/>
      <c r="D57" s="180">
        <f>'将来負担比率（分子）の構造'!I$51</f>
        <v>10299</v>
      </c>
      <c r="E57" s="180"/>
      <c r="F57" s="180"/>
      <c r="G57" s="180">
        <f>'将来負担比率（分子）の構造'!J$51</f>
        <v>10896</v>
      </c>
      <c r="H57" s="180"/>
      <c r="I57" s="180"/>
      <c r="J57" s="180">
        <f>'将来負担比率（分子）の構造'!K$51</f>
        <v>8480</v>
      </c>
      <c r="K57" s="180"/>
      <c r="L57" s="180"/>
      <c r="M57" s="180">
        <f>'将来負担比率（分子）の構造'!L$51</f>
        <v>9615</v>
      </c>
      <c r="N57" s="180"/>
      <c r="O57" s="180"/>
      <c r="P57" s="180">
        <f>'将来負担比率（分子）の構造'!M$51</f>
        <v>6895</v>
      </c>
    </row>
    <row r="58" spans="1:16" x14ac:dyDescent="0.15">
      <c r="A58" s="180" t="s">
        <v>40</v>
      </c>
      <c r="B58" s="180"/>
      <c r="C58" s="180"/>
      <c r="D58" s="180">
        <f>'将来負担比率（分子）の構造'!I$50</f>
        <v>28771</v>
      </c>
      <c r="E58" s="180"/>
      <c r="F58" s="180"/>
      <c r="G58" s="180">
        <f>'将来負担比率（分子）の構造'!J$50</f>
        <v>32541</v>
      </c>
      <c r="H58" s="180"/>
      <c r="I58" s="180"/>
      <c r="J58" s="180">
        <f>'将来負担比率（分子）の構造'!K$50</f>
        <v>34468</v>
      </c>
      <c r="K58" s="180"/>
      <c r="L58" s="180"/>
      <c r="M58" s="180">
        <f>'将来負担比率（分子）の構造'!L$50</f>
        <v>34116</v>
      </c>
      <c r="N58" s="180"/>
      <c r="O58" s="180"/>
      <c r="P58" s="180">
        <f>'将来負担比率（分子）の構造'!M$50</f>
        <v>34427</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9</v>
      </c>
      <c r="C61" s="180"/>
      <c r="D61" s="180"/>
      <c r="E61" s="180">
        <f>'将来負担比率（分子）の構造'!J$46</f>
        <v>7</v>
      </c>
      <c r="F61" s="180"/>
      <c r="G61" s="180"/>
      <c r="H61" s="180">
        <f>'将来負担比率（分子）の構造'!K$46</f>
        <v>6</v>
      </c>
      <c r="I61" s="180"/>
      <c r="J61" s="180"/>
      <c r="K61" s="180">
        <f>'将来負担比率（分子）の構造'!L$46</f>
        <v>5</v>
      </c>
      <c r="L61" s="180"/>
      <c r="M61" s="180"/>
      <c r="N61" s="180">
        <f>'将来負担比率（分子）の構造'!M$46</f>
        <v>3</v>
      </c>
      <c r="O61" s="180"/>
      <c r="P61" s="180"/>
    </row>
    <row r="62" spans="1:16" x14ac:dyDescent="0.15">
      <c r="A62" s="180" t="s">
        <v>34</v>
      </c>
      <c r="B62" s="180">
        <f>'将来負担比率（分子）の構造'!I$45</f>
        <v>6874</v>
      </c>
      <c r="C62" s="180"/>
      <c r="D62" s="180"/>
      <c r="E62" s="180">
        <f>'将来負担比率（分子）の構造'!J$45</f>
        <v>6942</v>
      </c>
      <c r="F62" s="180"/>
      <c r="G62" s="180"/>
      <c r="H62" s="180">
        <f>'将来負担比率（分子）の構造'!K$45</f>
        <v>7080</v>
      </c>
      <c r="I62" s="180"/>
      <c r="J62" s="180"/>
      <c r="K62" s="180">
        <f>'将来負担比率（分子）の構造'!L$45</f>
        <v>7095</v>
      </c>
      <c r="L62" s="180"/>
      <c r="M62" s="180"/>
      <c r="N62" s="180">
        <f>'将来負担比率（分子）の構造'!M$45</f>
        <v>7125</v>
      </c>
      <c r="O62" s="180"/>
      <c r="P62" s="180"/>
    </row>
    <row r="63" spans="1:16" x14ac:dyDescent="0.15">
      <c r="A63" s="180" t="s">
        <v>33</v>
      </c>
      <c r="B63" s="180">
        <f>'将来負担比率（分子）の構造'!I$44</f>
        <v>1820</v>
      </c>
      <c r="C63" s="180"/>
      <c r="D63" s="180"/>
      <c r="E63" s="180">
        <f>'将来負担比率（分子）の構造'!J$44</f>
        <v>1842</v>
      </c>
      <c r="F63" s="180"/>
      <c r="G63" s="180"/>
      <c r="H63" s="180">
        <f>'将来負担比率（分子）の構造'!K$44</f>
        <v>1950</v>
      </c>
      <c r="I63" s="180"/>
      <c r="J63" s="180"/>
      <c r="K63" s="180">
        <f>'将来負担比率（分子）の構造'!L$44</f>
        <v>2755</v>
      </c>
      <c r="L63" s="180"/>
      <c r="M63" s="180"/>
      <c r="N63" s="180">
        <f>'将来負担比率（分子）の構造'!M$44</f>
        <v>2670</v>
      </c>
      <c r="O63" s="180"/>
      <c r="P63" s="180"/>
    </row>
    <row r="64" spans="1:16" x14ac:dyDescent="0.15">
      <c r="A64" s="180" t="s">
        <v>32</v>
      </c>
      <c r="B64" s="180">
        <f>'将来負担比率（分子）の構造'!I$43</f>
        <v>34183</v>
      </c>
      <c r="C64" s="180"/>
      <c r="D64" s="180"/>
      <c r="E64" s="180">
        <f>'将来負担比率（分子）の構造'!J$43</f>
        <v>38278</v>
      </c>
      <c r="F64" s="180"/>
      <c r="G64" s="180"/>
      <c r="H64" s="180">
        <f>'将来負担比率（分子）の構造'!K$43</f>
        <v>39046</v>
      </c>
      <c r="I64" s="180"/>
      <c r="J64" s="180"/>
      <c r="K64" s="180">
        <f>'将来負担比率（分子）の構造'!L$43</f>
        <v>40291</v>
      </c>
      <c r="L64" s="180"/>
      <c r="M64" s="180"/>
      <c r="N64" s="180">
        <f>'将来負担比率（分子）の構造'!M$43</f>
        <v>37524</v>
      </c>
      <c r="O64" s="180"/>
      <c r="P64" s="180"/>
    </row>
    <row r="65" spans="1:16" x14ac:dyDescent="0.15">
      <c r="A65" s="180" t="s">
        <v>31</v>
      </c>
      <c r="B65" s="180">
        <f>'将来負担比率（分子）の構造'!I$42</f>
        <v>472</v>
      </c>
      <c r="C65" s="180"/>
      <c r="D65" s="180"/>
      <c r="E65" s="180">
        <f>'将来負担比率（分子）の構造'!J$42</f>
        <v>378</v>
      </c>
      <c r="F65" s="180"/>
      <c r="G65" s="180"/>
      <c r="H65" s="180">
        <f>'将来負担比率（分子）の構造'!K$42</f>
        <v>296</v>
      </c>
      <c r="I65" s="180"/>
      <c r="J65" s="180"/>
      <c r="K65" s="180">
        <f>'将来負担比率（分子）の構造'!L$42</f>
        <v>238</v>
      </c>
      <c r="L65" s="180"/>
      <c r="M65" s="180"/>
      <c r="N65" s="180">
        <f>'将来負担比率（分子）の構造'!M$42</f>
        <v>186</v>
      </c>
      <c r="O65" s="180"/>
      <c r="P65" s="180"/>
    </row>
    <row r="66" spans="1:16" x14ac:dyDescent="0.15">
      <c r="A66" s="180" t="s">
        <v>30</v>
      </c>
      <c r="B66" s="180">
        <f>'将来負担比率（分子）の構造'!I$41</f>
        <v>50572</v>
      </c>
      <c r="C66" s="180"/>
      <c r="D66" s="180"/>
      <c r="E66" s="180">
        <f>'将来負担比率（分子）の構造'!J$41</f>
        <v>49890</v>
      </c>
      <c r="F66" s="180"/>
      <c r="G66" s="180"/>
      <c r="H66" s="180">
        <f>'将来負担比率（分子）の構造'!K$41</f>
        <v>46845</v>
      </c>
      <c r="I66" s="180"/>
      <c r="J66" s="180"/>
      <c r="K66" s="180">
        <f>'将来負担比率（分子）の構造'!L$41</f>
        <v>44917</v>
      </c>
      <c r="L66" s="180"/>
      <c r="M66" s="180"/>
      <c r="N66" s="180">
        <f>'将来負担比率（分子）の構造'!M$41</f>
        <v>45299</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5847</v>
      </c>
      <c r="C72" s="184">
        <f>基金残高に係る経年分析!G55</f>
        <v>5861</v>
      </c>
      <c r="D72" s="184">
        <f>基金残高に係る経年分析!H55</f>
        <v>5688</v>
      </c>
    </row>
    <row r="73" spans="1:16" x14ac:dyDescent="0.15">
      <c r="A73" s="183" t="s">
        <v>77</v>
      </c>
      <c r="B73" s="184">
        <f>基金残高に係る経年分析!F56</f>
        <v>11818</v>
      </c>
      <c r="C73" s="184">
        <f>基金残高に係る経年分析!G56</f>
        <v>10206</v>
      </c>
      <c r="D73" s="184">
        <f>基金残高に係る経年分析!H56</f>
        <v>9161</v>
      </c>
    </row>
    <row r="74" spans="1:16" x14ac:dyDescent="0.15">
      <c r="A74" s="183" t="s">
        <v>78</v>
      </c>
      <c r="B74" s="184">
        <f>基金残高に係る経年分析!F57</f>
        <v>19777</v>
      </c>
      <c r="C74" s="184">
        <f>基金残高に係る経年分析!G57</f>
        <v>20701</v>
      </c>
      <c r="D74" s="184">
        <f>基金残高に係る経年分析!H57</f>
        <v>22190</v>
      </c>
    </row>
  </sheetData>
  <sheetProtection algorithmName="SHA-512" hashValue="Rwn6QlSBm6aQX3KGiJmV1YX/7UkA3K9piy7M+mBVpMVXXYjRAjKn7eEQ7hs/hzg/VZ2dCnIcvNL198eZ+DoRVg==" saltValue="SkSRXkMHBhu/Gca4gJ9o2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208</v>
      </c>
      <c r="DI1" s="756"/>
      <c r="DJ1" s="756"/>
      <c r="DK1" s="756"/>
      <c r="DL1" s="756"/>
      <c r="DM1" s="756"/>
      <c r="DN1" s="757"/>
      <c r="DO1" s="225"/>
      <c r="DP1" s="755" t="s">
        <v>209</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211</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212</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213</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214</v>
      </c>
      <c r="S4" s="698"/>
      <c r="T4" s="698"/>
      <c r="U4" s="698"/>
      <c r="V4" s="698"/>
      <c r="W4" s="698"/>
      <c r="X4" s="698"/>
      <c r="Y4" s="699"/>
      <c r="Z4" s="697" t="s">
        <v>215</v>
      </c>
      <c r="AA4" s="698"/>
      <c r="AB4" s="698"/>
      <c r="AC4" s="699"/>
      <c r="AD4" s="697" t="s">
        <v>216</v>
      </c>
      <c r="AE4" s="698"/>
      <c r="AF4" s="698"/>
      <c r="AG4" s="698"/>
      <c r="AH4" s="698"/>
      <c r="AI4" s="698"/>
      <c r="AJ4" s="698"/>
      <c r="AK4" s="699"/>
      <c r="AL4" s="697" t="s">
        <v>215</v>
      </c>
      <c r="AM4" s="698"/>
      <c r="AN4" s="698"/>
      <c r="AO4" s="699"/>
      <c r="AP4" s="758" t="s">
        <v>217</v>
      </c>
      <c r="AQ4" s="758"/>
      <c r="AR4" s="758"/>
      <c r="AS4" s="758"/>
      <c r="AT4" s="758"/>
      <c r="AU4" s="758"/>
      <c r="AV4" s="758"/>
      <c r="AW4" s="758"/>
      <c r="AX4" s="758"/>
      <c r="AY4" s="758"/>
      <c r="AZ4" s="758"/>
      <c r="BA4" s="758"/>
      <c r="BB4" s="758"/>
      <c r="BC4" s="758"/>
      <c r="BD4" s="758"/>
      <c r="BE4" s="758"/>
      <c r="BF4" s="758"/>
      <c r="BG4" s="758" t="s">
        <v>218</v>
      </c>
      <c r="BH4" s="758"/>
      <c r="BI4" s="758"/>
      <c r="BJ4" s="758"/>
      <c r="BK4" s="758"/>
      <c r="BL4" s="758"/>
      <c r="BM4" s="758"/>
      <c r="BN4" s="758"/>
      <c r="BO4" s="758" t="s">
        <v>215</v>
      </c>
      <c r="BP4" s="758"/>
      <c r="BQ4" s="758"/>
      <c r="BR4" s="758"/>
      <c r="BS4" s="758" t="s">
        <v>219</v>
      </c>
      <c r="BT4" s="758"/>
      <c r="BU4" s="758"/>
      <c r="BV4" s="758"/>
      <c r="BW4" s="758"/>
      <c r="BX4" s="758"/>
      <c r="BY4" s="758"/>
      <c r="BZ4" s="758"/>
      <c r="CA4" s="758"/>
      <c r="CB4" s="758"/>
      <c r="CD4" s="740" t="s">
        <v>220</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221</v>
      </c>
      <c r="C5" s="723"/>
      <c r="D5" s="723"/>
      <c r="E5" s="723"/>
      <c r="F5" s="723"/>
      <c r="G5" s="723"/>
      <c r="H5" s="723"/>
      <c r="I5" s="723"/>
      <c r="J5" s="723"/>
      <c r="K5" s="723"/>
      <c r="L5" s="723"/>
      <c r="M5" s="723"/>
      <c r="N5" s="723"/>
      <c r="O5" s="723"/>
      <c r="P5" s="723"/>
      <c r="Q5" s="724"/>
      <c r="R5" s="688">
        <v>16785411</v>
      </c>
      <c r="S5" s="689"/>
      <c r="T5" s="689"/>
      <c r="U5" s="689"/>
      <c r="V5" s="689"/>
      <c r="W5" s="689"/>
      <c r="X5" s="689"/>
      <c r="Y5" s="735"/>
      <c r="Z5" s="753">
        <v>28.4</v>
      </c>
      <c r="AA5" s="753"/>
      <c r="AB5" s="753"/>
      <c r="AC5" s="753"/>
      <c r="AD5" s="754">
        <v>16073448</v>
      </c>
      <c r="AE5" s="754"/>
      <c r="AF5" s="754"/>
      <c r="AG5" s="754"/>
      <c r="AH5" s="754"/>
      <c r="AI5" s="754"/>
      <c r="AJ5" s="754"/>
      <c r="AK5" s="754"/>
      <c r="AL5" s="736">
        <v>49.6</v>
      </c>
      <c r="AM5" s="705"/>
      <c r="AN5" s="705"/>
      <c r="AO5" s="737"/>
      <c r="AP5" s="722" t="s">
        <v>222</v>
      </c>
      <c r="AQ5" s="723"/>
      <c r="AR5" s="723"/>
      <c r="AS5" s="723"/>
      <c r="AT5" s="723"/>
      <c r="AU5" s="723"/>
      <c r="AV5" s="723"/>
      <c r="AW5" s="723"/>
      <c r="AX5" s="723"/>
      <c r="AY5" s="723"/>
      <c r="AZ5" s="723"/>
      <c r="BA5" s="723"/>
      <c r="BB5" s="723"/>
      <c r="BC5" s="723"/>
      <c r="BD5" s="723"/>
      <c r="BE5" s="723"/>
      <c r="BF5" s="724"/>
      <c r="BG5" s="623">
        <v>16033512</v>
      </c>
      <c r="BH5" s="626"/>
      <c r="BI5" s="626"/>
      <c r="BJ5" s="626"/>
      <c r="BK5" s="626"/>
      <c r="BL5" s="626"/>
      <c r="BM5" s="626"/>
      <c r="BN5" s="627"/>
      <c r="BO5" s="685">
        <v>95.5</v>
      </c>
      <c r="BP5" s="685"/>
      <c r="BQ5" s="685"/>
      <c r="BR5" s="685"/>
      <c r="BS5" s="686">
        <v>162859</v>
      </c>
      <c r="BT5" s="686"/>
      <c r="BU5" s="686"/>
      <c r="BV5" s="686"/>
      <c r="BW5" s="686"/>
      <c r="BX5" s="686"/>
      <c r="BY5" s="686"/>
      <c r="BZ5" s="686"/>
      <c r="CA5" s="686"/>
      <c r="CB5" s="727"/>
      <c r="CD5" s="740" t="s">
        <v>217</v>
      </c>
      <c r="CE5" s="741"/>
      <c r="CF5" s="741"/>
      <c r="CG5" s="741"/>
      <c r="CH5" s="741"/>
      <c r="CI5" s="741"/>
      <c r="CJ5" s="741"/>
      <c r="CK5" s="741"/>
      <c r="CL5" s="741"/>
      <c r="CM5" s="741"/>
      <c r="CN5" s="741"/>
      <c r="CO5" s="741"/>
      <c r="CP5" s="741"/>
      <c r="CQ5" s="742"/>
      <c r="CR5" s="740" t="s">
        <v>223</v>
      </c>
      <c r="CS5" s="741"/>
      <c r="CT5" s="741"/>
      <c r="CU5" s="741"/>
      <c r="CV5" s="741"/>
      <c r="CW5" s="741"/>
      <c r="CX5" s="741"/>
      <c r="CY5" s="742"/>
      <c r="CZ5" s="740" t="s">
        <v>215</v>
      </c>
      <c r="DA5" s="741"/>
      <c r="DB5" s="741"/>
      <c r="DC5" s="742"/>
      <c r="DD5" s="740" t="s">
        <v>224</v>
      </c>
      <c r="DE5" s="741"/>
      <c r="DF5" s="741"/>
      <c r="DG5" s="741"/>
      <c r="DH5" s="741"/>
      <c r="DI5" s="741"/>
      <c r="DJ5" s="741"/>
      <c r="DK5" s="741"/>
      <c r="DL5" s="741"/>
      <c r="DM5" s="741"/>
      <c r="DN5" s="741"/>
      <c r="DO5" s="741"/>
      <c r="DP5" s="742"/>
      <c r="DQ5" s="740" t="s">
        <v>225</v>
      </c>
      <c r="DR5" s="741"/>
      <c r="DS5" s="741"/>
      <c r="DT5" s="741"/>
      <c r="DU5" s="741"/>
      <c r="DV5" s="741"/>
      <c r="DW5" s="741"/>
      <c r="DX5" s="741"/>
      <c r="DY5" s="741"/>
      <c r="DZ5" s="741"/>
      <c r="EA5" s="741"/>
      <c r="EB5" s="741"/>
      <c r="EC5" s="742"/>
    </row>
    <row r="6" spans="2:143" ht="11.25" customHeight="1" x14ac:dyDescent="0.15">
      <c r="B6" s="620" t="s">
        <v>226</v>
      </c>
      <c r="C6" s="621"/>
      <c r="D6" s="621"/>
      <c r="E6" s="621"/>
      <c r="F6" s="621"/>
      <c r="G6" s="621"/>
      <c r="H6" s="621"/>
      <c r="I6" s="621"/>
      <c r="J6" s="621"/>
      <c r="K6" s="621"/>
      <c r="L6" s="621"/>
      <c r="M6" s="621"/>
      <c r="N6" s="621"/>
      <c r="O6" s="621"/>
      <c r="P6" s="621"/>
      <c r="Q6" s="622"/>
      <c r="R6" s="623">
        <v>423322</v>
      </c>
      <c r="S6" s="626"/>
      <c r="T6" s="626"/>
      <c r="U6" s="626"/>
      <c r="V6" s="626"/>
      <c r="W6" s="626"/>
      <c r="X6" s="626"/>
      <c r="Y6" s="627"/>
      <c r="Z6" s="685">
        <v>0.7</v>
      </c>
      <c r="AA6" s="685"/>
      <c r="AB6" s="685"/>
      <c r="AC6" s="685"/>
      <c r="AD6" s="686">
        <v>423322</v>
      </c>
      <c r="AE6" s="686"/>
      <c r="AF6" s="686"/>
      <c r="AG6" s="686"/>
      <c r="AH6" s="686"/>
      <c r="AI6" s="686"/>
      <c r="AJ6" s="686"/>
      <c r="AK6" s="686"/>
      <c r="AL6" s="628">
        <v>1.3</v>
      </c>
      <c r="AM6" s="629"/>
      <c r="AN6" s="629"/>
      <c r="AO6" s="687"/>
      <c r="AP6" s="620" t="s">
        <v>227</v>
      </c>
      <c r="AQ6" s="621"/>
      <c r="AR6" s="621"/>
      <c r="AS6" s="621"/>
      <c r="AT6" s="621"/>
      <c r="AU6" s="621"/>
      <c r="AV6" s="621"/>
      <c r="AW6" s="621"/>
      <c r="AX6" s="621"/>
      <c r="AY6" s="621"/>
      <c r="AZ6" s="621"/>
      <c r="BA6" s="621"/>
      <c r="BB6" s="621"/>
      <c r="BC6" s="621"/>
      <c r="BD6" s="621"/>
      <c r="BE6" s="621"/>
      <c r="BF6" s="622"/>
      <c r="BG6" s="623">
        <v>16033512</v>
      </c>
      <c r="BH6" s="626"/>
      <c r="BI6" s="626"/>
      <c r="BJ6" s="626"/>
      <c r="BK6" s="626"/>
      <c r="BL6" s="626"/>
      <c r="BM6" s="626"/>
      <c r="BN6" s="627"/>
      <c r="BO6" s="685">
        <v>95.5</v>
      </c>
      <c r="BP6" s="685"/>
      <c r="BQ6" s="685"/>
      <c r="BR6" s="685"/>
      <c r="BS6" s="686">
        <v>162859</v>
      </c>
      <c r="BT6" s="686"/>
      <c r="BU6" s="686"/>
      <c r="BV6" s="686"/>
      <c r="BW6" s="686"/>
      <c r="BX6" s="686"/>
      <c r="BY6" s="686"/>
      <c r="BZ6" s="686"/>
      <c r="CA6" s="686"/>
      <c r="CB6" s="727"/>
      <c r="CD6" s="694" t="s">
        <v>228</v>
      </c>
      <c r="CE6" s="695"/>
      <c r="CF6" s="695"/>
      <c r="CG6" s="695"/>
      <c r="CH6" s="695"/>
      <c r="CI6" s="695"/>
      <c r="CJ6" s="695"/>
      <c r="CK6" s="695"/>
      <c r="CL6" s="695"/>
      <c r="CM6" s="695"/>
      <c r="CN6" s="695"/>
      <c r="CO6" s="695"/>
      <c r="CP6" s="695"/>
      <c r="CQ6" s="696"/>
      <c r="CR6" s="623">
        <v>254363</v>
      </c>
      <c r="CS6" s="626"/>
      <c r="CT6" s="626"/>
      <c r="CU6" s="626"/>
      <c r="CV6" s="626"/>
      <c r="CW6" s="626"/>
      <c r="CX6" s="626"/>
      <c r="CY6" s="627"/>
      <c r="CZ6" s="736">
        <v>0.4</v>
      </c>
      <c r="DA6" s="705"/>
      <c r="DB6" s="705"/>
      <c r="DC6" s="739"/>
      <c r="DD6" s="631" t="s">
        <v>127</v>
      </c>
      <c r="DE6" s="626"/>
      <c r="DF6" s="626"/>
      <c r="DG6" s="626"/>
      <c r="DH6" s="626"/>
      <c r="DI6" s="626"/>
      <c r="DJ6" s="626"/>
      <c r="DK6" s="626"/>
      <c r="DL6" s="626"/>
      <c r="DM6" s="626"/>
      <c r="DN6" s="626"/>
      <c r="DO6" s="626"/>
      <c r="DP6" s="627"/>
      <c r="DQ6" s="631">
        <v>254363</v>
      </c>
      <c r="DR6" s="626"/>
      <c r="DS6" s="626"/>
      <c r="DT6" s="626"/>
      <c r="DU6" s="626"/>
      <c r="DV6" s="626"/>
      <c r="DW6" s="626"/>
      <c r="DX6" s="626"/>
      <c r="DY6" s="626"/>
      <c r="DZ6" s="626"/>
      <c r="EA6" s="626"/>
      <c r="EB6" s="626"/>
      <c r="EC6" s="666"/>
    </row>
    <row r="7" spans="2:143" ht="11.25" customHeight="1" x14ac:dyDescent="0.15">
      <c r="B7" s="620" t="s">
        <v>229</v>
      </c>
      <c r="C7" s="621"/>
      <c r="D7" s="621"/>
      <c r="E7" s="621"/>
      <c r="F7" s="621"/>
      <c r="G7" s="621"/>
      <c r="H7" s="621"/>
      <c r="I7" s="621"/>
      <c r="J7" s="621"/>
      <c r="K7" s="621"/>
      <c r="L7" s="621"/>
      <c r="M7" s="621"/>
      <c r="N7" s="621"/>
      <c r="O7" s="621"/>
      <c r="P7" s="621"/>
      <c r="Q7" s="622"/>
      <c r="R7" s="623">
        <v>29170</v>
      </c>
      <c r="S7" s="626"/>
      <c r="T7" s="626"/>
      <c r="U7" s="626"/>
      <c r="V7" s="626"/>
      <c r="W7" s="626"/>
      <c r="X7" s="626"/>
      <c r="Y7" s="627"/>
      <c r="Z7" s="685">
        <v>0</v>
      </c>
      <c r="AA7" s="685"/>
      <c r="AB7" s="685"/>
      <c r="AC7" s="685"/>
      <c r="AD7" s="686">
        <v>29170</v>
      </c>
      <c r="AE7" s="686"/>
      <c r="AF7" s="686"/>
      <c r="AG7" s="686"/>
      <c r="AH7" s="686"/>
      <c r="AI7" s="686"/>
      <c r="AJ7" s="686"/>
      <c r="AK7" s="686"/>
      <c r="AL7" s="628">
        <v>0.1</v>
      </c>
      <c r="AM7" s="629"/>
      <c r="AN7" s="629"/>
      <c r="AO7" s="687"/>
      <c r="AP7" s="620" t="s">
        <v>230</v>
      </c>
      <c r="AQ7" s="621"/>
      <c r="AR7" s="621"/>
      <c r="AS7" s="621"/>
      <c r="AT7" s="621"/>
      <c r="AU7" s="621"/>
      <c r="AV7" s="621"/>
      <c r="AW7" s="621"/>
      <c r="AX7" s="621"/>
      <c r="AY7" s="621"/>
      <c r="AZ7" s="621"/>
      <c r="BA7" s="621"/>
      <c r="BB7" s="621"/>
      <c r="BC7" s="621"/>
      <c r="BD7" s="621"/>
      <c r="BE7" s="621"/>
      <c r="BF7" s="622"/>
      <c r="BG7" s="623">
        <v>6941867</v>
      </c>
      <c r="BH7" s="626"/>
      <c r="BI7" s="626"/>
      <c r="BJ7" s="626"/>
      <c r="BK7" s="626"/>
      <c r="BL7" s="626"/>
      <c r="BM7" s="626"/>
      <c r="BN7" s="627"/>
      <c r="BO7" s="685">
        <v>41.4</v>
      </c>
      <c r="BP7" s="685"/>
      <c r="BQ7" s="685"/>
      <c r="BR7" s="685"/>
      <c r="BS7" s="686">
        <v>162859</v>
      </c>
      <c r="BT7" s="686"/>
      <c r="BU7" s="686"/>
      <c r="BV7" s="686"/>
      <c r="BW7" s="686"/>
      <c r="BX7" s="686"/>
      <c r="BY7" s="686"/>
      <c r="BZ7" s="686"/>
      <c r="CA7" s="686"/>
      <c r="CB7" s="727"/>
      <c r="CD7" s="667" t="s">
        <v>231</v>
      </c>
      <c r="CE7" s="664"/>
      <c r="CF7" s="664"/>
      <c r="CG7" s="664"/>
      <c r="CH7" s="664"/>
      <c r="CI7" s="664"/>
      <c r="CJ7" s="664"/>
      <c r="CK7" s="664"/>
      <c r="CL7" s="664"/>
      <c r="CM7" s="664"/>
      <c r="CN7" s="664"/>
      <c r="CO7" s="664"/>
      <c r="CP7" s="664"/>
      <c r="CQ7" s="665"/>
      <c r="CR7" s="623">
        <v>6525730</v>
      </c>
      <c r="CS7" s="626"/>
      <c r="CT7" s="626"/>
      <c r="CU7" s="626"/>
      <c r="CV7" s="626"/>
      <c r="CW7" s="626"/>
      <c r="CX7" s="626"/>
      <c r="CY7" s="627"/>
      <c r="CZ7" s="685">
        <v>11.4</v>
      </c>
      <c r="DA7" s="685"/>
      <c r="DB7" s="685"/>
      <c r="DC7" s="685"/>
      <c r="DD7" s="631">
        <v>875816</v>
      </c>
      <c r="DE7" s="626"/>
      <c r="DF7" s="626"/>
      <c r="DG7" s="626"/>
      <c r="DH7" s="626"/>
      <c r="DI7" s="626"/>
      <c r="DJ7" s="626"/>
      <c r="DK7" s="626"/>
      <c r="DL7" s="626"/>
      <c r="DM7" s="626"/>
      <c r="DN7" s="626"/>
      <c r="DO7" s="626"/>
      <c r="DP7" s="627"/>
      <c r="DQ7" s="631">
        <v>5239964</v>
      </c>
      <c r="DR7" s="626"/>
      <c r="DS7" s="626"/>
      <c r="DT7" s="626"/>
      <c r="DU7" s="626"/>
      <c r="DV7" s="626"/>
      <c r="DW7" s="626"/>
      <c r="DX7" s="626"/>
      <c r="DY7" s="626"/>
      <c r="DZ7" s="626"/>
      <c r="EA7" s="626"/>
      <c r="EB7" s="626"/>
      <c r="EC7" s="666"/>
    </row>
    <row r="8" spans="2:143" ht="11.25" customHeight="1" x14ac:dyDescent="0.15">
      <c r="B8" s="620" t="s">
        <v>232</v>
      </c>
      <c r="C8" s="621"/>
      <c r="D8" s="621"/>
      <c r="E8" s="621"/>
      <c r="F8" s="621"/>
      <c r="G8" s="621"/>
      <c r="H8" s="621"/>
      <c r="I8" s="621"/>
      <c r="J8" s="621"/>
      <c r="K8" s="621"/>
      <c r="L8" s="621"/>
      <c r="M8" s="621"/>
      <c r="N8" s="621"/>
      <c r="O8" s="621"/>
      <c r="P8" s="621"/>
      <c r="Q8" s="622"/>
      <c r="R8" s="623">
        <v>57437</v>
      </c>
      <c r="S8" s="626"/>
      <c r="T8" s="626"/>
      <c r="U8" s="626"/>
      <c r="V8" s="626"/>
      <c r="W8" s="626"/>
      <c r="X8" s="626"/>
      <c r="Y8" s="627"/>
      <c r="Z8" s="685">
        <v>0.1</v>
      </c>
      <c r="AA8" s="685"/>
      <c r="AB8" s="685"/>
      <c r="AC8" s="685"/>
      <c r="AD8" s="686">
        <v>57437</v>
      </c>
      <c r="AE8" s="686"/>
      <c r="AF8" s="686"/>
      <c r="AG8" s="686"/>
      <c r="AH8" s="686"/>
      <c r="AI8" s="686"/>
      <c r="AJ8" s="686"/>
      <c r="AK8" s="686"/>
      <c r="AL8" s="628">
        <v>0.2</v>
      </c>
      <c r="AM8" s="629"/>
      <c r="AN8" s="629"/>
      <c r="AO8" s="687"/>
      <c r="AP8" s="620" t="s">
        <v>233</v>
      </c>
      <c r="AQ8" s="621"/>
      <c r="AR8" s="621"/>
      <c r="AS8" s="621"/>
      <c r="AT8" s="621"/>
      <c r="AU8" s="621"/>
      <c r="AV8" s="621"/>
      <c r="AW8" s="621"/>
      <c r="AX8" s="621"/>
      <c r="AY8" s="621"/>
      <c r="AZ8" s="621"/>
      <c r="BA8" s="621"/>
      <c r="BB8" s="621"/>
      <c r="BC8" s="621"/>
      <c r="BD8" s="621"/>
      <c r="BE8" s="621"/>
      <c r="BF8" s="622"/>
      <c r="BG8" s="623">
        <v>209421</v>
      </c>
      <c r="BH8" s="626"/>
      <c r="BI8" s="626"/>
      <c r="BJ8" s="626"/>
      <c r="BK8" s="626"/>
      <c r="BL8" s="626"/>
      <c r="BM8" s="626"/>
      <c r="BN8" s="627"/>
      <c r="BO8" s="685">
        <v>1.2</v>
      </c>
      <c r="BP8" s="685"/>
      <c r="BQ8" s="685"/>
      <c r="BR8" s="685"/>
      <c r="BS8" s="631" t="s">
        <v>127</v>
      </c>
      <c r="BT8" s="626"/>
      <c r="BU8" s="626"/>
      <c r="BV8" s="626"/>
      <c r="BW8" s="626"/>
      <c r="BX8" s="626"/>
      <c r="BY8" s="626"/>
      <c r="BZ8" s="626"/>
      <c r="CA8" s="626"/>
      <c r="CB8" s="666"/>
      <c r="CD8" s="667" t="s">
        <v>234</v>
      </c>
      <c r="CE8" s="664"/>
      <c r="CF8" s="664"/>
      <c r="CG8" s="664"/>
      <c r="CH8" s="664"/>
      <c r="CI8" s="664"/>
      <c r="CJ8" s="664"/>
      <c r="CK8" s="664"/>
      <c r="CL8" s="664"/>
      <c r="CM8" s="664"/>
      <c r="CN8" s="664"/>
      <c r="CO8" s="664"/>
      <c r="CP8" s="664"/>
      <c r="CQ8" s="665"/>
      <c r="CR8" s="623">
        <v>18603608</v>
      </c>
      <c r="CS8" s="626"/>
      <c r="CT8" s="626"/>
      <c r="CU8" s="626"/>
      <c r="CV8" s="626"/>
      <c r="CW8" s="626"/>
      <c r="CX8" s="626"/>
      <c r="CY8" s="627"/>
      <c r="CZ8" s="685">
        <v>32.5</v>
      </c>
      <c r="DA8" s="685"/>
      <c r="DB8" s="685"/>
      <c r="DC8" s="685"/>
      <c r="DD8" s="631">
        <v>154650</v>
      </c>
      <c r="DE8" s="626"/>
      <c r="DF8" s="626"/>
      <c r="DG8" s="626"/>
      <c r="DH8" s="626"/>
      <c r="DI8" s="626"/>
      <c r="DJ8" s="626"/>
      <c r="DK8" s="626"/>
      <c r="DL8" s="626"/>
      <c r="DM8" s="626"/>
      <c r="DN8" s="626"/>
      <c r="DO8" s="626"/>
      <c r="DP8" s="627"/>
      <c r="DQ8" s="631">
        <v>10199947</v>
      </c>
      <c r="DR8" s="626"/>
      <c r="DS8" s="626"/>
      <c r="DT8" s="626"/>
      <c r="DU8" s="626"/>
      <c r="DV8" s="626"/>
      <c r="DW8" s="626"/>
      <c r="DX8" s="626"/>
      <c r="DY8" s="626"/>
      <c r="DZ8" s="626"/>
      <c r="EA8" s="626"/>
      <c r="EB8" s="626"/>
      <c r="EC8" s="666"/>
    </row>
    <row r="9" spans="2:143" ht="11.25" customHeight="1" x14ac:dyDescent="0.15">
      <c r="B9" s="620" t="s">
        <v>235</v>
      </c>
      <c r="C9" s="621"/>
      <c r="D9" s="621"/>
      <c r="E9" s="621"/>
      <c r="F9" s="621"/>
      <c r="G9" s="621"/>
      <c r="H9" s="621"/>
      <c r="I9" s="621"/>
      <c r="J9" s="621"/>
      <c r="K9" s="621"/>
      <c r="L9" s="621"/>
      <c r="M9" s="621"/>
      <c r="N9" s="621"/>
      <c r="O9" s="621"/>
      <c r="P9" s="621"/>
      <c r="Q9" s="622"/>
      <c r="R9" s="623">
        <v>53087</v>
      </c>
      <c r="S9" s="626"/>
      <c r="T9" s="626"/>
      <c r="U9" s="626"/>
      <c r="V9" s="626"/>
      <c r="W9" s="626"/>
      <c r="X9" s="626"/>
      <c r="Y9" s="627"/>
      <c r="Z9" s="685">
        <v>0.1</v>
      </c>
      <c r="AA9" s="685"/>
      <c r="AB9" s="685"/>
      <c r="AC9" s="685"/>
      <c r="AD9" s="686">
        <v>53087</v>
      </c>
      <c r="AE9" s="686"/>
      <c r="AF9" s="686"/>
      <c r="AG9" s="686"/>
      <c r="AH9" s="686"/>
      <c r="AI9" s="686"/>
      <c r="AJ9" s="686"/>
      <c r="AK9" s="686"/>
      <c r="AL9" s="628">
        <v>0.2</v>
      </c>
      <c r="AM9" s="629"/>
      <c r="AN9" s="629"/>
      <c r="AO9" s="687"/>
      <c r="AP9" s="620" t="s">
        <v>236</v>
      </c>
      <c r="AQ9" s="621"/>
      <c r="AR9" s="621"/>
      <c r="AS9" s="621"/>
      <c r="AT9" s="621"/>
      <c r="AU9" s="621"/>
      <c r="AV9" s="621"/>
      <c r="AW9" s="621"/>
      <c r="AX9" s="621"/>
      <c r="AY9" s="621"/>
      <c r="AZ9" s="621"/>
      <c r="BA9" s="621"/>
      <c r="BB9" s="621"/>
      <c r="BC9" s="621"/>
      <c r="BD9" s="621"/>
      <c r="BE9" s="621"/>
      <c r="BF9" s="622"/>
      <c r="BG9" s="623">
        <v>5573038</v>
      </c>
      <c r="BH9" s="626"/>
      <c r="BI9" s="626"/>
      <c r="BJ9" s="626"/>
      <c r="BK9" s="626"/>
      <c r="BL9" s="626"/>
      <c r="BM9" s="626"/>
      <c r="BN9" s="627"/>
      <c r="BO9" s="685">
        <v>33.200000000000003</v>
      </c>
      <c r="BP9" s="685"/>
      <c r="BQ9" s="685"/>
      <c r="BR9" s="685"/>
      <c r="BS9" s="631" t="s">
        <v>127</v>
      </c>
      <c r="BT9" s="626"/>
      <c r="BU9" s="626"/>
      <c r="BV9" s="626"/>
      <c r="BW9" s="626"/>
      <c r="BX9" s="626"/>
      <c r="BY9" s="626"/>
      <c r="BZ9" s="626"/>
      <c r="CA9" s="626"/>
      <c r="CB9" s="666"/>
      <c r="CD9" s="667" t="s">
        <v>237</v>
      </c>
      <c r="CE9" s="664"/>
      <c r="CF9" s="664"/>
      <c r="CG9" s="664"/>
      <c r="CH9" s="664"/>
      <c r="CI9" s="664"/>
      <c r="CJ9" s="664"/>
      <c r="CK9" s="664"/>
      <c r="CL9" s="664"/>
      <c r="CM9" s="664"/>
      <c r="CN9" s="664"/>
      <c r="CO9" s="664"/>
      <c r="CP9" s="664"/>
      <c r="CQ9" s="665"/>
      <c r="CR9" s="623">
        <v>4835295</v>
      </c>
      <c r="CS9" s="626"/>
      <c r="CT9" s="626"/>
      <c r="CU9" s="626"/>
      <c r="CV9" s="626"/>
      <c r="CW9" s="626"/>
      <c r="CX9" s="626"/>
      <c r="CY9" s="627"/>
      <c r="CZ9" s="685">
        <v>8.5</v>
      </c>
      <c r="DA9" s="685"/>
      <c r="DB9" s="685"/>
      <c r="DC9" s="685"/>
      <c r="DD9" s="631">
        <v>167099</v>
      </c>
      <c r="DE9" s="626"/>
      <c r="DF9" s="626"/>
      <c r="DG9" s="626"/>
      <c r="DH9" s="626"/>
      <c r="DI9" s="626"/>
      <c r="DJ9" s="626"/>
      <c r="DK9" s="626"/>
      <c r="DL9" s="626"/>
      <c r="DM9" s="626"/>
      <c r="DN9" s="626"/>
      <c r="DO9" s="626"/>
      <c r="DP9" s="627"/>
      <c r="DQ9" s="631">
        <v>4419254</v>
      </c>
      <c r="DR9" s="626"/>
      <c r="DS9" s="626"/>
      <c r="DT9" s="626"/>
      <c r="DU9" s="626"/>
      <c r="DV9" s="626"/>
      <c r="DW9" s="626"/>
      <c r="DX9" s="626"/>
      <c r="DY9" s="626"/>
      <c r="DZ9" s="626"/>
      <c r="EA9" s="626"/>
      <c r="EB9" s="626"/>
      <c r="EC9" s="666"/>
    </row>
    <row r="10" spans="2:143" ht="11.25" customHeight="1" x14ac:dyDescent="0.15">
      <c r="B10" s="620" t="s">
        <v>238</v>
      </c>
      <c r="C10" s="621"/>
      <c r="D10" s="621"/>
      <c r="E10" s="621"/>
      <c r="F10" s="621"/>
      <c r="G10" s="621"/>
      <c r="H10" s="621"/>
      <c r="I10" s="621"/>
      <c r="J10" s="621"/>
      <c r="K10" s="621"/>
      <c r="L10" s="621"/>
      <c r="M10" s="621"/>
      <c r="N10" s="621"/>
      <c r="O10" s="621"/>
      <c r="P10" s="621"/>
      <c r="Q10" s="622"/>
      <c r="R10" s="623" t="s">
        <v>127</v>
      </c>
      <c r="S10" s="626"/>
      <c r="T10" s="626"/>
      <c r="U10" s="626"/>
      <c r="V10" s="626"/>
      <c r="W10" s="626"/>
      <c r="X10" s="626"/>
      <c r="Y10" s="627"/>
      <c r="Z10" s="685" t="s">
        <v>127</v>
      </c>
      <c r="AA10" s="685"/>
      <c r="AB10" s="685"/>
      <c r="AC10" s="685"/>
      <c r="AD10" s="686" t="s">
        <v>127</v>
      </c>
      <c r="AE10" s="686"/>
      <c r="AF10" s="686"/>
      <c r="AG10" s="686"/>
      <c r="AH10" s="686"/>
      <c r="AI10" s="686"/>
      <c r="AJ10" s="686"/>
      <c r="AK10" s="686"/>
      <c r="AL10" s="628" t="s">
        <v>171</v>
      </c>
      <c r="AM10" s="629"/>
      <c r="AN10" s="629"/>
      <c r="AO10" s="687"/>
      <c r="AP10" s="620" t="s">
        <v>239</v>
      </c>
      <c r="AQ10" s="621"/>
      <c r="AR10" s="621"/>
      <c r="AS10" s="621"/>
      <c r="AT10" s="621"/>
      <c r="AU10" s="621"/>
      <c r="AV10" s="621"/>
      <c r="AW10" s="621"/>
      <c r="AX10" s="621"/>
      <c r="AY10" s="621"/>
      <c r="AZ10" s="621"/>
      <c r="BA10" s="621"/>
      <c r="BB10" s="621"/>
      <c r="BC10" s="621"/>
      <c r="BD10" s="621"/>
      <c r="BE10" s="621"/>
      <c r="BF10" s="622"/>
      <c r="BG10" s="623">
        <v>310230</v>
      </c>
      <c r="BH10" s="626"/>
      <c r="BI10" s="626"/>
      <c r="BJ10" s="626"/>
      <c r="BK10" s="626"/>
      <c r="BL10" s="626"/>
      <c r="BM10" s="626"/>
      <c r="BN10" s="627"/>
      <c r="BO10" s="685">
        <v>1.8</v>
      </c>
      <c r="BP10" s="685"/>
      <c r="BQ10" s="685"/>
      <c r="BR10" s="685"/>
      <c r="BS10" s="631" t="s">
        <v>127</v>
      </c>
      <c r="BT10" s="626"/>
      <c r="BU10" s="626"/>
      <c r="BV10" s="626"/>
      <c r="BW10" s="626"/>
      <c r="BX10" s="626"/>
      <c r="BY10" s="626"/>
      <c r="BZ10" s="626"/>
      <c r="CA10" s="626"/>
      <c r="CB10" s="666"/>
      <c r="CD10" s="667" t="s">
        <v>240</v>
      </c>
      <c r="CE10" s="664"/>
      <c r="CF10" s="664"/>
      <c r="CG10" s="664"/>
      <c r="CH10" s="664"/>
      <c r="CI10" s="664"/>
      <c r="CJ10" s="664"/>
      <c r="CK10" s="664"/>
      <c r="CL10" s="664"/>
      <c r="CM10" s="664"/>
      <c r="CN10" s="664"/>
      <c r="CO10" s="664"/>
      <c r="CP10" s="664"/>
      <c r="CQ10" s="665"/>
      <c r="CR10" s="623">
        <v>33844</v>
      </c>
      <c r="CS10" s="626"/>
      <c r="CT10" s="626"/>
      <c r="CU10" s="626"/>
      <c r="CV10" s="626"/>
      <c r="CW10" s="626"/>
      <c r="CX10" s="626"/>
      <c r="CY10" s="627"/>
      <c r="CZ10" s="685">
        <v>0.1</v>
      </c>
      <c r="DA10" s="685"/>
      <c r="DB10" s="685"/>
      <c r="DC10" s="685"/>
      <c r="DD10" s="631" t="s">
        <v>171</v>
      </c>
      <c r="DE10" s="626"/>
      <c r="DF10" s="626"/>
      <c r="DG10" s="626"/>
      <c r="DH10" s="626"/>
      <c r="DI10" s="626"/>
      <c r="DJ10" s="626"/>
      <c r="DK10" s="626"/>
      <c r="DL10" s="626"/>
      <c r="DM10" s="626"/>
      <c r="DN10" s="626"/>
      <c r="DO10" s="626"/>
      <c r="DP10" s="627"/>
      <c r="DQ10" s="631">
        <v>29581</v>
      </c>
      <c r="DR10" s="626"/>
      <c r="DS10" s="626"/>
      <c r="DT10" s="626"/>
      <c r="DU10" s="626"/>
      <c r="DV10" s="626"/>
      <c r="DW10" s="626"/>
      <c r="DX10" s="626"/>
      <c r="DY10" s="626"/>
      <c r="DZ10" s="626"/>
      <c r="EA10" s="626"/>
      <c r="EB10" s="626"/>
      <c r="EC10" s="666"/>
    </row>
    <row r="11" spans="2:143" ht="11.25" customHeight="1" x14ac:dyDescent="0.15">
      <c r="B11" s="620" t="s">
        <v>241</v>
      </c>
      <c r="C11" s="621"/>
      <c r="D11" s="621"/>
      <c r="E11" s="621"/>
      <c r="F11" s="621"/>
      <c r="G11" s="621"/>
      <c r="H11" s="621"/>
      <c r="I11" s="621"/>
      <c r="J11" s="621"/>
      <c r="K11" s="621"/>
      <c r="L11" s="621"/>
      <c r="M11" s="621"/>
      <c r="N11" s="621"/>
      <c r="O11" s="621"/>
      <c r="P11" s="621"/>
      <c r="Q11" s="622"/>
      <c r="R11" s="623" t="s">
        <v>171</v>
      </c>
      <c r="S11" s="626"/>
      <c r="T11" s="626"/>
      <c r="U11" s="626"/>
      <c r="V11" s="626"/>
      <c r="W11" s="626"/>
      <c r="X11" s="626"/>
      <c r="Y11" s="627"/>
      <c r="Z11" s="685" t="s">
        <v>171</v>
      </c>
      <c r="AA11" s="685"/>
      <c r="AB11" s="685"/>
      <c r="AC11" s="685"/>
      <c r="AD11" s="686" t="s">
        <v>127</v>
      </c>
      <c r="AE11" s="686"/>
      <c r="AF11" s="686"/>
      <c r="AG11" s="686"/>
      <c r="AH11" s="686"/>
      <c r="AI11" s="686"/>
      <c r="AJ11" s="686"/>
      <c r="AK11" s="686"/>
      <c r="AL11" s="628" t="s">
        <v>171</v>
      </c>
      <c r="AM11" s="629"/>
      <c r="AN11" s="629"/>
      <c r="AO11" s="687"/>
      <c r="AP11" s="620" t="s">
        <v>242</v>
      </c>
      <c r="AQ11" s="621"/>
      <c r="AR11" s="621"/>
      <c r="AS11" s="621"/>
      <c r="AT11" s="621"/>
      <c r="AU11" s="621"/>
      <c r="AV11" s="621"/>
      <c r="AW11" s="621"/>
      <c r="AX11" s="621"/>
      <c r="AY11" s="621"/>
      <c r="AZ11" s="621"/>
      <c r="BA11" s="621"/>
      <c r="BB11" s="621"/>
      <c r="BC11" s="621"/>
      <c r="BD11" s="621"/>
      <c r="BE11" s="621"/>
      <c r="BF11" s="622"/>
      <c r="BG11" s="623">
        <v>849178</v>
      </c>
      <c r="BH11" s="626"/>
      <c r="BI11" s="626"/>
      <c r="BJ11" s="626"/>
      <c r="BK11" s="626"/>
      <c r="BL11" s="626"/>
      <c r="BM11" s="626"/>
      <c r="BN11" s="627"/>
      <c r="BO11" s="685">
        <v>5.0999999999999996</v>
      </c>
      <c r="BP11" s="685"/>
      <c r="BQ11" s="685"/>
      <c r="BR11" s="685"/>
      <c r="BS11" s="631">
        <v>162859</v>
      </c>
      <c r="BT11" s="626"/>
      <c r="BU11" s="626"/>
      <c r="BV11" s="626"/>
      <c r="BW11" s="626"/>
      <c r="BX11" s="626"/>
      <c r="BY11" s="626"/>
      <c r="BZ11" s="626"/>
      <c r="CA11" s="626"/>
      <c r="CB11" s="666"/>
      <c r="CD11" s="667" t="s">
        <v>243</v>
      </c>
      <c r="CE11" s="664"/>
      <c r="CF11" s="664"/>
      <c r="CG11" s="664"/>
      <c r="CH11" s="664"/>
      <c r="CI11" s="664"/>
      <c r="CJ11" s="664"/>
      <c r="CK11" s="664"/>
      <c r="CL11" s="664"/>
      <c r="CM11" s="664"/>
      <c r="CN11" s="664"/>
      <c r="CO11" s="664"/>
      <c r="CP11" s="664"/>
      <c r="CQ11" s="665"/>
      <c r="CR11" s="623">
        <v>2326228</v>
      </c>
      <c r="CS11" s="626"/>
      <c r="CT11" s="626"/>
      <c r="CU11" s="626"/>
      <c r="CV11" s="626"/>
      <c r="CW11" s="626"/>
      <c r="CX11" s="626"/>
      <c r="CY11" s="627"/>
      <c r="CZ11" s="685">
        <v>4.0999999999999996</v>
      </c>
      <c r="DA11" s="685"/>
      <c r="DB11" s="685"/>
      <c r="DC11" s="685"/>
      <c r="DD11" s="631">
        <v>367787</v>
      </c>
      <c r="DE11" s="626"/>
      <c r="DF11" s="626"/>
      <c r="DG11" s="626"/>
      <c r="DH11" s="626"/>
      <c r="DI11" s="626"/>
      <c r="DJ11" s="626"/>
      <c r="DK11" s="626"/>
      <c r="DL11" s="626"/>
      <c r="DM11" s="626"/>
      <c r="DN11" s="626"/>
      <c r="DO11" s="626"/>
      <c r="DP11" s="627"/>
      <c r="DQ11" s="631">
        <v>1511432</v>
      </c>
      <c r="DR11" s="626"/>
      <c r="DS11" s="626"/>
      <c r="DT11" s="626"/>
      <c r="DU11" s="626"/>
      <c r="DV11" s="626"/>
      <c r="DW11" s="626"/>
      <c r="DX11" s="626"/>
      <c r="DY11" s="626"/>
      <c r="DZ11" s="626"/>
      <c r="EA11" s="626"/>
      <c r="EB11" s="626"/>
      <c r="EC11" s="666"/>
    </row>
    <row r="12" spans="2:143" ht="11.25" customHeight="1" x14ac:dyDescent="0.15">
      <c r="B12" s="620" t="s">
        <v>244</v>
      </c>
      <c r="C12" s="621"/>
      <c r="D12" s="621"/>
      <c r="E12" s="621"/>
      <c r="F12" s="621"/>
      <c r="G12" s="621"/>
      <c r="H12" s="621"/>
      <c r="I12" s="621"/>
      <c r="J12" s="621"/>
      <c r="K12" s="621"/>
      <c r="L12" s="621"/>
      <c r="M12" s="621"/>
      <c r="N12" s="621"/>
      <c r="O12" s="621"/>
      <c r="P12" s="621"/>
      <c r="Q12" s="622"/>
      <c r="R12" s="623">
        <v>2175573</v>
      </c>
      <c r="S12" s="626"/>
      <c r="T12" s="626"/>
      <c r="U12" s="626"/>
      <c r="V12" s="626"/>
      <c r="W12" s="626"/>
      <c r="X12" s="626"/>
      <c r="Y12" s="627"/>
      <c r="Z12" s="685">
        <v>3.7</v>
      </c>
      <c r="AA12" s="685"/>
      <c r="AB12" s="685"/>
      <c r="AC12" s="685"/>
      <c r="AD12" s="686">
        <v>2175573</v>
      </c>
      <c r="AE12" s="686"/>
      <c r="AF12" s="686"/>
      <c r="AG12" s="686"/>
      <c r="AH12" s="686"/>
      <c r="AI12" s="686"/>
      <c r="AJ12" s="686"/>
      <c r="AK12" s="686"/>
      <c r="AL12" s="628">
        <v>6.7</v>
      </c>
      <c r="AM12" s="629"/>
      <c r="AN12" s="629"/>
      <c r="AO12" s="687"/>
      <c r="AP12" s="620" t="s">
        <v>245</v>
      </c>
      <c r="AQ12" s="621"/>
      <c r="AR12" s="621"/>
      <c r="AS12" s="621"/>
      <c r="AT12" s="621"/>
      <c r="AU12" s="621"/>
      <c r="AV12" s="621"/>
      <c r="AW12" s="621"/>
      <c r="AX12" s="621"/>
      <c r="AY12" s="621"/>
      <c r="AZ12" s="621"/>
      <c r="BA12" s="621"/>
      <c r="BB12" s="621"/>
      <c r="BC12" s="621"/>
      <c r="BD12" s="621"/>
      <c r="BE12" s="621"/>
      <c r="BF12" s="622"/>
      <c r="BG12" s="623">
        <v>7979448</v>
      </c>
      <c r="BH12" s="626"/>
      <c r="BI12" s="626"/>
      <c r="BJ12" s="626"/>
      <c r="BK12" s="626"/>
      <c r="BL12" s="626"/>
      <c r="BM12" s="626"/>
      <c r="BN12" s="627"/>
      <c r="BO12" s="685">
        <v>47.5</v>
      </c>
      <c r="BP12" s="685"/>
      <c r="BQ12" s="685"/>
      <c r="BR12" s="685"/>
      <c r="BS12" s="631" t="s">
        <v>127</v>
      </c>
      <c r="BT12" s="626"/>
      <c r="BU12" s="626"/>
      <c r="BV12" s="626"/>
      <c r="BW12" s="626"/>
      <c r="BX12" s="626"/>
      <c r="BY12" s="626"/>
      <c r="BZ12" s="626"/>
      <c r="CA12" s="626"/>
      <c r="CB12" s="666"/>
      <c r="CD12" s="667" t="s">
        <v>246</v>
      </c>
      <c r="CE12" s="664"/>
      <c r="CF12" s="664"/>
      <c r="CG12" s="664"/>
      <c r="CH12" s="664"/>
      <c r="CI12" s="664"/>
      <c r="CJ12" s="664"/>
      <c r="CK12" s="664"/>
      <c r="CL12" s="664"/>
      <c r="CM12" s="664"/>
      <c r="CN12" s="664"/>
      <c r="CO12" s="664"/>
      <c r="CP12" s="664"/>
      <c r="CQ12" s="665"/>
      <c r="CR12" s="623">
        <v>943920</v>
      </c>
      <c r="CS12" s="626"/>
      <c r="CT12" s="626"/>
      <c r="CU12" s="626"/>
      <c r="CV12" s="626"/>
      <c r="CW12" s="626"/>
      <c r="CX12" s="626"/>
      <c r="CY12" s="627"/>
      <c r="CZ12" s="685">
        <v>1.7</v>
      </c>
      <c r="DA12" s="685"/>
      <c r="DB12" s="685"/>
      <c r="DC12" s="685"/>
      <c r="DD12" s="631">
        <v>124036</v>
      </c>
      <c r="DE12" s="626"/>
      <c r="DF12" s="626"/>
      <c r="DG12" s="626"/>
      <c r="DH12" s="626"/>
      <c r="DI12" s="626"/>
      <c r="DJ12" s="626"/>
      <c r="DK12" s="626"/>
      <c r="DL12" s="626"/>
      <c r="DM12" s="626"/>
      <c r="DN12" s="626"/>
      <c r="DO12" s="626"/>
      <c r="DP12" s="627"/>
      <c r="DQ12" s="631">
        <v>759155</v>
      </c>
      <c r="DR12" s="626"/>
      <c r="DS12" s="626"/>
      <c r="DT12" s="626"/>
      <c r="DU12" s="626"/>
      <c r="DV12" s="626"/>
      <c r="DW12" s="626"/>
      <c r="DX12" s="626"/>
      <c r="DY12" s="626"/>
      <c r="DZ12" s="626"/>
      <c r="EA12" s="626"/>
      <c r="EB12" s="626"/>
      <c r="EC12" s="666"/>
    </row>
    <row r="13" spans="2:143" ht="11.25" customHeight="1" x14ac:dyDescent="0.15">
      <c r="B13" s="620" t="s">
        <v>247</v>
      </c>
      <c r="C13" s="621"/>
      <c r="D13" s="621"/>
      <c r="E13" s="621"/>
      <c r="F13" s="621"/>
      <c r="G13" s="621"/>
      <c r="H13" s="621"/>
      <c r="I13" s="621"/>
      <c r="J13" s="621"/>
      <c r="K13" s="621"/>
      <c r="L13" s="621"/>
      <c r="M13" s="621"/>
      <c r="N13" s="621"/>
      <c r="O13" s="621"/>
      <c r="P13" s="621"/>
      <c r="Q13" s="622"/>
      <c r="R13" s="623" t="s">
        <v>171</v>
      </c>
      <c r="S13" s="626"/>
      <c r="T13" s="626"/>
      <c r="U13" s="626"/>
      <c r="V13" s="626"/>
      <c r="W13" s="626"/>
      <c r="X13" s="626"/>
      <c r="Y13" s="627"/>
      <c r="Z13" s="685" t="s">
        <v>127</v>
      </c>
      <c r="AA13" s="685"/>
      <c r="AB13" s="685"/>
      <c r="AC13" s="685"/>
      <c r="AD13" s="686" t="s">
        <v>171</v>
      </c>
      <c r="AE13" s="686"/>
      <c r="AF13" s="686"/>
      <c r="AG13" s="686"/>
      <c r="AH13" s="686"/>
      <c r="AI13" s="686"/>
      <c r="AJ13" s="686"/>
      <c r="AK13" s="686"/>
      <c r="AL13" s="628" t="s">
        <v>127</v>
      </c>
      <c r="AM13" s="629"/>
      <c r="AN13" s="629"/>
      <c r="AO13" s="687"/>
      <c r="AP13" s="620" t="s">
        <v>248</v>
      </c>
      <c r="AQ13" s="621"/>
      <c r="AR13" s="621"/>
      <c r="AS13" s="621"/>
      <c r="AT13" s="621"/>
      <c r="AU13" s="621"/>
      <c r="AV13" s="621"/>
      <c r="AW13" s="621"/>
      <c r="AX13" s="621"/>
      <c r="AY13" s="621"/>
      <c r="AZ13" s="621"/>
      <c r="BA13" s="621"/>
      <c r="BB13" s="621"/>
      <c r="BC13" s="621"/>
      <c r="BD13" s="621"/>
      <c r="BE13" s="621"/>
      <c r="BF13" s="622"/>
      <c r="BG13" s="623">
        <v>7966362</v>
      </c>
      <c r="BH13" s="626"/>
      <c r="BI13" s="626"/>
      <c r="BJ13" s="626"/>
      <c r="BK13" s="626"/>
      <c r="BL13" s="626"/>
      <c r="BM13" s="626"/>
      <c r="BN13" s="627"/>
      <c r="BO13" s="685">
        <v>47.5</v>
      </c>
      <c r="BP13" s="685"/>
      <c r="BQ13" s="685"/>
      <c r="BR13" s="685"/>
      <c r="BS13" s="631" t="s">
        <v>127</v>
      </c>
      <c r="BT13" s="626"/>
      <c r="BU13" s="626"/>
      <c r="BV13" s="626"/>
      <c r="BW13" s="626"/>
      <c r="BX13" s="626"/>
      <c r="BY13" s="626"/>
      <c r="BZ13" s="626"/>
      <c r="CA13" s="626"/>
      <c r="CB13" s="666"/>
      <c r="CD13" s="667" t="s">
        <v>249</v>
      </c>
      <c r="CE13" s="664"/>
      <c r="CF13" s="664"/>
      <c r="CG13" s="664"/>
      <c r="CH13" s="664"/>
      <c r="CI13" s="664"/>
      <c r="CJ13" s="664"/>
      <c r="CK13" s="664"/>
      <c r="CL13" s="664"/>
      <c r="CM13" s="664"/>
      <c r="CN13" s="664"/>
      <c r="CO13" s="664"/>
      <c r="CP13" s="664"/>
      <c r="CQ13" s="665"/>
      <c r="CR13" s="623">
        <v>6353374</v>
      </c>
      <c r="CS13" s="626"/>
      <c r="CT13" s="626"/>
      <c r="CU13" s="626"/>
      <c r="CV13" s="626"/>
      <c r="CW13" s="626"/>
      <c r="CX13" s="626"/>
      <c r="CY13" s="627"/>
      <c r="CZ13" s="685">
        <v>11.1</v>
      </c>
      <c r="DA13" s="685"/>
      <c r="DB13" s="685"/>
      <c r="DC13" s="685"/>
      <c r="DD13" s="631">
        <v>2678274</v>
      </c>
      <c r="DE13" s="626"/>
      <c r="DF13" s="626"/>
      <c r="DG13" s="626"/>
      <c r="DH13" s="626"/>
      <c r="DI13" s="626"/>
      <c r="DJ13" s="626"/>
      <c r="DK13" s="626"/>
      <c r="DL13" s="626"/>
      <c r="DM13" s="626"/>
      <c r="DN13" s="626"/>
      <c r="DO13" s="626"/>
      <c r="DP13" s="627"/>
      <c r="DQ13" s="631">
        <v>3981648</v>
      </c>
      <c r="DR13" s="626"/>
      <c r="DS13" s="626"/>
      <c r="DT13" s="626"/>
      <c r="DU13" s="626"/>
      <c r="DV13" s="626"/>
      <c r="DW13" s="626"/>
      <c r="DX13" s="626"/>
      <c r="DY13" s="626"/>
      <c r="DZ13" s="626"/>
      <c r="EA13" s="626"/>
      <c r="EB13" s="626"/>
      <c r="EC13" s="666"/>
    </row>
    <row r="14" spans="2:143" ht="11.25" customHeight="1" x14ac:dyDescent="0.15">
      <c r="B14" s="620" t="s">
        <v>250</v>
      </c>
      <c r="C14" s="621"/>
      <c r="D14" s="621"/>
      <c r="E14" s="621"/>
      <c r="F14" s="621"/>
      <c r="G14" s="621"/>
      <c r="H14" s="621"/>
      <c r="I14" s="621"/>
      <c r="J14" s="621"/>
      <c r="K14" s="621"/>
      <c r="L14" s="621"/>
      <c r="M14" s="621"/>
      <c r="N14" s="621"/>
      <c r="O14" s="621"/>
      <c r="P14" s="621"/>
      <c r="Q14" s="622"/>
      <c r="R14" s="623" t="s">
        <v>171</v>
      </c>
      <c r="S14" s="626"/>
      <c r="T14" s="626"/>
      <c r="U14" s="626"/>
      <c r="V14" s="626"/>
      <c r="W14" s="626"/>
      <c r="X14" s="626"/>
      <c r="Y14" s="627"/>
      <c r="Z14" s="685" t="s">
        <v>171</v>
      </c>
      <c r="AA14" s="685"/>
      <c r="AB14" s="685"/>
      <c r="AC14" s="685"/>
      <c r="AD14" s="686" t="s">
        <v>171</v>
      </c>
      <c r="AE14" s="686"/>
      <c r="AF14" s="686"/>
      <c r="AG14" s="686"/>
      <c r="AH14" s="686"/>
      <c r="AI14" s="686"/>
      <c r="AJ14" s="686"/>
      <c r="AK14" s="686"/>
      <c r="AL14" s="628" t="s">
        <v>171</v>
      </c>
      <c r="AM14" s="629"/>
      <c r="AN14" s="629"/>
      <c r="AO14" s="687"/>
      <c r="AP14" s="620" t="s">
        <v>251</v>
      </c>
      <c r="AQ14" s="621"/>
      <c r="AR14" s="621"/>
      <c r="AS14" s="621"/>
      <c r="AT14" s="621"/>
      <c r="AU14" s="621"/>
      <c r="AV14" s="621"/>
      <c r="AW14" s="621"/>
      <c r="AX14" s="621"/>
      <c r="AY14" s="621"/>
      <c r="AZ14" s="621"/>
      <c r="BA14" s="621"/>
      <c r="BB14" s="621"/>
      <c r="BC14" s="621"/>
      <c r="BD14" s="621"/>
      <c r="BE14" s="621"/>
      <c r="BF14" s="622"/>
      <c r="BG14" s="623">
        <v>388820</v>
      </c>
      <c r="BH14" s="626"/>
      <c r="BI14" s="626"/>
      <c r="BJ14" s="626"/>
      <c r="BK14" s="626"/>
      <c r="BL14" s="626"/>
      <c r="BM14" s="626"/>
      <c r="BN14" s="627"/>
      <c r="BO14" s="685">
        <v>2.2999999999999998</v>
      </c>
      <c r="BP14" s="685"/>
      <c r="BQ14" s="685"/>
      <c r="BR14" s="685"/>
      <c r="BS14" s="631" t="s">
        <v>171</v>
      </c>
      <c r="BT14" s="626"/>
      <c r="BU14" s="626"/>
      <c r="BV14" s="626"/>
      <c r="BW14" s="626"/>
      <c r="BX14" s="626"/>
      <c r="BY14" s="626"/>
      <c r="BZ14" s="626"/>
      <c r="CA14" s="626"/>
      <c r="CB14" s="666"/>
      <c r="CD14" s="667" t="s">
        <v>252</v>
      </c>
      <c r="CE14" s="664"/>
      <c r="CF14" s="664"/>
      <c r="CG14" s="664"/>
      <c r="CH14" s="664"/>
      <c r="CI14" s="664"/>
      <c r="CJ14" s="664"/>
      <c r="CK14" s="664"/>
      <c r="CL14" s="664"/>
      <c r="CM14" s="664"/>
      <c r="CN14" s="664"/>
      <c r="CO14" s="664"/>
      <c r="CP14" s="664"/>
      <c r="CQ14" s="665"/>
      <c r="CR14" s="623">
        <v>3384406</v>
      </c>
      <c r="CS14" s="626"/>
      <c r="CT14" s="626"/>
      <c r="CU14" s="626"/>
      <c r="CV14" s="626"/>
      <c r="CW14" s="626"/>
      <c r="CX14" s="626"/>
      <c r="CY14" s="627"/>
      <c r="CZ14" s="685">
        <v>5.9</v>
      </c>
      <c r="DA14" s="685"/>
      <c r="DB14" s="685"/>
      <c r="DC14" s="685"/>
      <c r="DD14" s="631">
        <v>95560</v>
      </c>
      <c r="DE14" s="626"/>
      <c r="DF14" s="626"/>
      <c r="DG14" s="626"/>
      <c r="DH14" s="626"/>
      <c r="DI14" s="626"/>
      <c r="DJ14" s="626"/>
      <c r="DK14" s="626"/>
      <c r="DL14" s="626"/>
      <c r="DM14" s="626"/>
      <c r="DN14" s="626"/>
      <c r="DO14" s="626"/>
      <c r="DP14" s="627"/>
      <c r="DQ14" s="631">
        <v>2109214</v>
      </c>
      <c r="DR14" s="626"/>
      <c r="DS14" s="626"/>
      <c r="DT14" s="626"/>
      <c r="DU14" s="626"/>
      <c r="DV14" s="626"/>
      <c r="DW14" s="626"/>
      <c r="DX14" s="626"/>
      <c r="DY14" s="626"/>
      <c r="DZ14" s="626"/>
      <c r="EA14" s="626"/>
      <c r="EB14" s="626"/>
      <c r="EC14" s="666"/>
    </row>
    <row r="15" spans="2:143" ht="11.25" customHeight="1" x14ac:dyDescent="0.15">
      <c r="B15" s="620" t="s">
        <v>253</v>
      </c>
      <c r="C15" s="621"/>
      <c r="D15" s="621"/>
      <c r="E15" s="621"/>
      <c r="F15" s="621"/>
      <c r="G15" s="621"/>
      <c r="H15" s="621"/>
      <c r="I15" s="621"/>
      <c r="J15" s="621"/>
      <c r="K15" s="621"/>
      <c r="L15" s="621"/>
      <c r="M15" s="621"/>
      <c r="N15" s="621"/>
      <c r="O15" s="621"/>
      <c r="P15" s="621"/>
      <c r="Q15" s="622"/>
      <c r="R15" s="623">
        <v>171338</v>
      </c>
      <c r="S15" s="626"/>
      <c r="T15" s="626"/>
      <c r="U15" s="626"/>
      <c r="V15" s="626"/>
      <c r="W15" s="626"/>
      <c r="X15" s="626"/>
      <c r="Y15" s="627"/>
      <c r="Z15" s="685">
        <v>0.3</v>
      </c>
      <c r="AA15" s="685"/>
      <c r="AB15" s="685"/>
      <c r="AC15" s="685"/>
      <c r="AD15" s="686">
        <v>171338</v>
      </c>
      <c r="AE15" s="686"/>
      <c r="AF15" s="686"/>
      <c r="AG15" s="686"/>
      <c r="AH15" s="686"/>
      <c r="AI15" s="686"/>
      <c r="AJ15" s="686"/>
      <c r="AK15" s="686"/>
      <c r="AL15" s="628">
        <v>0.5</v>
      </c>
      <c r="AM15" s="629"/>
      <c r="AN15" s="629"/>
      <c r="AO15" s="687"/>
      <c r="AP15" s="620" t="s">
        <v>254</v>
      </c>
      <c r="AQ15" s="621"/>
      <c r="AR15" s="621"/>
      <c r="AS15" s="621"/>
      <c r="AT15" s="621"/>
      <c r="AU15" s="621"/>
      <c r="AV15" s="621"/>
      <c r="AW15" s="621"/>
      <c r="AX15" s="621"/>
      <c r="AY15" s="621"/>
      <c r="AZ15" s="621"/>
      <c r="BA15" s="621"/>
      <c r="BB15" s="621"/>
      <c r="BC15" s="621"/>
      <c r="BD15" s="621"/>
      <c r="BE15" s="621"/>
      <c r="BF15" s="622"/>
      <c r="BG15" s="623">
        <v>723377</v>
      </c>
      <c r="BH15" s="626"/>
      <c r="BI15" s="626"/>
      <c r="BJ15" s="626"/>
      <c r="BK15" s="626"/>
      <c r="BL15" s="626"/>
      <c r="BM15" s="626"/>
      <c r="BN15" s="627"/>
      <c r="BO15" s="685">
        <v>4.3</v>
      </c>
      <c r="BP15" s="685"/>
      <c r="BQ15" s="685"/>
      <c r="BR15" s="685"/>
      <c r="BS15" s="631" t="s">
        <v>127</v>
      </c>
      <c r="BT15" s="626"/>
      <c r="BU15" s="626"/>
      <c r="BV15" s="626"/>
      <c r="BW15" s="626"/>
      <c r="BX15" s="626"/>
      <c r="BY15" s="626"/>
      <c r="BZ15" s="626"/>
      <c r="CA15" s="626"/>
      <c r="CB15" s="666"/>
      <c r="CD15" s="667" t="s">
        <v>255</v>
      </c>
      <c r="CE15" s="664"/>
      <c r="CF15" s="664"/>
      <c r="CG15" s="664"/>
      <c r="CH15" s="664"/>
      <c r="CI15" s="664"/>
      <c r="CJ15" s="664"/>
      <c r="CK15" s="664"/>
      <c r="CL15" s="664"/>
      <c r="CM15" s="664"/>
      <c r="CN15" s="664"/>
      <c r="CO15" s="664"/>
      <c r="CP15" s="664"/>
      <c r="CQ15" s="665"/>
      <c r="CR15" s="623">
        <v>8276736</v>
      </c>
      <c r="CS15" s="626"/>
      <c r="CT15" s="626"/>
      <c r="CU15" s="626"/>
      <c r="CV15" s="626"/>
      <c r="CW15" s="626"/>
      <c r="CX15" s="626"/>
      <c r="CY15" s="627"/>
      <c r="CZ15" s="685">
        <v>14.5</v>
      </c>
      <c r="DA15" s="685"/>
      <c r="DB15" s="685"/>
      <c r="DC15" s="685"/>
      <c r="DD15" s="631">
        <v>2596417</v>
      </c>
      <c r="DE15" s="626"/>
      <c r="DF15" s="626"/>
      <c r="DG15" s="626"/>
      <c r="DH15" s="626"/>
      <c r="DI15" s="626"/>
      <c r="DJ15" s="626"/>
      <c r="DK15" s="626"/>
      <c r="DL15" s="626"/>
      <c r="DM15" s="626"/>
      <c r="DN15" s="626"/>
      <c r="DO15" s="626"/>
      <c r="DP15" s="627"/>
      <c r="DQ15" s="631">
        <v>5531766</v>
      </c>
      <c r="DR15" s="626"/>
      <c r="DS15" s="626"/>
      <c r="DT15" s="626"/>
      <c r="DU15" s="626"/>
      <c r="DV15" s="626"/>
      <c r="DW15" s="626"/>
      <c r="DX15" s="626"/>
      <c r="DY15" s="626"/>
      <c r="DZ15" s="626"/>
      <c r="EA15" s="626"/>
      <c r="EB15" s="626"/>
      <c r="EC15" s="666"/>
    </row>
    <row r="16" spans="2:143" ht="11.25" customHeight="1" x14ac:dyDescent="0.15">
      <c r="B16" s="620" t="s">
        <v>256</v>
      </c>
      <c r="C16" s="621"/>
      <c r="D16" s="621"/>
      <c r="E16" s="621"/>
      <c r="F16" s="621"/>
      <c r="G16" s="621"/>
      <c r="H16" s="621"/>
      <c r="I16" s="621"/>
      <c r="J16" s="621"/>
      <c r="K16" s="621"/>
      <c r="L16" s="621"/>
      <c r="M16" s="621"/>
      <c r="N16" s="621"/>
      <c r="O16" s="621"/>
      <c r="P16" s="621"/>
      <c r="Q16" s="622"/>
      <c r="R16" s="623" t="s">
        <v>171</v>
      </c>
      <c r="S16" s="626"/>
      <c r="T16" s="626"/>
      <c r="U16" s="626"/>
      <c r="V16" s="626"/>
      <c r="W16" s="626"/>
      <c r="X16" s="626"/>
      <c r="Y16" s="627"/>
      <c r="Z16" s="685" t="s">
        <v>127</v>
      </c>
      <c r="AA16" s="685"/>
      <c r="AB16" s="685"/>
      <c r="AC16" s="685"/>
      <c r="AD16" s="686" t="s">
        <v>127</v>
      </c>
      <c r="AE16" s="686"/>
      <c r="AF16" s="686"/>
      <c r="AG16" s="686"/>
      <c r="AH16" s="686"/>
      <c r="AI16" s="686"/>
      <c r="AJ16" s="686"/>
      <c r="AK16" s="686"/>
      <c r="AL16" s="628" t="s">
        <v>171</v>
      </c>
      <c r="AM16" s="629"/>
      <c r="AN16" s="629"/>
      <c r="AO16" s="687"/>
      <c r="AP16" s="620" t="s">
        <v>257</v>
      </c>
      <c r="AQ16" s="621"/>
      <c r="AR16" s="621"/>
      <c r="AS16" s="621"/>
      <c r="AT16" s="621"/>
      <c r="AU16" s="621"/>
      <c r="AV16" s="621"/>
      <c r="AW16" s="621"/>
      <c r="AX16" s="621"/>
      <c r="AY16" s="621"/>
      <c r="AZ16" s="621"/>
      <c r="BA16" s="621"/>
      <c r="BB16" s="621"/>
      <c r="BC16" s="621"/>
      <c r="BD16" s="621"/>
      <c r="BE16" s="621"/>
      <c r="BF16" s="622"/>
      <c r="BG16" s="623" t="s">
        <v>127</v>
      </c>
      <c r="BH16" s="626"/>
      <c r="BI16" s="626"/>
      <c r="BJ16" s="626"/>
      <c r="BK16" s="626"/>
      <c r="BL16" s="626"/>
      <c r="BM16" s="626"/>
      <c r="BN16" s="627"/>
      <c r="BO16" s="685" t="s">
        <v>171</v>
      </c>
      <c r="BP16" s="685"/>
      <c r="BQ16" s="685"/>
      <c r="BR16" s="685"/>
      <c r="BS16" s="631" t="s">
        <v>171</v>
      </c>
      <c r="BT16" s="626"/>
      <c r="BU16" s="626"/>
      <c r="BV16" s="626"/>
      <c r="BW16" s="626"/>
      <c r="BX16" s="626"/>
      <c r="BY16" s="626"/>
      <c r="BZ16" s="626"/>
      <c r="CA16" s="626"/>
      <c r="CB16" s="666"/>
      <c r="CD16" s="667" t="s">
        <v>258</v>
      </c>
      <c r="CE16" s="664"/>
      <c r="CF16" s="664"/>
      <c r="CG16" s="664"/>
      <c r="CH16" s="664"/>
      <c r="CI16" s="664"/>
      <c r="CJ16" s="664"/>
      <c r="CK16" s="664"/>
      <c r="CL16" s="664"/>
      <c r="CM16" s="664"/>
      <c r="CN16" s="664"/>
      <c r="CO16" s="664"/>
      <c r="CP16" s="664"/>
      <c r="CQ16" s="665"/>
      <c r="CR16" s="623">
        <v>372654</v>
      </c>
      <c r="CS16" s="626"/>
      <c r="CT16" s="626"/>
      <c r="CU16" s="626"/>
      <c r="CV16" s="626"/>
      <c r="CW16" s="626"/>
      <c r="CX16" s="626"/>
      <c r="CY16" s="627"/>
      <c r="CZ16" s="685">
        <v>0.7</v>
      </c>
      <c r="DA16" s="685"/>
      <c r="DB16" s="685"/>
      <c r="DC16" s="685"/>
      <c r="DD16" s="631" t="s">
        <v>171</v>
      </c>
      <c r="DE16" s="626"/>
      <c r="DF16" s="626"/>
      <c r="DG16" s="626"/>
      <c r="DH16" s="626"/>
      <c r="DI16" s="626"/>
      <c r="DJ16" s="626"/>
      <c r="DK16" s="626"/>
      <c r="DL16" s="626"/>
      <c r="DM16" s="626"/>
      <c r="DN16" s="626"/>
      <c r="DO16" s="626"/>
      <c r="DP16" s="627"/>
      <c r="DQ16" s="631">
        <v>194872</v>
      </c>
      <c r="DR16" s="626"/>
      <c r="DS16" s="626"/>
      <c r="DT16" s="626"/>
      <c r="DU16" s="626"/>
      <c r="DV16" s="626"/>
      <c r="DW16" s="626"/>
      <c r="DX16" s="626"/>
      <c r="DY16" s="626"/>
      <c r="DZ16" s="626"/>
      <c r="EA16" s="626"/>
      <c r="EB16" s="626"/>
      <c r="EC16" s="666"/>
    </row>
    <row r="17" spans="2:133" ht="11.25" customHeight="1" x14ac:dyDescent="0.15">
      <c r="B17" s="620" t="s">
        <v>259</v>
      </c>
      <c r="C17" s="621"/>
      <c r="D17" s="621"/>
      <c r="E17" s="621"/>
      <c r="F17" s="621"/>
      <c r="G17" s="621"/>
      <c r="H17" s="621"/>
      <c r="I17" s="621"/>
      <c r="J17" s="621"/>
      <c r="K17" s="621"/>
      <c r="L17" s="621"/>
      <c r="M17" s="621"/>
      <c r="N17" s="621"/>
      <c r="O17" s="621"/>
      <c r="P17" s="621"/>
      <c r="Q17" s="622"/>
      <c r="R17" s="623">
        <v>83832</v>
      </c>
      <c r="S17" s="626"/>
      <c r="T17" s="626"/>
      <c r="U17" s="626"/>
      <c r="V17" s="626"/>
      <c r="W17" s="626"/>
      <c r="X17" s="626"/>
      <c r="Y17" s="627"/>
      <c r="Z17" s="685">
        <v>0.1</v>
      </c>
      <c r="AA17" s="685"/>
      <c r="AB17" s="685"/>
      <c r="AC17" s="685"/>
      <c r="AD17" s="686">
        <v>83832</v>
      </c>
      <c r="AE17" s="686"/>
      <c r="AF17" s="686"/>
      <c r="AG17" s="686"/>
      <c r="AH17" s="686"/>
      <c r="AI17" s="686"/>
      <c r="AJ17" s="686"/>
      <c r="AK17" s="686"/>
      <c r="AL17" s="628">
        <v>0.3</v>
      </c>
      <c r="AM17" s="629"/>
      <c r="AN17" s="629"/>
      <c r="AO17" s="687"/>
      <c r="AP17" s="620" t="s">
        <v>260</v>
      </c>
      <c r="AQ17" s="621"/>
      <c r="AR17" s="621"/>
      <c r="AS17" s="621"/>
      <c r="AT17" s="621"/>
      <c r="AU17" s="621"/>
      <c r="AV17" s="621"/>
      <c r="AW17" s="621"/>
      <c r="AX17" s="621"/>
      <c r="AY17" s="621"/>
      <c r="AZ17" s="621"/>
      <c r="BA17" s="621"/>
      <c r="BB17" s="621"/>
      <c r="BC17" s="621"/>
      <c r="BD17" s="621"/>
      <c r="BE17" s="621"/>
      <c r="BF17" s="622"/>
      <c r="BG17" s="623" t="s">
        <v>127</v>
      </c>
      <c r="BH17" s="626"/>
      <c r="BI17" s="626"/>
      <c r="BJ17" s="626"/>
      <c r="BK17" s="626"/>
      <c r="BL17" s="626"/>
      <c r="BM17" s="626"/>
      <c r="BN17" s="627"/>
      <c r="BO17" s="685" t="s">
        <v>127</v>
      </c>
      <c r="BP17" s="685"/>
      <c r="BQ17" s="685"/>
      <c r="BR17" s="685"/>
      <c r="BS17" s="631" t="s">
        <v>171</v>
      </c>
      <c r="BT17" s="626"/>
      <c r="BU17" s="626"/>
      <c r="BV17" s="626"/>
      <c r="BW17" s="626"/>
      <c r="BX17" s="626"/>
      <c r="BY17" s="626"/>
      <c r="BZ17" s="626"/>
      <c r="CA17" s="626"/>
      <c r="CB17" s="666"/>
      <c r="CD17" s="667" t="s">
        <v>261</v>
      </c>
      <c r="CE17" s="664"/>
      <c r="CF17" s="664"/>
      <c r="CG17" s="664"/>
      <c r="CH17" s="664"/>
      <c r="CI17" s="664"/>
      <c r="CJ17" s="664"/>
      <c r="CK17" s="664"/>
      <c r="CL17" s="664"/>
      <c r="CM17" s="664"/>
      <c r="CN17" s="664"/>
      <c r="CO17" s="664"/>
      <c r="CP17" s="664"/>
      <c r="CQ17" s="665"/>
      <c r="CR17" s="623">
        <v>5248694</v>
      </c>
      <c r="CS17" s="626"/>
      <c r="CT17" s="626"/>
      <c r="CU17" s="626"/>
      <c r="CV17" s="626"/>
      <c r="CW17" s="626"/>
      <c r="CX17" s="626"/>
      <c r="CY17" s="627"/>
      <c r="CZ17" s="685">
        <v>9.1999999999999993</v>
      </c>
      <c r="DA17" s="685"/>
      <c r="DB17" s="685"/>
      <c r="DC17" s="685"/>
      <c r="DD17" s="631" t="s">
        <v>171</v>
      </c>
      <c r="DE17" s="626"/>
      <c r="DF17" s="626"/>
      <c r="DG17" s="626"/>
      <c r="DH17" s="626"/>
      <c r="DI17" s="626"/>
      <c r="DJ17" s="626"/>
      <c r="DK17" s="626"/>
      <c r="DL17" s="626"/>
      <c r="DM17" s="626"/>
      <c r="DN17" s="626"/>
      <c r="DO17" s="626"/>
      <c r="DP17" s="627"/>
      <c r="DQ17" s="631">
        <v>5241711</v>
      </c>
      <c r="DR17" s="626"/>
      <c r="DS17" s="626"/>
      <c r="DT17" s="626"/>
      <c r="DU17" s="626"/>
      <c r="DV17" s="626"/>
      <c r="DW17" s="626"/>
      <c r="DX17" s="626"/>
      <c r="DY17" s="626"/>
      <c r="DZ17" s="626"/>
      <c r="EA17" s="626"/>
      <c r="EB17" s="626"/>
      <c r="EC17" s="666"/>
    </row>
    <row r="18" spans="2:133" ht="11.25" customHeight="1" x14ac:dyDescent="0.15">
      <c r="B18" s="620" t="s">
        <v>262</v>
      </c>
      <c r="C18" s="621"/>
      <c r="D18" s="621"/>
      <c r="E18" s="621"/>
      <c r="F18" s="621"/>
      <c r="G18" s="621"/>
      <c r="H18" s="621"/>
      <c r="I18" s="621"/>
      <c r="J18" s="621"/>
      <c r="K18" s="621"/>
      <c r="L18" s="621"/>
      <c r="M18" s="621"/>
      <c r="N18" s="621"/>
      <c r="O18" s="621"/>
      <c r="P18" s="621"/>
      <c r="Q18" s="622"/>
      <c r="R18" s="623">
        <v>15807488</v>
      </c>
      <c r="S18" s="626"/>
      <c r="T18" s="626"/>
      <c r="U18" s="626"/>
      <c r="V18" s="626"/>
      <c r="W18" s="626"/>
      <c r="X18" s="626"/>
      <c r="Y18" s="627"/>
      <c r="Z18" s="685">
        <v>26.8</v>
      </c>
      <c r="AA18" s="685"/>
      <c r="AB18" s="685"/>
      <c r="AC18" s="685"/>
      <c r="AD18" s="686">
        <v>13261742</v>
      </c>
      <c r="AE18" s="686"/>
      <c r="AF18" s="686"/>
      <c r="AG18" s="686"/>
      <c r="AH18" s="686"/>
      <c r="AI18" s="686"/>
      <c r="AJ18" s="686"/>
      <c r="AK18" s="686"/>
      <c r="AL18" s="628">
        <v>40.9</v>
      </c>
      <c r="AM18" s="629"/>
      <c r="AN18" s="629"/>
      <c r="AO18" s="687"/>
      <c r="AP18" s="620" t="s">
        <v>263</v>
      </c>
      <c r="AQ18" s="621"/>
      <c r="AR18" s="621"/>
      <c r="AS18" s="621"/>
      <c r="AT18" s="621"/>
      <c r="AU18" s="621"/>
      <c r="AV18" s="621"/>
      <c r="AW18" s="621"/>
      <c r="AX18" s="621"/>
      <c r="AY18" s="621"/>
      <c r="AZ18" s="621"/>
      <c r="BA18" s="621"/>
      <c r="BB18" s="621"/>
      <c r="BC18" s="621"/>
      <c r="BD18" s="621"/>
      <c r="BE18" s="621"/>
      <c r="BF18" s="622"/>
      <c r="BG18" s="623" t="s">
        <v>171</v>
      </c>
      <c r="BH18" s="626"/>
      <c r="BI18" s="626"/>
      <c r="BJ18" s="626"/>
      <c r="BK18" s="626"/>
      <c r="BL18" s="626"/>
      <c r="BM18" s="626"/>
      <c r="BN18" s="627"/>
      <c r="BO18" s="685" t="s">
        <v>127</v>
      </c>
      <c r="BP18" s="685"/>
      <c r="BQ18" s="685"/>
      <c r="BR18" s="685"/>
      <c r="BS18" s="631" t="s">
        <v>171</v>
      </c>
      <c r="BT18" s="626"/>
      <c r="BU18" s="626"/>
      <c r="BV18" s="626"/>
      <c r="BW18" s="626"/>
      <c r="BX18" s="626"/>
      <c r="BY18" s="626"/>
      <c r="BZ18" s="626"/>
      <c r="CA18" s="626"/>
      <c r="CB18" s="666"/>
      <c r="CD18" s="667" t="s">
        <v>264</v>
      </c>
      <c r="CE18" s="664"/>
      <c r="CF18" s="664"/>
      <c r="CG18" s="664"/>
      <c r="CH18" s="664"/>
      <c r="CI18" s="664"/>
      <c r="CJ18" s="664"/>
      <c r="CK18" s="664"/>
      <c r="CL18" s="664"/>
      <c r="CM18" s="664"/>
      <c r="CN18" s="664"/>
      <c r="CO18" s="664"/>
      <c r="CP18" s="664"/>
      <c r="CQ18" s="665"/>
      <c r="CR18" s="623" t="s">
        <v>171</v>
      </c>
      <c r="CS18" s="626"/>
      <c r="CT18" s="626"/>
      <c r="CU18" s="626"/>
      <c r="CV18" s="626"/>
      <c r="CW18" s="626"/>
      <c r="CX18" s="626"/>
      <c r="CY18" s="627"/>
      <c r="CZ18" s="685" t="s">
        <v>171</v>
      </c>
      <c r="DA18" s="685"/>
      <c r="DB18" s="685"/>
      <c r="DC18" s="685"/>
      <c r="DD18" s="631" t="s">
        <v>127</v>
      </c>
      <c r="DE18" s="626"/>
      <c r="DF18" s="626"/>
      <c r="DG18" s="626"/>
      <c r="DH18" s="626"/>
      <c r="DI18" s="626"/>
      <c r="DJ18" s="626"/>
      <c r="DK18" s="626"/>
      <c r="DL18" s="626"/>
      <c r="DM18" s="626"/>
      <c r="DN18" s="626"/>
      <c r="DO18" s="626"/>
      <c r="DP18" s="627"/>
      <c r="DQ18" s="631" t="s">
        <v>127</v>
      </c>
      <c r="DR18" s="626"/>
      <c r="DS18" s="626"/>
      <c r="DT18" s="626"/>
      <c r="DU18" s="626"/>
      <c r="DV18" s="626"/>
      <c r="DW18" s="626"/>
      <c r="DX18" s="626"/>
      <c r="DY18" s="626"/>
      <c r="DZ18" s="626"/>
      <c r="EA18" s="626"/>
      <c r="EB18" s="626"/>
      <c r="EC18" s="666"/>
    </row>
    <row r="19" spans="2:133" ht="11.25" customHeight="1" x14ac:dyDescent="0.15">
      <c r="B19" s="620" t="s">
        <v>265</v>
      </c>
      <c r="C19" s="621"/>
      <c r="D19" s="621"/>
      <c r="E19" s="621"/>
      <c r="F19" s="621"/>
      <c r="G19" s="621"/>
      <c r="H19" s="621"/>
      <c r="I19" s="621"/>
      <c r="J19" s="621"/>
      <c r="K19" s="621"/>
      <c r="L19" s="621"/>
      <c r="M19" s="621"/>
      <c r="N19" s="621"/>
      <c r="O19" s="621"/>
      <c r="P19" s="621"/>
      <c r="Q19" s="622"/>
      <c r="R19" s="623">
        <v>13261742</v>
      </c>
      <c r="S19" s="626"/>
      <c r="T19" s="626"/>
      <c r="U19" s="626"/>
      <c r="V19" s="626"/>
      <c r="W19" s="626"/>
      <c r="X19" s="626"/>
      <c r="Y19" s="627"/>
      <c r="Z19" s="685">
        <v>22.5</v>
      </c>
      <c r="AA19" s="685"/>
      <c r="AB19" s="685"/>
      <c r="AC19" s="685"/>
      <c r="AD19" s="686">
        <v>13261742</v>
      </c>
      <c r="AE19" s="686"/>
      <c r="AF19" s="686"/>
      <c r="AG19" s="686"/>
      <c r="AH19" s="686"/>
      <c r="AI19" s="686"/>
      <c r="AJ19" s="686"/>
      <c r="AK19" s="686"/>
      <c r="AL19" s="628">
        <v>40.9</v>
      </c>
      <c r="AM19" s="629"/>
      <c r="AN19" s="629"/>
      <c r="AO19" s="687"/>
      <c r="AP19" s="620" t="s">
        <v>266</v>
      </c>
      <c r="AQ19" s="621"/>
      <c r="AR19" s="621"/>
      <c r="AS19" s="621"/>
      <c r="AT19" s="621"/>
      <c r="AU19" s="621"/>
      <c r="AV19" s="621"/>
      <c r="AW19" s="621"/>
      <c r="AX19" s="621"/>
      <c r="AY19" s="621"/>
      <c r="AZ19" s="621"/>
      <c r="BA19" s="621"/>
      <c r="BB19" s="621"/>
      <c r="BC19" s="621"/>
      <c r="BD19" s="621"/>
      <c r="BE19" s="621"/>
      <c r="BF19" s="622"/>
      <c r="BG19" s="623">
        <v>751899</v>
      </c>
      <c r="BH19" s="626"/>
      <c r="BI19" s="626"/>
      <c r="BJ19" s="626"/>
      <c r="BK19" s="626"/>
      <c r="BL19" s="626"/>
      <c r="BM19" s="626"/>
      <c r="BN19" s="627"/>
      <c r="BO19" s="685">
        <v>4.5</v>
      </c>
      <c r="BP19" s="685"/>
      <c r="BQ19" s="685"/>
      <c r="BR19" s="685"/>
      <c r="BS19" s="631" t="s">
        <v>171</v>
      </c>
      <c r="BT19" s="626"/>
      <c r="BU19" s="626"/>
      <c r="BV19" s="626"/>
      <c r="BW19" s="626"/>
      <c r="BX19" s="626"/>
      <c r="BY19" s="626"/>
      <c r="BZ19" s="626"/>
      <c r="CA19" s="626"/>
      <c r="CB19" s="666"/>
      <c r="CD19" s="667" t="s">
        <v>267</v>
      </c>
      <c r="CE19" s="664"/>
      <c r="CF19" s="664"/>
      <c r="CG19" s="664"/>
      <c r="CH19" s="664"/>
      <c r="CI19" s="664"/>
      <c r="CJ19" s="664"/>
      <c r="CK19" s="664"/>
      <c r="CL19" s="664"/>
      <c r="CM19" s="664"/>
      <c r="CN19" s="664"/>
      <c r="CO19" s="664"/>
      <c r="CP19" s="664"/>
      <c r="CQ19" s="665"/>
      <c r="CR19" s="623" t="s">
        <v>127</v>
      </c>
      <c r="CS19" s="626"/>
      <c r="CT19" s="626"/>
      <c r="CU19" s="626"/>
      <c r="CV19" s="626"/>
      <c r="CW19" s="626"/>
      <c r="CX19" s="626"/>
      <c r="CY19" s="627"/>
      <c r="CZ19" s="685" t="s">
        <v>127</v>
      </c>
      <c r="DA19" s="685"/>
      <c r="DB19" s="685"/>
      <c r="DC19" s="685"/>
      <c r="DD19" s="631" t="s">
        <v>127</v>
      </c>
      <c r="DE19" s="626"/>
      <c r="DF19" s="626"/>
      <c r="DG19" s="626"/>
      <c r="DH19" s="626"/>
      <c r="DI19" s="626"/>
      <c r="DJ19" s="626"/>
      <c r="DK19" s="626"/>
      <c r="DL19" s="626"/>
      <c r="DM19" s="626"/>
      <c r="DN19" s="626"/>
      <c r="DO19" s="626"/>
      <c r="DP19" s="627"/>
      <c r="DQ19" s="631" t="s">
        <v>171</v>
      </c>
      <c r="DR19" s="626"/>
      <c r="DS19" s="626"/>
      <c r="DT19" s="626"/>
      <c r="DU19" s="626"/>
      <c r="DV19" s="626"/>
      <c r="DW19" s="626"/>
      <c r="DX19" s="626"/>
      <c r="DY19" s="626"/>
      <c r="DZ19" s="626"/>
      <c r="EA19" s="626"/>
      <c r="EB19" s="626"/>
      <c r="EC19" s="666"/>
    </row>
    <row r="20" spans="2:133" ht="11.25" customHeight="1" x14ac:dyDescent="0.15">
      <c r="B20" s="620" t="s">
        <v>268</v>
      </c>
      <c r="C20" s="621"/>
      <c r="D20" s="621"/>
      <c r="E20" s="621"/>
      <c r="F20" s="621"/>
      <c r="G20" s="621"/>
      <c r="H20" s="621"/>
      <c r="I20" s="621"/>
      <c r="J20" s="621"/>
      <c r="K20" s="621"/>
      <c r="L20" s="621"/>
      <c r="M20" s="621"/>
      <c r="N20" s="621"/>
      <c r="O20" s="621"/>
      <c r="P20" s="621"/>
      <c r="Q20" s="622"/>
      <c r="R20" s="623">
        <v>2545746</v>
      </c>
      <c r="S20" s="626"/>
      <c r="T20" s="626"/>
      <c r="U20" s="626"/>
      <c r="V20" s="626"/>
      <c r="W20" s="626"/>
      <c r="X20" s="626"/>
      <c r="Y20" s="627"/>
      <c r="Z20" s="685">
        <v>4.3</v>
      </c>
      <c r="AA20" s="685"/>
      <c r="AB20" s="685"/>
      <c r="AC20" s="685"/>
      <c r="AD20" s="686" t="s">
        <v>127</v>
      </c>
      <c r="AE20" s="686"/>
      <c r="AF20" s="686"/>
      <c r="AG20" s="686"/>
      <c r="AH20" s="686"/>
      <c r="AI20" s="686"/>
      <c r="AJ20" s="686"/>
      <c r="AK20" s="686"/>
      <c r="AL20" s="628" t="s">
        <v>127</v>
      </c>
      <c r="AM20" s="629"/>
      <c r="AN20" s="629"/>
      <c r="AO20" s="687"/>
      <c r="AP20" s="620" t="s">
        <v>269</v>
      </c>
      <c r="AQ20" s="621"/>
      <c r="AR20" s="621"/>
      <c r="AS20" s="621"/>
      <c r="AT20" s="621"/>
      <c r="AU20" s="621"/>
      <c r="AV20" s="621"/>
      <c r="AW20" s="621"/>
      <c r="AX20" s="621"/>
      <c r="AY20" s="621"/>
      <c r="AZ20" s="621"/>
      <c r="BA20" s="621"/>
      <c r="BB20" s="621"/>
      <c r="BC20" s="621"/>
      <c r="BD20" s="621"/>
      <c r="BE20" s="621"/>
      <c r="BF20" s="622"/>
      <c r="BG20" s="623">
        <v>751899</v>
      </c>
      <c r="BH20" s="626"/>
      <c r="BI20" s="626"/>
      <c r="BJ20" s="626"/>
      <c r="BK20" s="626"/>
      <c r="BL20" s="626"/>
      <c r="BM20" s="626"/>
      <c r="BN20" s="627"/>
      <c r="BO20" s="685">
        <v>4.5</v>
      </c>
      <c r="BP20" s="685"/>
      <c r="BQ20" s="685"/>
      <c r="BR20" s="685"/>
      <c r="BS20" s="631" t="s">
        <v>127</v>
      </c>
      <c r="BT20" s="626"/>
      <c r="BU20" s="626"/>
      <c r="BV20" s="626"/>
      <c r="BW20" s="626"/>
      <c r="BX20" s="626"/>
      <c r="BY20" s="626"/>
      <c r="BZ20" s="626"/>
      <c r="CA20" s="626"/>
      <c r="CB20" s="666"/>
      <c r="CD20" s="667" t="s">
        <v>270</v>
      </c>
      <c r="CE20" s="664"/>
      <c r="CF20" s="664"/>
      <c r="CG20" s="664"/>
      <c r="CH20" s="664"/>
      <c r="CI20" s="664"/>
      <c r="CJ20" s="664"/>
      <c r="CK20" s="664"/>
      <c r="CL20" s="664"/>
      <c r="CM20" s="664"/>
      <c r="CN20" s="664"/>
      <c r="CO20" s="664"/>
      <c r="CP20" s="664"/>
      <c r="CQ20" s="665"/>
      <c r="CR20" s="623">
        <v>57158852</v>
      </c>
      <c r="CS20" s="626"/>
      <c r="CT20" s="626"/>
      <c r="CU20" s="626"/>
      <c r="CV20" s="626"/>
      <c r="CW20" s="626"/>
      <c r="CX20" s="626"/>
      <c r="CY20" s="627"/>
      <c r="CZ20" s="685">
        <v>100</v>
      </c>
      <c r="DA20" s="685"/>
      <c r="DB20" s="685"/>
      <c r="DC20" s="685"/>
      <c r="DD20" s="631">
        <v>7059639</v>
      </c>
      <c r="DE20" s="626"/>
      <c r="DF20" s="626"/>
      <c r="DG20" s="626"/>
      <c r="DH20" s="626"/>
      <c r="DI20" s="626"/>
      <c r="DJ20" s="626"/>
      <c r="DK20" s="626"/>
      <c r="DL20" s="626"/>
      <c r="DM20" s="626"/>
      <c r="DN20" s="626"/>
      <c r="DO20" s="626"/>
      <c r="DP20" s="627"/>
      <c r="DQ20" s="631">
        <v>39472907</v>
      </c>
      <c r="DR20" s="626"/>
      <c r="DS20" s="626"/>
      <c r="DT20" s="626"/>
      <c r="DU20" s="626"/>
      <c r="DV20" s="626"/>
      <c r="DW20" s="626"/>
      <c r="DX20" s="626"/>
      <c r="DY20" s="626"/>
      <c r="DZ20" s="626"/>
      <c r="EA20" s="626"/>
      <c r="EB20" s="626"/>
      <c r="EC20" s="666"/>
    </row>
    <row r="21" spans="2:133" ht="11.25" customHeight="1" x14ac:dyDescent="0.15">
      <c r="B21" s="620" t="s">
        <v>271</v>
      </c>
      <c r="C21" s="621"/>
      <c r="D21" s="621"/>
      <c r="E21" s="621"/>
      <c r="F21" s="621"/>
      <c r="G21" s="621"/>
      <c r="H21" s="621"/>
      <c r="I21" s="621"/>
      <c r="J21" s="621"/>
      <c r="K21" s="621"/>
      <c r="L21" s="621"/>
      <c r="M21" s="621"/>
      <c r="N21" s="621"/>
      <c r="O21" s="621"/>
      <c r="P21" s="621"/>
      <c r="Q21" s="622"/>
      <c r="R21" s="623" t="s">
        <v>171</v>
      </c>
      <c r="S21" s="626"/>
      <c r="T21" s="626"/>
      <c r="U21" s="626"/>
      <c r="V21" s="626"/>
      <c r="W21" s="626"/>
      <c r="X21" s="626"/>
      <c r="Y21" s="627"/>
      <c r="Z21" s="685" t="s">
        <v>171</v>
      </c>
      <c r="AA21" s="685"/>
      <c r="AB21" s="685"/>
      <c r="AC21" s="685"/>
      <c r="AD21" s="686" t="s">
        <v>171</v>
      </c>
      <c r="AE21" s="686"/>
      <c r="AF21" s="686"/>
      <c r="AG21" s="686"/>
      <c r="AH21" s="686"/>
      <c r="AI21" s="686"/>
      <c r="AJ21" s="686"/>
      <c r="AK21" s="686"/>
      <c r="AL21" s="628" t="s">
        <v>127</v>
      </c>
      <c r="AM21" s="629"/>
      <c r="AN21" s="629"/>
      <c r="AO21" s="687"/>
      <c r="AP21" s="731" t="s">
        <v>272</v>
      </c>
      <c r="AQ21" s="738"/>
      <c r="AR21" s="738"/>
      <c r="AS21" s="738"/>
      <c r="AT21" s="738"/>
      <c r="AU21" s="738"/>
      <c r="AV21" s="738"/>
      <c r="AW21" s="738"/>
      <c r="AX21" s="738"/>
      <c r="AY21" s="738"/>
      <c r="AZ21" s="738"/>
      <c r="BA21" s="738"/>
      <c r="BB21" s="738"/>
      <c r="BC21" s="738"/>
      <c r="BD21" s="738"/>
      <c r="BE21" s="738"/>
      <c r="BF21" s="733"/>
      <c r="BG21" s="623">
        <v>39936</v>
      </c>
      <c r="BH21" s="626"/>
      <c r="BI21" s="626"/>
      <c r="BJ21" s="626"/>
      <c r="BK21" s="626"/>
      <c r="BL21" s="626"/>
      <c r="BM21" s="626"/>
      <c r="BN21" s="627"/>
      <c r="BO21" s="685">
        <v>0.2</v>
      </c>
      <c r="BP21" s="685"/>
      <c r="BQ21" s="685"/>
      <c r="BR21" s="685"/>
      <c r="BS21" s="631" t="s">
        <v>127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273</v>
      </c>
      <c r="C22" s="621"/>
      <c r="D22" s="621"/>
      <c r="E22" s="621"/>
      <c r="F22" s="621"/>
      <c r="G22" s="621"/>
      <c r="H22" s="621"/>
      <c r="I22" s="621"/>
      <c r="J22" s="621"/>
      <c r="K22" s="621"/>
      <c r="L22" s="621"/>
      <c r="M22" s="621"/>
      <c r="N22" s="621"/>
      <c r="O22" s="621"/>
      <c r="P22" s="621"/>
      <c r="Q22" s="622"/>
      <c r="R22" s="623">
        <v>35586658</v>
      </c>
      <c r="S22" s="626"/>
      <c r="T22" s="626"/>
      <c r="U22" s="626"/>
      <c r="V22" s="626"/>
      <c r="W22" s="626"/>
      <c r="X22" s="626"/>
      <c r="Y22" s="627"/>
      <c r="Z22" s="685">
        <v>60.3</v>
      </c>
      <c r="AA22" s="685"/>
      <c r="AB22" s="685"/>
      <c r="AC22" s="685"/>
      <c r="AD22" s="686">
        <v>32328949</v>
      </c>
      <c r="AE22" s="686"/>
      <c r="AF22" s="686"/>
      <c r="AG22" s="686"/>
      <c r="AH22" s="686"/>
      <c r="AI22" s="686"/>
      <c r="AJ22" s="686"/>
      <c r="AK22" s="686"/>
      <c r="AL22" s="628">
        <v>99.7</v>
      </c>
      <c r="AM22" s="629"/>
      <c r="AN22" s="629"/>
      <c r="AO22" s="687"/>
      <c r="AP22" s="731" t="s">
        <v>274</v>
      </c>
      <c r="AQ22" s="738"/>
      <c r="AR22" s="738"/>
      <c r="AS22" s="738"/>
      <c r="AT22" s="738"/>
      <c r="AU22" s="738"/>
      <c r="AV22" s="738"/>
      <c r="AW22" s="738"/>
      <c r="AX22" s="738"/>
      <c r="AY22" s="738"/>
      <c r="AZ22" s="738"/>
      <c r="BA22" s="738"/>
      <c r="BB22" s="738"/>
      <c r="BC22" s="738"/>
      <c r="BD22" s="738"/>
      <c r="BE22" s="738"/>
      <c r="BF22" s="733"/>
      <c r="BG22" s="623" t="s">
        <v>127</v>
      </c>
      <c r="BH22" s="626"/>
      <c r="BI22" s="626"/>
      <c r="BJ22" s="626"/>
      <c r="BK22" s="626"/>
      <c r="BL22" s="626"/>
      <c r="BM22" s="626"/>
      <c r="BN22" s="627"/>
      <c r="BO22" s="685" t="s">
        <v>127</v>
      </c>
      <c r="BP22" s="685"/>
      <c r="BQ22" s="685"/>
      <c r="BR22" s="685"/>
      <c r="BS22" s="631" t="s">
        <v>127</v>
      </c>
      <c r="BT22" s="626"/>
      <c r="BU22" s="626"/>
      <c r="BV22" s="626"/>
      <c r="BW22" s="626"/>
      <c r="BX22" s="626"/>
      <c r="BY22" s="626"/>
      <c r="BZ22" s="626"/>
      <c r="CA22" s="626"/>
      <c r="CB22" s="666"/>
      <c r="CD22" s="740" t="s">
        <v>275</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276</v>
      </c>
      <c r="C23" s="621"/>
      <c r="D23" s="621"/>
      <c r="E23" s="621"/>
      <c r="F23" s="621"/>
      <c r="G23" s="621"/>
      <c r="H23" s="621"/>
      <c r="I23" s="621"/>
      <c r="J23" s="621"/>
      <c r="K23" s="621"/>
      <c r="L23" s="621"/>
      <c r="M23" s="621"/>
      <c r="N23" s="621"/>
      <c r="O23" s="621"/>
      <c r="P23" s="621"/>
      <c r="Q23" s="622"/>
      <c r="R23" s="623">
        <v>14224</v>
      </c>
      <c r="S23" s="626"/>
      <c r="T23" s="626"/>
      <c r="U23" s="626"/>
      <c r="V23" s="626"/>
      <c r="W23" s="626"/>
      <c r="X23" s="626"/>
      <c r="Y23" s="627"/>
      <c r="Z23" s="685">
        <v>0</v>
      </c>
      <c r="AA23" s="685"/>
      <c r="AB23" s="685"/>
      <c r="AC23" s="685"/>
      <c r="AD23" s="686">
        <v>14224</v>
      </c>
      <c r="AE23" s="686"/>
      <c r="AF23" s="686"/>
      <c r="AG23" s="686"/>
      <c r="AH23" s="686"/>
      <c r="AI23" s="686"/>
      <c r="AJ23" s="686"/>
      <c r="AK23" s="686"/>
      <c r="AL23" s="628">
        <v>0</v>
      </c>
      <c r="AM23" s="629"/>
      <c r="AN23" s="629"/>
      <c r="AO23" s="687"/>
      <c r="AP23" s="731" t="s">
        <v>277</v>
      </c>
      <c r="AQ23" s="738"/>
      <c r="AR23" s="738"/>
      <c r="AS23" s="738"/>
      <c r="AT23" s="738"/>
      <c r="AU23" s="738"/>
      <c r="AV23" s="738"/>
      <c r="AW23" s="738"/>
      <c r="AX23" s="738"/>
      <c r="AY23" s="738"/>
      <c r="AZ23" s="738"/>
      <c r="BA23" s="738"/>
      <c r="BB23" s="738"/>
      <c r="BC23" s="738"/>
      <c r="BD23" s="738"/>
      <c r="BE23" s="738"/>
      <c r="BF23" s="733"/>
      <c r="BG23" s="623">
        <v>711963</v>
      </c>
      <c r="BH23" s="626"/>
      <c r="BI23" s="626"/>
      <c r="BJ23" s="626"/>
      <c r="BK23" s="626"/>
      <c r="BL23" s="626"/>
      <c r="BM23" s="626"/>
      <c r="BN23" s="627"/>
      <c r="BO23" s="685">
        <v>4.2</v>
      </c>
      <c r="BP23" s="685"/>
      <c r="BQ23" s="685"/>
      <c r="BR23" s="685"/>
      <c r="BS23" s="631" t="s">
        <v>171</v>
      </c>
      <c r="BT23" s="626"/>
      <c r="BU23" s="626"/>
      <c r="BV23" s="626"/>
      <c r="BW23" s="626"/>
      <c r="BX23" s="626"/>
      <c r="BY23" s="626"/>
      <c r="BZ23" s="626"/>
      <c r="CA23" s="626"/>
      <c r="CB23" s="666"/>
      <c r="CD23" s="740" t="s">
        <v>217</v>
      </c>
      <c r="CE23" s="741"/>
      <c r="CF23" s="741"/>
      <c r="CG23" s="741"/>
      <c r="CH23" s="741"/>
      <c r="CI23" s="741"/>
      <c r="CJ23" s="741"/>
      <c r="CK23" s="741"/>
      <c r="CL23" s="741"/>
      <c r="CM23" s="741"/>
      <c r="CN23" s="741"/>
      <c r="CO23" s="741"/>
      <c r="CP23" s="741"/>
      <c r="CQ23" s="742"/>
      <c r="CR23" s="740" t="s">
        <v>278</v>
      </c>
      <c r="CS23" s="741"/>
      <c r="CT23" s="741"/>
      <c r="CU23" s="741"/>
      <c r="CV23" s="741"/>
      <c r="CW23" s="741"/>
      <c r="CX23" s="741"/>
      <c r="CY23" s="742"/>
      <c r="CZ23" s="740" t="s">
        <v>279</v>
      </c>
      <c r="DA23" s="741"/>
      <c r="DB23" s="741"/>
      <c r="DC23" s="742"/>
      <c r="DD23" s="740" t="s">
        <v>280</v>
      </c>
      <c r="DE23" s="741"/>
      <c r="DF23" s="741"/>
      <c r="DG23" s="741"/>
      <c r="DH23" s="741"/>
      <c r="DI23" s="741"/>
      <c r="DJ23" s="741"/>
      <c r="DK23" s="742"/>
      <c r="DL23" s="749" t="s">
        <v>281</v>
      </c>
      <c r="DM23" s="750"/>
      <c r="DN23" s="750"/>
      <c r="DO23" s="750"/>
      <c r="DP23" s="750"/>
      <c r="DQ23" s="750"/>
      <c r="DR23" s="750"/>
      <c r="DS23" s="750"/>
      <c r="DT23" s="750"/>
      <c r="DU23" s="750"/>
      <c r="DV23" s="751"/>
      <c r="DW23" s="740" t="s">
        <v>282</v>
      </c>
      <c r="DX23" s="741"/>
      <c r="DY23" s="741"/>
      <c r="DZ23" s="741"/>
      <c r="EA23" s="741"/>
      <c r="EB23" s="741"/>
      <c r="EC23" s="742"/>
    </row>
    <row r="24" spans="2:133" ht="11.25" customHeight="1" x14ac:dyDescent="0.15">
      <c r="B24" s="620" t="s">
        <v>283</v>
      </c>
      <c r="C24" s="621"/>
      <c r="D24" s="621"/>
      <c r="E24" s="621"/>
      <c r="F24" s="621"/>
      <c r="G24" s="621"/>
      <c r="H24" s="621"/>
      <c r="I24" s="621"/>
      <c r="J24" s="621"/>
      <c r="K24" s="621"/>
      <c r="L24" s="621"/>
      <c r="M24" s="621"/>
      <c r="N24" s="621"/>
      <c r="O24" s="621"/>
      <c r="P24" s="621"/>
      <c r="Q24" s="622"/>
      <c r="R24" s="623">
        <v>384711</v>
      </c>
      <c r="S24" s="626"/>
      <c r="T24" s="626"/>
      <c r="U24" s="626"/>
      <c r="V24" s="626"/>
      <c r="W24" s="626"/>
      <c r="X24" s="626"/>
      <c r="Y24" s="627"/>
      <c r="Z24" s="685">
        <v>0.7</v>
      </c>
      <c r="AA24" s="685"/>
      <c r="AB24" s="685"/>
      <c r="AC24" s="685"/>
      <c r="AD24" s="686" t="s">
        <v>171</v>
      </c>
      <c r="AE24" s="686"/>
      <c r="AF24" s="686"/>
      <c r="AG24" s="686"/>
      <c r="AH24" s="686"/>
      <c r="AI24" s="686"/>
      <c r="AJ24" s="686"/>
      <c r="AK24" s="686"/>
      <c r="AL24" s="628" t="s">
        <v>171</v>
      </c>
      <c r="AM24" s="629"/>
      <c r="AN24" s="629"/>
      <c r="AO24" s="687"/>
      <c r="AP24" s="731" t="s">
        <v>284</v>
      </c>
      <c r="AQ24" s="738"/>
      <c r="AR24" s="738"/>
      <c r="AS24" s="738"/>
      <c r="AT24" s="738"/>
      <c r="AU24" s="738"/>
      <c r="AV24" s="738"/>
      <c r="AW24" s="738"/>
      <c r="AX24" s="738"/>
      <c r="AY24" s="738"/>
      <c r="AZ24" s="738"/>
      <c r="BA24" s="738"/>
      <c r="BB24" s="738"/>
      <c r="BC24" s="738"/>
      <c r="BD24" s="738"/>
      <c r="BE24" s="738"/>
      <c r="BF24" s="733"/>
      <c r="BG24" s="623" t="s">
        <v>127</v>
      </c>
      <c r="BH24" s="626"/>
      <c r="BI24" s="626"/>
      <c r="BJ24" s="626"/>
      <c r="BK24" s="626"/>
      <c r="BL24" s="626"/>
      <c r="BM24" s="626"/>
      <c r="BN24" s="627"/>
      <c r="BO24" s="685" t="s">
        <v>127</v>
      </c>
      <c r="BP24" s="685"/>
      <c r="BQ24" s="685"/>
      <c r="BR24" s="685"/>
      <c r="BS24" s="631" t="s">
        <v>171</v>
      </c>
      <c r="BT24" s="626"/>
      <c r="BU24" s="626"/>
      <c r="BV24" s="626"/>
      <c r="BW24" s="626"/>
      <c r="BX24" s="626"/>
      <c r="BY24" s="626"/>
      <c r="BZ24" s="626"/>
      <c r="CA24" s="626"/>
      <c r="CB24" s="666"/>
      <c r="CD24" s="694" t="s">
        <v>285</v>
      </c>
      <c r="CE24" s="695"/>
      <c r="CF24" s="695"/>
      <c r="CG24" s="695"/>
      <c r="CH24" s="695"/>
      <c r="CI24" s="695"/>
      <c r="CJ24" s="695"/>
      <c r="CK24" s="695"/>
      <c r="CL24" s="695"/>
      <c r="CM24" s="695"/>
      <c r="CN24" s="695"/>
      <c r="CO24" s="695"/>
      <c r="CP24" s="695"/>
      <c r="CQ24" s="696"/>
      <c r="CR24" s="688">
        <v>23529404</v>
      </c>
      <c r="CS24" s="689"/>
      <c r="CT24" s="689"/>
      <c r="CU24" s="689"/>
      <c r="CV24" s="689"/>
      <c r="CW24" s="689"/>
      <c r="CX24" s="689"/>
      <c r="CY24" s="735"/>
      <c r="CZ24" s="736">
        <v>41.2</v>
      </c>
      <c r="DA24" s="705"/>
      <c r="DB24" s="705"/>
      <c r="DC24" s="739"/>
      <c r="DD24" s="734">
        <v>15939956</v>
      </c>
      <c r="DE24" s="689"/>
      <c r="DF24" s="689"/>
      <c r="DG24" s="689"/>
      <c r="DH24" s="689"/>
      <c r="DI24" s="689"/>
      <c r="DJ24" s="689"/>
      <c r="DK24" s="735"/>
      <c r="DL24" s="734">
        <v>14648258</v>
      </c>
      <c r="DM24" s="689"/>
      <c r="DN24" s="689"/>
      <c r="DO24" s="689"/>
      <c r="DP24" s="689"/>
      <c r="DQ24" s="689"/>
      <c r="DR24" s="689"/>
      <c r="DS24" s="689"/>
      <c r="DT24" s="689"/>
      <c r="DU24" s="689"/>
      <c r="DV24" s="735"/>
      <c r="DW24" s="736">
        <v>42.8</v>
      </c>
      <c r="DX24" s="705"/>
      <c r="DY24" s="705"/>
      <c r="DZ24" s="705"/>
      <c r="EA24" s="705"/>
      <c r="EB24" s="705"/>
      <c r="EC24" s="737"/>
    </row>
    <row r="25" spans="2:133" ht="11.25" customHeight="1" x14ac:dyDescent="0.15">
      <c r="B25" s="620" t="s">
        <v>286</v>
      </c>
      <c r="C25" s="621"/>
      <c r="D25" s="621"/>
      <c r="E25" s="621"/>
      <c r="F25" s="621"/>
      <c r="G25" s="621"/>
      <c r="H25" s="621"/>
      <c r="I25" s="621"/>
      <c r="J25" s="621"/>
      <c r="K25" s="621"/>
      <c r="L25" s="621"/>
      <c r="M25" s="621"/>
      <c r="N25" s="621"/>
      <c r="O25" s="621"/>
      <c r="P25" s="621"/>
      <c r="Q25" s="622"/>
      <c r="R25" s="623">
        <v>569811</v>
      </c>
      <c r="S25" s="626"/>
      <c r="T25" s="626"/>
      <c r="U25" s="626"/>
      <c r="V25" s="626"/>
      <c r="W25" s="626"/>
      <c r="X25" s="626"/>
      <c r="Y25" s="627"/>
      <c r="Z25" s="685">
        <v>1</v>
      </c>
      <c r="AA25" s="685"/>
      <c r="AB25" s="685"/>
      <c r="AC25" s="685"/>
      <c r="AD25" s="686">
        <v>46068</v>
      </c>
      <c r="AE25" s="686"/>
      <c r="AF25" s="686"/>
      <c r="AG25" s="686"/>
      <c r="AH25" s="686"/>
      <c r="AI25" s="686"/>
      <c r="AJ25" s="686"/>
      <c r="AK25" s="686"/>
      <c r="AL25" s="628">
        <v>0.1</v>
      </c>
      <c r="AM25" s="629"/>
      <c r="AN25" s="629"/>
      <c r="AO25" s="687"/>
      <c r="AP25" s="731" t="s">
        <v>287</v>
      </c>
      <c r="AQ25" s="738"/>
      <c r="AR25" s="738"/>
      <c r="AS25" s="738"/>
      <c r="AT25" s="738"/>
      <c r="AU25" s="738"/>
      <c r="AV25" s="738"/>
      <c r="AW25" s="738"/>
      <c r="AX25" s="738"/>
      <c r="AY25" s="738"/>
      <c r="AZ25" s="738"/>
      <c r="BA25" s="738"/>
      <c r="BB25" s="738"/>
      <c r="BC25" s="738"/>
      <c r="BD25" s="738"/>
      <c r="BE25" s="738"/>
      <c r="BF25" s="733"/>
      <c r="BG25" s="623" t="s">
        <v>127</v>
      </c>
      <c r="BH25" s="626"/>
      <c r="BI25" s="626"/>
      <c r="BJ25" s="626"/>
      <c r="BK25" s="626"/>
      <c r="BL25" s="626"/>
      <c r="BM25" s="626"/>
      <c r="BN25" s="627"/>
      <c r="BO25" s="685" t="s">
        <v>171</v>
      </c>
      <c r="BP25" s="685"/>
      <c r="BQ25" s="685"/>
      <c r="BR25" s="685"/>
      <c r="BS25" s="631" t="s">
        <v>171</v>
      </c>
      <c r="BT25" s="626"/>
      <c r="BU25" s="626"/>
      <c r="BV25" s="626"/>
      <c r="BW25" s="626"/>
      <c r="BX25" s="626"/>
      <c r="BY25" s="626"/>
      <c r="BZ25" s="626"/>
      <c r="CA25" s="626"/>
      <c r="CB25" s="666"/>
      <c r="CD25" s="667" t="s">
        <v>288</v>
      </c>
      <c r="CE25" s="664"/>
      <c r="CF25" s="664"/>
      <c r="CG25" s="664"/>
      <c r="CH25" s="664"/>
      <c r="CI25" s="664"/>
      <c r="CJ25" s="664"/>
      <c r="CK25" s="664"/>
      <c r="CL25" s="664"/>
      <c r="CM25" s="664"/>
      <c r="CN25" s="664"/>
      <c r="CO25" s="664"/>
      <c r="CP25" s="664"/>
      <c r="CQ25" s="665"/>
      <c r="CR25" s="623">
        <v>8060313</v>
      </c>
      <c r="CS25" s="624"/>
      <c r="CT25" s="624"/>
      <c r="CU25" s="624"/>
      <c r="CV25" s="624"/>
      <c r="CW25" s="624"/>
      <c r="CX25" s="624"/>
      <c r="CY25" s="625"/>
      <c r="CZ25" s="628">
        <v>14.1</v>
      </c>
      <c r="DA25" s="657"/>
      <c r="DB25" s="657"/>
      <c r="DC25" s="658"/>
      <c r="DD25" s="631">
        <v>7275851</v>
      </c>
      <c r="DE25" s="624"/>
      <c r="DF25" s="624"/>
      <c r="DG25" s="624"/>
      <c r="DH25" s="624"/>
      <c r="DI25" s="624"/>
      <c r="DJ25" s="624"/>
      <c r="DK25" s="625"/>
      <c r="DL25" s="631">
        <v>7062968</v>
      </c>
      <c r="DM25" s="624"/>
      <c r="DN25" s="624"/>
      <c r="DO25" s="624"/>
      <c r="DP25" s="624"/>
      <c r="DQ25" s="624"/>
      <c r="DR25" s="624"/>
      <c r="DS25" s="624"/>
      <c r="DT25" s="624"/>
      <c r="DU25" s="624"/>
      <c r="DV25" s="625"/>
      <c r="DW25" s="628">
        <v>20.6</v>
      </c>
      <c r="DX25" s="657"/>
      <c r="DY25" s="657"/>
      <c r="DZ25" s="657"/>
      <c r="EA25" s="657"/>
      <c r="EB25" s="657"/>
      <c r="EC25" s="659"/>
    </row>
    <row r="26" spans="2:133" ht="11.25" customHeight="1" x14ac:dyDescent="0.15">
      <c r="B26" s="620" t="s">
        <v>289</v>
      </c>
      <c r="C26" s="621"/>
      <c r="D26" s="621"/>
      <c r="E26" s="621"/>
      <c r="F26" s="621"/>
      <c r="G26" s="621"/>
      <c r="H26" s="621"/>
      <c r="I26" s="621"/>
      <c r="J26" s="621"/>
      <c r="K26" s="621"/>
      <c r="L26" s="621"/>
      <c r="M26" s="621"/>
      <c r="N26" s="621"/>
      <c r="O26" s="621"/>
      <c r="P26" s="621"/>
      <c r="Q26" s="622"/>
      <c r="R26" s="623">
        <v>81588</v>
      </c>
      <c r="S26" s="626"/>
      <c r="T26" s="626"/>
      <c r="U26" s="626"/>
      <c r="V26" s="626"/>
      <c r="W26" s="626"/>
      <c r="X26" s="626"/>
      <c r="Y26" s="627"/>
      <c r="Z26" s="685">
        <v>0.1</v>
      </c>
      <c r="AA26" s="685"/>
      <c r="AB26" s="685"/>
      <c r="AC26" s="685"/>
      <c r="AD26" s="686" t="s">
        <v>127</v>
      </c>
      <c r="AE26" s="686"/>
      <c r="AF26" s="686"/>
      <c r="AG26" s="686"/>
      <c r="AH26" s="686"/>
      <c r="AI26" s="686"/>
      <c r="AJ26" s="686"/>
      <c r="AK26" s="686"/>
      <c r="AL26" s="628" t="s">
        <v>171</v>
      </c>
      <c r="AM26" s="629"/>
      <c r="AN26" s="629"/>
      <c r="AO26" s="687"/>
      <c r="AP26" s="731" t="s">
        <v>290</v>
      </c>
      <c r="AQ26" s="732"/>
      <c r="AR26" s="732"/>
      <c r="AS26" s="732"/>
      <c r="AT26" s="732"/>
      <c r="AU26" s="732"/>
      <c r="AV26" s="732"/>
      <c r="AW26" s="732"/>
      <c r="AX26" s="732"/>
      <c r="AY26" s="732"/>
      <c r="AZ26" s="732"/>
      <c r="BA26" s="732"/>
      <c r="BB26" s="732"/>
      <c r="BC26" s="732"/>
      <c r="BD26" s="732"/>
      <c r="BE26" s="732"/>
      <c r="BF26" s="733"/>
      <c r="BG26" s="623" t="s">
        <v>127</v>
      </c>
      <c r="BH26" s="626"/>
      <c r="BI26" s="626"/>
      <c r="BJ26" s="626"/>
      <c r="BK26" s="626"/>
      <c r="BL26" s="626"/>
      <c r="BM26" s="626"/>
      <c r="BN26" s="627"/>
      <c r="BO26" s="685" t="s">
        <v>171</v>
      </c>
      <c r="BP26" s="685"/>
      <c r="BQ26" s="685"/>
      <c r="BR26" s="685"/>
      <c r="BS26" s="631" t="s">
        <v>127</v>
      </c>
      <c r="BT26" s="626"/>
      <c r="BU26" s="626"/>
      <c r="BV26" s="626"/>
      <c r="BW26" s="626"/>
      <c r="BX26" s="626"/>
      <c r="BY26" s="626"/>
      <c r="BZ26" s="626"/>
      <c r="CA26" s="626"/>
      <c r="CB26" s="666"/>
      <c r="CD26" s="667" t="s">
        <v>291</v>
      </c>
      <c r="CE26" s="664"/>
      <c r="CF26" s="664"/>
      <c r="CG26" s="664"/>
      <c r="CH26" s="664"/>
      <c r="CI26" s="664"/>
      <c r="CJ26" s="664"/>
      <c r="CK26" s="664"/>
      <c r="CL26" s="664"/>
      <c r="CM26" s="664"/>
      <c r="CN26" s="664"/>
      <c r="CO26" s="664"/>
      <c r="CP26" s="664"/>
      <c r="CQ26" s="665"/>
      <c r="CR26" s="623">
        <v>5654145</v>
      </c>
      <c r="CS26" s="626"/>
      <c r="CT26" s="626"/>
      <c r="CU26" s="626"/>
      <c r="CV26" s="626"/>
      <c r="CW26" s="626"/>
      <c r="CX26" s="626"/>
      <c r="CY26" s="627"/>
      <c r="CZ26" s="628">
        <v>9.9</v>
      </c>
      <c r="DA26" s="657"/>
      <c r="DB26" s="657"/>
      <c r="DC26" s="658"/>
      <c r="DD26" s="631">
        <v>4994321</v>
      </c>
      <c r="DE26" s="626"/>
      <c r="DF26" s="626"/>
      <c r="DG26" s="626"/>
      <c r="DH26" s="626"/>
      <c r="DI26" s="626"/>
      <c r="DJ26" s="626"/>
      <c r="DK26" s="627"/>
      <c r="DL26" s="631" t="s">
        <v>171</v>
      </c>
      <c r="DM26" s="626"/>
      <c r="DN26" s="626"/>
      <c r="DO26" s="626"/>
      <c r="DP26" s="626"/>
      <c r="DQ26" s="626"/>
      <c r="DR26" s="626"/>
      <c r="DS26" s="626"/>
      <c r="DT26" s="626"/>
      <c r="DU26" s="626"/>
      <c r="DV26" s="627"/>
      <c r="DW26" s="628" t="s">
        <v>127</v>
      </c>
      <c r="DX26" s="657"/>
      <c r="DY26" s="657"/>
      <c r="DZ26" s="657"/>
      <c r="EA26" s="657"/>
      <c r="EB26" s="657"/>
      <c r="EC26" s="659"/>
    </row>
    <row r="27" spans="2:133" ht="11.25" customHeight="1" x14ac:dyDescent="0.15">
      <c r="B27" s="620" t="s">
        <v>292</v>
      </c>
      <c r="C27" s="621"/>
      <c r="D27" s="621"/>
      <c r="E27" s="621"/>
      <c r="F27" s="621"/>
      <c r="G27" s="621"/>
      <c r="H27" s="621"/>
      <c r="I27" s="621"/>
      <c r="J27" s="621"/>
      <c r="K27" s="621"/>
      <c r="L27" s="621"/>
      <c r="M27" s="621"/>
      <c r="N27" s="621"/>
      <c r="O27" s="621"/>
      <c r="P27" s="621"/>
      <c r="Q27" s="622"/>
      <c r="R27" s="623">
        <v>6655325</v>
      </c>
      <c r="S27" s="626"/>
      <c r="T27" s="626"/>
      <c r="U27" s="626"/>
      <c r="V27" s="626"/>
      <c r="W27" s="626"/>
      <c r="X27" s="626"/>
      <c r="Y27" s="627"/>
      <c r="Z27" s="685">
        <v>11.3</v>
      </c>
      <c r="AA27" s="685"/>
      <c r="AB27" s="685"/>
      <c r="AC27" s="685"/>
      <c r="AD27" s="686" t="s">
        <v>171</v>
      </c>
      <c r="AE27" s="686"/>
      <c r="AF27" s="686"/>
      <c r="AG27" s="686"/>
      <c r="AH27" s="686"/>
      <c r="AI27" s="686"/>
      <c r="AJ27" s="686"/>
      <c r="AK27" s="686"/>
      <c r="AL27" s="628" t="s">
        <v>127</v>
      </c>
      <c r="AM27" s="629"/>
      <c r="AN27" s="629"/>
      <c r="AO27" s="687"/>
      <c r="AP27" s="620" t="s">
        <v>293</v>
      </c>
      <c r="AQ27" s="621"/>
      <c r="AR27" s="621"/>
      <c r="AS27" s="621"/>
      <c r="AT27" s="621"/>
      <c r="AU27" s="621"/>
      <c r="AV27" s="621"/>
      <c r="AW27" s="621"/>
      <c r="AX27" s="621"/>
      <c r="AY27" s="621"/>
      <c r="AZ27" s="621"/>
      <c r="BA27" s="621"/>
      <c r="BB27" s="621"/>
      <c r="BC27" s="621"/>
      <c r="BD27" s="621"/>
      <c r="BE27" s="621"/>
      <c r="BF27" s="622"/>
      <c r="BG27" s="623">
        <v>16785411</v>
      </c>
      <c r="BH27" s="626"/>
      <c r="BI27" s="626"/>
      <c r="BJ27" s="626"/>
      <c r="BK27" s="626"/>
      <c r="BL27" s="626"/>
      <c r="BM27" s="626"/>
      <c r="BN27" s="627"/>
      <c r="BO27" s="685">
        <v>100</v>
      </c>
      <c r="BP27" s="685"/>
      <c r="BQ27" s="685"/>
      <c r="BR27" s="685"/>
      <c r="BS27" s="631">
        <v>162859</v>
      </c>
      <c r="BT27" s="626"/>
      <c r="BU27" s="626"/>
      <c r="BV27" s="626"/>
      <c r="BW27" s="626"/>
      <c r="BX27" s="626"/>
      <c r="BY27" s="626"/>
      <c r="BZ27" s="626"/>
      <c r="CA27" s="626"/>
      <c r="CB27" s="666"/>
      <c r="CD27" s="667" t="s">
        <v>294</v>
      </c>
      <c r="CE27" s="664"/>
      <c r="CF27" s="664"/>
      <c r="CG27" s="664"/>
      <c r="CH27" s="664"/>
      <c r="CI27" s="664"/>
      <c r="CJ27" s="664"/>
      <c r="CK27" s="664"/>
      <c r="CL27" s="664"/>
      <c r="CM27" s="664"/>
      <c r="CN27" s="664"/>
      <c r="CO27" s="664"/>
      <c r="CP27" s="664"/>
      <c r="CQ27" s="665"/>
      <c r="CR27" s="623">
        <v>10255763</v>
      </c>
      <c r="CS27" s="624"/>
      <c r="CT27" s="624"/>
      <c r="CU27" s="624"/>
      <c r="CV27" s="624"/>
      <c r="CW27" s="624"/>
      <c r="CX27" s="624"/>
      <c r="CY27" s="625"/>
      <c r="CZ27" s="628">
        <v>17.899999999999999</v>
      </c>
      <c r="DA27" s="657"/>
      <c r="DB27" s="657"/>
      <c r="DC27" s="658"/>
      <c r="DD27" s="631">
        <v>3457760</v>
      </c>
      <c r="DE27" s="624"/>
      <c r="DF27" s="624"/>
      <c r="DG27" s="624"/>
      <c r="DH27" s="624"/>
      <c r="DI27" s="624"/>
      <c r="DJ27" s="624"/>
      <c r="DK27" s="625"/>
      <c r="DL27" s="631">
        <v>3457495</v>
      </c>
      <c r="DM27" s="624"/>
      <c r="DN27" s="624"/>
      <c r="DO27" s="624"/>
      <c r="DP27" s="624"/>
      <c r="DQ27" s="624"/>
      <c r="DR27" s="624"/>
      <c r="DS27" s="624"/>
      <c r="DT27" s="624"/>
      <c r="DU27" s="624"/>
      <c r="DV27" s="625"/>
      <c r="DW27" s="628">
        <v>10.1</v>
      </c>
      <c r="DX27" s="657"/>
      <c r="DY27" s="657"/>
      <c r="DZ27" s="657"/>
      <c r="EA27" s="657"/>
      <c r="EB27" s="657"/>
      <c r="EC27" s="659"/>
    </row>
    <row r="28" spans="2:133" ht="11.25" customHeight="1" x14ac:dyDescent="0.15">
      <c r="B28" s="728" t="s">
        <v>295</v>
      </c>
      <c r="C28" s="729"/>
      <c r="D28" s="729"/>
      <c r="E28" s="729"/>
      <c r="F28" s="729"/>
      <c r="G28" s="729"/>
      <c r="H28" s="729"/>
      <c r="I28" s="729"/>
      <c r="J28" s="729"/>
      <c r="K28" s="729"/>
      <c r="L28" s="729"/>
      <c r="M28" s="729"/>
      <c r="N28" s="729"/>
      <c r="O28" s="729"/>
      <c r="P28" s="729"/>
      <c r="Q28" s="730"/>
      <c r="R28" s="623" t="s">
        <v>127</v>
      </c>
      <c r="S28" s="626"/>
      <c r="T28" s="626"/>
      <c r="U28" s="626"/>
      <c r="V28" s="626"/>
      <c r="W28" s="626"/>
      <c r="X28" s="626"/>
      <c r="Y28" s="627"/>
      <c r="Z28" s="685" t="s">
        <v>127</v>
      </c>
      <c r="AA28" s="685"/>
      <c r="AB28" s="685"/>
      <c r="AC28" s="685"/>
      <c r="AD28" s="686" t="s">
        <v>171</v>
      </c>
      <c r="AE28" s="686"/>
      <c r="AF28" s="686"/>
      <c r="AG28" s="686"/>
      <c r="AH28" s="686"/>
      <c r="AI28" s="686"/>
      <c r="AJ28" s="686"/>
      <c r="AK28" s="686"/>
      <c r="AL28" s="628" t="s">
        <v>127</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296</v>
      </c>
      <c r="CE28" s="664"/>
      <c r="CF28" s="664"/>
      <c r="CG28" s="664"/>
      <c r="CH28" s="664"/>
      <c r="CI28" s="664"/>
      <c r="CJ28" s="664"/>
      <c r="CK28" s="664"/>
      <c r="CL28" s="664"/>
      <c r="CM28" s="664"/>
      <c r="CN28" s="664"/>
      <c r="CO28" s="664"/>
      <c r="CP28" s="664"/>
      <c r="CQ28" s="665"/>
      <c r="CR28" s="623">
        <v>5213328</v>
      </c>
      <c r="CS28" s="626"/>
      <c r="CT28" s="626"/>
      <c r="CU28" s="626"/>
      <c r="CV28" s="626"/>
      <c r="CW28" s="626"/>
      <c r="CX28" s="626"/>
      <c r="CY28" s="627"/>
      <c r="CZ28" s="628">
        <v>9.1</v>
      </c>
      <c r="DA28" s="657"/>
      <c r="DB28" s="657"/>
      <c r="DC28" s="658"/>
      <c r="DD28" s="631">
        <v>5206345</v>
      </c>
      <c r="DE28" s="626"/>
      <c r="DF28" s="626"/>
      <c r="DG28" s="626"/>
      <c r="DH28" s="626"/>
      <c r="DI28" s="626"/>
      <c r="DJ28" s="626"/>
      <c r="DK28" s="627"/>
      <c r="DL28" s="631">
        <v>4127795</v>
      </c>
      <c r="DM28" s="626"/>
      <c r="DN28" s="626"/>
      <c r="DO28" s="626"/>
      <c r="DP28" s="626"/>
      <c r="DQ28" s="626"/>
      <c r="DR28" s="626"/>
      <c r="DS28" s="626"/>
      <c r="DT28" s="626"/>
      <c r="DU28" s="626"/>
      <c r="DV28" s="627"/>
      <c r="DW28" s="628">
        <v>12.1</v>
      </c>
      <c r="DX28" s="657"/>
      <c r="DY28" s="657"/>
      <c r="DZ28" s="657"/>
      <c r="EA28" s="657"/>
      <c r="EB28" s="657"/>
      <c r="EC28" s="659"/>
    </row>
    <row r="29" spans="2:133" ht="11.25" customHeight="1" x14ac:dyDescent="0.15">
      <c r="B29" s="620" t="s">
        <v>297</v>
      </c>
      <c r="C29" s="621"/>
      <c r="D29" s="621"/>
      <c r="E29" s="621"/>
      <c r="F29" s="621"/>
      <c r="G29" s="621"/>
      <c r="H29" s="621"/>
      <c r="I29" s="621"/>
      <c r="J29" s="621"/>
      <c r="K29" s="621"/>
      <c r="L29" s="621"/>
      <c r="M29" s="621"/>
      <c r="N29" s="621"/>
      <c r="O29" s="621"/>
      <c r="P29" s="621"/>
      <c r="Q29" s="622"/>
      <c r="R29" s="623">
        <v>3889887</v>
      </c>
      <c r="S29" s="626"/>
      <c r="T29" s="626"/>
      <c r="U29" s="626"/>
      <c r="V29" s="626"/>
      <c r="W29" s="626"/>
      <c r="X29" s="626"/>
      <c r="Y29" s="627"/>
      <c r="Z29" s="685">
        <v>6.6</v>
      </c>
      <c r="AA29" s="685"/>
      <c r="AB29" s="685"/>
      <c r="AC29" s="685"/>
      <c r="AD29" s="686" t="s">
        <v>127</v>
      </c>
      <c r="AE29" s="686"/>
      <c r="AF29" s="686"/>
      <c r="AG29" s="686"/>
      <c r="AH29" s="686"/>
      <c r="AI29" s="686"/>
      <c r="AJ29" s="686"/>
      <c r="AK29" s="686"/>
      <c r="AL29" s="628" t="s">
        <v>171</v>
      </c>
      <c r="AM29" s="629"/>
      <c r="AN29" s="629"/>
      <c r="AO29" s="687"/>
      <c r="AP29" s="697" t="s">
        <v>217</v>
      </c>
      <c r="AQ29" s="698"/>
      <c r="AR29" s="698"/>
      <c r="AS29" s="698"/>
      <c r="AT29" s="698"/>
      <c r="AU29" s="698"/>
      <c r="AV29" s="698"/>
      <c r="AW29" s="698"/>
      <c r="AX29" s="698"/>
      <c r="AY29" s="698"/>
      <c r="AZ29" s="698"/>
      <c r="BA29" s="698"/>
      <c r="BB29" s="698"/>
      <c r="BC29" s="698"/>
      <c r="BD29" s="698"/>
      <c r="BE29" s="698"/>
      <c r="BF29" s="699"/>
      <c r="BG29" s="697" t="s">
        <v>298</v>
      </c>
      <c r="BH29" s="725"/>
      <c r="BI29" s="725"/>
      <c r="BJ29" s="725"/>
      <c r="BK29" s="725"/>
      <c r="BL29" s="725"/>
      <c r="BM29" s="725"/>
      <c r="BN29" s="725"/>
      <c r="BO29" s="725"/>
      <c r="BP29" s="725"/>
      <c r="BQ29" s="726"/>
      <c r="BR29" s="697" t="s">
        <v>299</v>
      </c>
      <c r="BS29" s="725"/>
      <c r="BT29" s="725"/>
      <c r="BU29" s="725"/>
      <c r="BV29" s="725"/>
      <c r="BW29" s="725"/>
      <c r="BX29" s="725"/>
      <c r="BY29" s="725"/>
      <c r="BZ29" s="725"/>
      <c r="CA29" s="725"/>
      <c r="CB29" s="726"/>
      <c r="CD29" s="707" t="s">
        <v>300</v>
      </c>
      <c r="CE29" s="708"/>
      <c r="CF29" s="667" t="s">
        <v>301</v>
      </c>
      <c r="CG29" s="664"/>
      <c r="CH29" s="664"/>
      <c r="CI29" s="664"/>
      <c r="CJ29" s="664"/>
      <c r="CK29" s="664"/>
      <c r="CL29" s="664"/>
      <c r="CM29" s="664"/>
      <c r="CN29" s="664"/>
      <c r="CO29" s="664"/>
      <c r="CP29" s="664"/>
      <c r="CQ29" s="665"/>
      <c r="CR29" s="623">
        <v>5213328</v>
      </c>
      <c r="CS29" s="624"/>
      <c r="CT29" s="624"/>
      <c r="CU29" s="624"/>
      <c r="CV29" s="624"/>
      <c r="CW29" s="624"/>
      <c r="CX29" s="624"/>
      <c r="CY29" s="625"/>
      <c r="CZ29" s="628">
        <v>9.1</v>
      </c>
      <c r="DA29" s="657"/>
      <c r="DB29" s="657"/>
      <c r="DC29" s="658"/>
      <c r="DD29" s="631">
        <v>5206345</v>
      </c>
      <c r="DE29" s="624"/>
      <c r="DF29" s="624"/>
      <c r="DG29" s="624"/>
      <c r="DH29" s="624"/>
      <c r="DI29" s="624"/>
      <c r="DJ29" s="624"/>
      <c r="DK29" s="625"/>
      <c r="DL29" s="631">
        <v>4127795</v>
      </c>
      <c r="DM29" s="624"/>
      <c r="DN29" s="624"/>
      <c r="DO29" s="624"/>
      <c r="DP29" s="624"/>
      <c r="DQ29" s="624"/>
      <c r="DR29" s="624"/>
      <c r="DS29" s="624"/>
      <c r="DT29" s="624"/>
      <c r="DU29" s="624"/>
      <c r="DV29" s="625"/>
      <c r="DW29" s="628">
        <v>12.1</v>
      </c>
      <c r="DX29" s="657"/>
      <c r="DY29" s="657"/>
      <c r="DZ29" s="657"/>
      <c r="EA29" s="657"/>
      <c r="EB29" s="657"/>
      <c r="EC29" s="659"/>
    </row>
    <row r="30" spans="2:133" ht="11.25" customHeight="1" x14ac:dyDescent="0.15">
      <c r="B30" s="620" t="s">
        <v>302</v>
      </c>
      <c r="C30" s="621"/>
      <c r="D30" s="621"/>
      <c r="E30" s="621"/>
      <c r="F30" s="621"/>
      <c r="G30" s="621"/>
      <c r="H30" s="621"/>
      <c r="I30" s="621"/>
      <c r="J30" s="621"/>
      <c r="K30" s="621"/>
      <c r="L30" s="621"/>
      <c r="M30" s="621"/>
      <c r="N30" s="621"/>
      <c r="O30" s="621"/>
      <c r="P30" s="621"/>
      <c r="Q30" s="622"/>
      <c r="R30" s="623">
        <v>423568</v>
      </c>
      <c r="S30" s="626"/>
      <c r="T30" s="626"/>
      <c r="U30" s="626"/>
      <c r="V30" s="626"/>
      <c r="W30" s="626"/>
      <c r="X30" s="626"/>
      <c r="Y30" s="627"/>
      <c r="Z30" s="685">
        <v>0.7</v>
      </c>
      <c r="AA30" s="685"/>
      <c r="AB30" s="685"/>
      <c r="AC30" s="685"/>
      <c r="AD30" s="686">
        <v>48181</v>
      </c>
      <c r="AE30" s="686"/>
      <c r="AF30" s="686"/>
      <c r="AG30" s="686"/>
      <c r="AH30" s="686"/>
      <c r="AI30" s="686"/>
      <c r="AJ30" s="686"/>
      <c r="AK30" s="686"/>
      <c r="AL30" s="628">
        <v>0.1</v>
      </c>
      <c r="AM30" s="629"/>
      <c r="AN30" s="629"/>
      <c r="AO30" s="687"/>
      <c r="AP30" s="713" t="s">
        <v>303</v>
      </c>
      <c r="AQ30" s="714"/>
      <c r="AR30" s="714"/>
      <c r="AS30" s="714"/>
      <c r="AT30" s="719" t="s">
        <v>304</v>
      </c>
      <c r="AU30" s="230"/>
      <c r="AV30" s="230"/>
      <c r="AW30" s="230"/>
      <c r="AX30" s="722" t="s">
        <v>183</v>
      </c>
      <c r="AY30" s="723"/>
      <c r="AZ30" s="723"/>
      <c r="BA30" s="723"/>
      <c r="BB30" s="723"/>
      <c r="BC30" s="723"/>
      <c r="BD30" s="723"/>
      <c r="BE30" s="723"/>
      <c r="BF30" s="724"/>
      <c r="BG30" s="703">
        <v>99.3</v>
      </c>
      <c r="BH30" s="704"/>
      <c r="BI30" s="704"/>
      <c r="BJ30" s="704"/>
      <c r="BK30" s="704"/>
      <c r="BL30" s="704"/>
      <c r="BM30" s="705">
        <v>97.1</v>
      </c>
      <c r="BN30" s="704"/>
      <c r="BO30" s="704"/>
      <c r="BP30" s="704"/>
      <c r="BQ30" s="706"/>
      <c r="BR30" s="703">
        <v>99.2</v>
      </c>
      <c r="BS30" s="704"/>
      <c r="BT30" s="704"/>
      <c r="BU30" s="704"/>
      <c r="BV30" s="704"/>
      <c r="BW30" s="704"/>
      <c r="BX30" s="705">
        <v>96.8</v>
      </c>
      <c r="BY30" s="704"/>
      <c r="BZ30" s="704"/>
      <c r="CA30" s="704"/>
      <c r="CB30" s="706"/>
      <c r="CD30" s="709"/>
      <c r="CE30" s="710"/>
      <c r="CF30" s="667" t="s">
        <v>305</v>
      </c>
      <c r="CG30" s="664"/>
      <c r="CH30" s="664"/>
      <c r="CI30" s="664"/>
      <c r="CJ30" s="664"/>
      <c r="CK30" s="664"/>
      <c r="CL30" s="664"/>
      <c r="CM30" s="664"/>
      <c r="CN30" s="664"/>
      <c r="CO30" s="664"/>
      <c r="CP30" s="664"/>
      <c r="CQ30" s="665"/>
      <c r="CR30" s="623">
        <v>4824661</v>
      </c>
      <c r="CS30" s="626"/>
      <c r="CT30" s="626"/>
      <c r="CU30" s="626"/>
      <c r="CV30" s="626"/>
      <c r="CW30" s="626"/>
      <c r="CX30" s="626"/>
      <c r="CY30" s="627"/>
      <c r="CZ30" s="628">
        <v>8.4</v>
      </c>
      <c r="DA30" s="657"/>
      <c r="DB30" s="657"/>
      <c r="DC30" s="658"/>
      <c r="DD30" s="631">
        <v>4818444</v>
      </c>
      <c r="DE30" s="626"/>
      <c r="DF30" s="626"/>
      <c r="DG30" s="626"/>
      <c r="DH30" s="626"/>
      <c r="DI30" s="626"/>
      <c r="DJ30" s="626"/>
      <c r="DK30" s="627"/>
      <c r="DL30" s="631">
        <v>3739906</v>
      </c>
      <c r="DM30" s="626"/>
      <c r="DN30" s="626"/>
      <c r="DO30" s="626"/>
      <c r="DP30" s="626"/>
      <c r="DQ30" s="626"/>
      <c r="DR30" s="626"/>
      <c r="DS30" s="626"/>
      <c r="DT30" s="626"/>
      <c r="DU30" s="626"/>
      <c r="DV30" s="627"/>
      <c r="DW30" s="628">
        <v>10.9</v>
      </c>
      <c r="DX30" s="657"/>
      <c r="DY30" s="657"/>
      <c r="DZ30" s="657"/>
      <c r="EA30" s="657"/>
      <c r="EB30" s="657"/>
      <c r="EC30" s="659"/>
    </row>
    <row r="31" spans="2:133" ht="11.25" customHeight="1" x14ac:dyDescent="0.15">
      <c r="B31" s="620" t="s">
        <v>306</v>
      </c>
      <c r="C31" s="621"/>
      <c r="D31" s="621"/>
      <c r="E31" s="621"/>
      <c r="F31" s="621"/>
      <c r="G31" s="621"/>
      <c r="H31" s="621"/>
      <c r="I31" s="621"/>
      <c r="J31" s="621"/>
      <c r="K31" s="621"/>
      <c r="L31" s="621"/>
      <c r="M31" s="621"/>
      <c r="N31" s="621"/>
      <c r="O31" s="621"/>
      <c r="P31" s="621"/>
      <c r="Q31" s="622"/>
      <c r="R31" s="623">
        <v>65650</v>
      </c>
      <c r="S31" s="626"/>
      <c r="T31" s="626"/>
      <c r="U31" s="626"/>
      <c r="V31" s="626"/>
      <c r="W31" s="626"/>
      <c r="X31" s="626"/>
      <c r="Y31" s="627"/>
      <c r="Z31" s="685">
        <v>0.1</v>
      </c>
      <c r="AA31" s="685"/>
      <c r="AB31" s="685"/>
      <c r="AC31" s="685"/>
      <c r="AD31" s="686" t="s">
        <v>171</v>
      </c>
      <c r="AE31" s="686"/>
      <c r="AF31" s="686"/>
      <c r="AG31" s="686"/>
      <c r="AH31" s="686"/>
      <c r="AI31" s="686"/>
      <c r="AJ31" s="686"/>
      <c r="AK31" s="686"/>
      <c r="AL31" s="628" t="s">
        <v>171</v>
      </c>
      <c r="AM31" s="629"/>
      <c r="AN31" s="629"/>
      <c r="AO31" s="687"/>
      <c r="AP31" s="715"/>
      <c r="AQ31" s="716"/>
      <c r="AR31" s="716"/>
      <c r="AS31" s="716"/>
      <c r="AT31" s="720"/>
      <c r="AU31" s="229" t="s">
        <v>307</v>
      </c>
      <c r="AV31" s="229"/>
      <c r="AW31" s="229"/>
      <c r="AX31" s="620" t="s">
        <v>308</v>
      </c>
      <c r="AY31" s="621"/>
      <c r="AZ31" s="621"/>
      <c r="BA31" s="621"/>
      <c r="BB31" s="621"/>
      <c r="BC31" s="621"/>
      <c r="BD31" s="621"/>
      <c r="BE31" s="621"/>
      <c r="BF31" s="622"/>
      <c r="BG31" s="701">
        <v>99.1</v>
      </c>
      <c r="BH31" s="624"/>
      <c r="BI31" s="624"/>
      <c r="BJ31" s="624"/>
      <c r="BK31" s="624"/>
      <c r="BL31" s="624"/>
      <c r="BM31" s="629">
        <v>96.6</v>
      </c>
      <c r="BN31" s="702"/>
      <c r="BO31" s="702"/>
      <c r="BP31" s="702"/>
      <c r="BQ31" s="663"/>
      <c r="BR31" s="701">
        <v>99.1</v>
      </c>
      <c r="BS31" s="624"/>
      <c r="BT31" s="624"/>
      <c r="BU31" s="624"/>
      <c r="BV31" s="624"/>
      <c r="BW31" s="624"/>
      <c r="BX31" s="629">
        <v>96.1</v>
      </c>
      <c r="BY31" s="702"/>
      <c r="BZ31" s="702"/>
      <c r="CA31" s="702"/>
      <c r="CB31" s="663"/>
      <c r="CD31" s="709"/>
      <c r="CE31" s="710"/>
      <c r="CF31" s="667" t="s">
        <v>309</v>
      </c>
      <c r="CG31" s="664"/>
      <c r="CH31" s="664"/>
      <c r="CI31" s="664"/>
      <c r="CJ31" s="664"/>
      <c r="CK31" s="664"/>
      <c r="CL31" s="664"/>
      <c r="CM31" s="664"/>
      <c r="CN31" s="664"/>
      <c r="CO31" s="664"/>
      <c r="CP31" s="664"/>
      <c r="CQ31" s="665"/>
      <c r="CR31" s="623">
        <v>388667</v>
      </c>
      <c r="CS31" s="624"/>
      <c r="CT31" s="624"/>
      <c r="CU31" s="624"/>
      <c r="CV31" s="624"/>
      <c r="CW31" s="624"/>
      <c r="CX31" s="624"/>
      <c r="CY31" s="625"/>
      <c r="CZ31" s="628">
        <v>0.7</v>
      </c>
      <c r="DA31" s="657"/>
      <c r="DB31" s="657"/>
      <c r="DC31" s="658"/>
      <c r="DD31" s="631">
        <v>387901</v>
      </c>
      <c r="DE31" s="624"/>
      <c r="DF31" s="624"/>
      <c r="DG31" s="624"/>
      <c r="DH31" s="624"/>
      <c r="DI31" s="624"/>
      <c r="DJ31" s="624"/>
      <c r="DK31" s="625"/>
      <c r="DL31" s="631">
        <v>387889</v>
      </c>
      <c r="DM31" s="624"/>
      <c r="DN31" s="624"/>
      <c r="DO31" s="624"/>
      <c r="DP31" s="624"/>
      <c r="DQ31" s="624"/>
      <c r="DR31" s="624"/>
      <c r="DS31" s="624"/>
      <c r="DT31" s="624"/>
      <c r="DU31" s="624"/>
      <c r="DV31" s="625"/>
      <c r="DW31" s="628">
        <v>1.1000000000000001</v>
      </c>
      <c r="DX31" s="657"/>
      <c r="DY31" s="657"/>
      <c r="DZ31" s="657"/>
      <c r="EA31" s="657"/>
      <c r="EB31" s="657"/>
      <c r="EC31" s="659"/>
    </row>
    <row r="32" spans="2:133" ht="11.25" customHeight="1" x14ac:dyDescent="0.15">
      <c r="B32" s="620" t="s">
        <v>310</v>
      </c>
      <c r="C32" s="621"/>
      <c r="D32" s="621"/>
      <c r="E32" s="621"/>
      <c r="F32" s="621"/>
      <c r="G32" s="621"/>
      <c r="H32" s="621"/>
      <c r="I32" s="621"/>
      <c r="J32" s="621"/>
      <c r="K32" s="621"/>
      <c r="L32" s="621"/>
      <c r="M32" s="621"/>
      <c r="N32" s="621"/>
      <c r="O32" s="621"/>
      <c r="P32" s="621"/>
      <c r="Q32" s="622"/>
      <c r="R32" s="623">
        <v>2875537</v>
      </c>
      <c r="S32" s="626"/>
      <c r="T32" s="626"/>
      <c r="U32" s="626"/>
      <c r="V32" s="626"/>
      <c r="W32" s="626"/>
      <c r="X32" s="626"/>
      <c r="Y32" s="627"/>
      <c r="Z32" s="685">
        <v>4.9000000000000004</v>
      </c>
      <c r="AA32" s="685"/>
      <c r="AB32" s="685"/>
      <c r="AC32" s="685"/>
      <c r="AD32" s="686" t="s">
        <v>171</v>
      </c>
      <c r="AE32" s="686"/>
      <c r="AF32" s="686"/>
      <c r="AG32" s="686"/>
      <c r="AH32" s="686"/>
      <c r="AI32" s="686"/>
      <c r="AJ32" s="686"/>
      <c r="AK32" s="686"/>
      <c r="AL32" s="628" t="s">
        <v>171</v>
      </c>
      <c r="AM32" s="629"/>
      <c r="AN32" s="629"/>
      <c r="AO32" s="687"/>
      <c r="AP32" s="717"/>
      <c r="AQ32" s="718"/>
      <c r="AR32" s="718"/>
      <c r="AS32" s="718"/>
      <c r="AT32" s="721"/>
      <c r="AU32" s="231"/>
      <c r="AV32" s="231"/>
      <c r="AW32" s="231"/>
      <c r="AX32" s="635" t="s">
        <v>311</v>
      </c>
      <c r="AY32" s="636"/>
      <c r="AZ32" s="636"/>
      <c r="BA32" s="636"/>
      <c r="BB32" s="636"/>
      <c r="BC32" s="636"/>
      <c r="BD32" s="636"/>
      <c r="BE32" s="636"/>
      <c r="BF32" s="637"/>
      <c r="BG32" s="700">
        <v>99.4</v>
      </c>
      <c r="BH32" s="639"/>
      <c r="BI32" s="639"/>
      <c r="BJ32" s="639"/>
      <c r="BK32" s="639"/>
      <c r="BL32" s="639"/>
      <c r="BM32" s="683">
        <v>97.3</v>
      </c>
      <c r="BN32" s="639"/>
      <c r="BO32" s="639"/>
      <c r="BP32" s="639"/>
      <c r="BQ32" s="676"/>
      <c r="BR32" s="700">
        <v>99.3</v>
      </c>
      <c r="BS32" s="639"/>
      <c r="BT32" s="639"/>
      <c r="BU32" s="639"/>
      <c r="BV32" s="639"/>
      <c r="BW32" s="639"/>
      <c r="BX32" s="683">
        <v>97.1</v>
      </c>
      <c r="BY32" s="639"/>
      <c r="BZ32" s="639"/>
      <c r="CA32" s="639"/>
      <c r="CB32" s="676"/>
      <c r="CD32" s="711"/>
      <c r="CE32" s="712"/>
      <c r="CF32" s="667" t="s">
        <v>312</v>
      </c>
      <c r="CG32" s="664"/>
      <c r="CH32" s="664"/>
      <c r="CI32" s="664"/>
      <c r="CJ32" s="664"/>
      <c r="CK32" s="664"/>
      <c r="CL32" s="664"/>
      <c r="CM32" s="664"/>
      <c r="CN32" s="664"/>
      <c r="CO32" s="664"/>
      <c r="CP32" s="664"/>
      <c r="CQ32" s="665"/>
      <c r="CR32" s="623" t="s">
        <v>127</v>
      </c>
      <c r="CS32" s="626"/>
      <c r="CT32" s="626"/>
      <c r="CU32" s="626"/>
      <c r="CV32" s="626"/>
      <c r="CW32" s="626"/>
      <c r="CX32" s="626"/>
      <c r="CY32" s="627"/>
      <c r="CZ32" s="628" t="s">
        <v>127</v>
      </c>
      <c r="DA32" s="657"/>
      <c r="DB32" s="657"/>
      <c r="DC32" s="658"/>
      <c r="DD32" s="631" t="s">
        <v>171</v>
      </c>
      <c r="DE32" s="626"/>
      <c r="DF32" s="626"/>
      <c r="DG32" s="626"/>
      <c r="DH32" s="626"/>
      <c r="DI32" s="626"/>
      <c r="DJ32" s="626"/>
      <c r="DK32" s="627"/>
      <c r="DL32" s="631" t="s">
        <v>127</v>
      </c>
      <c r="DM32" s="626"/>
      <c r="DN32" s="626"/>
      <c r="DO32" s="626"/>
      <c r="DP32" s="626"/>
      <c r="DQ32" s="626"/>
      <c r="DR32" s="626"/>
      <c r="DS32" s="626"/>
      <c r="DT32" s="626"/>
      <c r="DU32" s="626"/>
      <c r="DV32" s="627"/>
      <c r="DW32" s="628" t="s">
        <v>127</v>
      </c>
      <c r="DX32" s="657"/>
      <c r="DY32" s="657"/>
      <c r="DZ32" s="657"/>
      <c r="EA32" s="657"/>
      <c r="EB32" s="657"/>
      <c r="EC32" s="659"/>
    </row>
    <row r="33" spans="2:133" ht="11.25" customHeight="1" x14ac:dyDescent="0.15">
      <c r="B33" s="620" t="s">
        <v>313</v>
      </c>
      <c r="C33" s="621"/>
      <c r="D33" s="621"/>
      <c r="E33" s="621"/>
      <c r="F33" s="621"/>
      <c r="G33" s="621"/>
      <c r="H33" s="621"/>
      <c r="I33" s="621"/>
      <c r="J33" s="621"/>
      <c r="K33" s="621"/>
      <c r="L33" s="621"/>
      <c r="M33" s="621"/>
      <c r="N33" s="621"/>
      <c r="O33" s="621"/>
      <c r="P33" s="621"/>
      <c r="Q33" s="622"/>
      <c r="R33" s="623">
        <v>2387543</v>
      </c>
      <c r="S33" s="626"/>
      <c r="T33" s="626"/>
      <c r="U33" s="626"/>
      <c r="V33" s="626"/>
      <c r="W33" s="626"/>
      <c r="X33" s="626"/>
      <c r="Y33" s="627"/>
      <c r="Z33" s="685">
        <v>4</v>
      </c>
      <c r="AA33" s="685"/>
      <c r="AB33" s="685"/>
      <c r="AC33" s="685"/>
      <c r="AD33" s="686" t="s">
        <v>171</v>
      </c>
      <c r="AE33" s="686"/>
      <c r="AF33" s="686"/>
      <c r="AG33" s="686"/>
      <c r="AH33" s="686"/>
      <c r="AI33" s="686"/>
      <c r="AJ33" s="686"/>
      <c r="AK33" s="686"/>
      <c r="AL33" s="628" t="s">
        <v>127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314</v>
      </c>
      <c r="CE33" s="664"/>
      <c r="CF33" s="664"/>
      <c r="CG33" s="664"/>
      <c r="CH33" s="664"/>
      <c r="CI33" s="664"/>
      <c r="CJ33" s="664"/>
      <c r="CK33" s="664"/>
      <c r="CL33" s="664"/>
      <c r="CM33" s="664"/>
      <c r="CN33" s="664"/>
      <c r="CO33" s="664"/>
      <c r="CP33" s="664"/>
      <c r="CQ33" s="665"/>
      <c r="CR33" s="623">
        <v>26197155</v>
      </c>
      <c r="CS33" s="624"/>
      <c r="CT33" s="624"/>
      <c r="CU33" s="624"/>
      <c r="CV33" s="624"/>
      <c r="CW33" s="624"/>
      <c r="CX33" s="624"/>
      <c r="CY33" s="625"/>
      <c r="CZ33" s="628">
        <v>45.8</v>
      </c>
      <c r="DA33" s="657"/>
      <c r="DB33" s="657"/>
      <c r="DC33" s="658"/>
      <c r="DD33" s="631">
        <v>21793750</v>
      </c>
      <c r="DE33" s="624"/>
      <c r="DF33" s="624"/>
      <c r="DG33" s="624"/>
      <c r="DH33" s="624"/>
      <c r="DI33" s="624"/>
      <c r="DJ33" s="624"/>
      <c r="DK33" s="625"/>
      <c r="DL33" s="631">
        <v>16498763</v>
      </c>
      <c r="DM33" s="624"/>
      <c r="DN33" s="624"/>
      <c r="DO33" s="624"/>
      <c r="DP33" s="624"/>
      <c r="DQ33" s="624"/>
      <c r="DR33" s="624"/>
      <c r="DS33" s="624"/>
      <c r="DT33" s="624"/>
      <c r="DU33" s="624"/>
      <c r="DV33" s="625"/>
      <c r="DW33" s="628">
        <v>48.2</v>
      </c>
      <c r="DX33" s="657"/>
      <c r="DY33" s="657"/>
      <c r="DZ33" s="657"/>
      <c r="EA33" s="657"/>
      <c r="EB33" s="657"/>
      <c r="EC33" s="659"/>
    </row>
    <row r="34" spans="2:133" ht="11.25" customHeight="1" x14ac:dyDescent="0.15">
      <c r="B34" s="620" t="s">
        <v>315</v>
      </c>
      <c r="C34" s="621"/>
      <c r="D34" s="621"/>
      <c r="E34" s="621"/>
      <c r="F34" s="621"/>
      <c r="G34" s="621"/>
      <c r="H34" s="621"/>
      <c r="I34" s="621"/>
      <c r="J34" s="621"/>
      <c r="K34" s="621"/>
      <c r="L34" s="621"/>
      <c r="M34" s="621"/>
      <c r="N34" s="621"/>
      <c r="O34" s="621"/>
      <c r="P34" s="621"/>
      <c r="Q34" s="622"/>
      <c r="R34" s="623">
        <v>864566</v>
      </c>
      <c r="S34" s="626"/>
      <c r="T34" s="626"/>
      <c r="U34" s="626"/>
      <c r="V34" s="626"/>
      <c r="W34" s="626"/>
      <c r="X34" s="626"/>
      <c r="Y34" s="627"/>
      <c r="Z34" s="685">
        <v>1.5</v>
      </c>
      <c r="AA34" s="685"/>
      <c r="AB34" s="685"/>
      <c r="AC34" s="685"/>
      <c r="AD34" s="686">
        <v>3</v>
      </c>
      <c r="AE34" s="686"/>
      <c r="AF34" s="686"/>
      <c r="AG34" s="686"/>
      <c r="AH34" s="686"/>
      <c r="AI34" s="686"/>
      <c r="AJ34" s="686"/>
      <c r="AK34" s="686"/>
      <c r="AL34" s="628">
        <v>0</v>
      </c>
      <c r="AM34" s="629"/>
      <c r="AN34" s="629"/>
      <c r="AO34" s="687"/>
      <c r="AP34" s="234"/>
      <c r="AQ34" s="697" t="s">
        <v>316</v>
      </c>
      <c r="AR34" s="698"/>
      <c r="AS34" s="698"/>
      <c r="AT34" s="698"/>
      <c r="AU34" s="698"/>
      <c r="AV34" s="698"/>
      <c r="AW34" s="698"/>
      <c r="AX34" s="698"/>
      <c r="AY34" s="698"/>
      <c r="AZ34" s="698"/>
      <c r="BA34" s="698"/>
      <c r="BB34" s="698"/>
      <c r="BC34" s="698"/>
      <c r="BD34" s="698"/>
      <c r="BE34" s="698"/>
      <c r="BF34" s="699"/>
      <c r="BG34" s="697" t="s">
        <v>317</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318</v>
      </c>
      <c r="CE34" s="664"/>
      <c r="CF34" s="664"/>
      <c r="CG34" s="664"/>
      <c r="CH34" s="664"/>
      <c r="CI34" s="664"/>
      <c r="CJ34" s="664"/>
      <c r="CK34" s="664"/>
      <c r="CL34" s="664"/>
      <c r="CM34" s="664"/>
      <c r="CN34" s="664"/>
      <c r="CO34" s="664"/>
      <c r="CP34" s="664"/>
      <c r="CQ34" s="665"/>
      <c r="CR34" s="623">
        <v>6681722</v>
      </c>
      <c r="CS34" s="626"/>
      <c r="CT34" s="626"/>
      <c r="CU34" s="626"/>
      <c r="CV34" s="626"/>
      <c r="CW34" s="626"/>
      <c r="CX34" s="626"/>
      <c r="CY34" s="627"/>
      <c r="CZ34" s="628">
        <v>11.7</v>
      </c>
      <c r="DA34" s="657"/>
      <c r="DB34" s="657"/>
      <c r="DC34" s="658"/>
      <c r="DD34" s="631">
        <v>5507263</v>
      </c>
      <c r="DE34" s="626"/>
      <c r="DF34" s="626"/>
      <c r="DG34" s="626"/>
      <c r="DH34" s="626"/>
      <c r="DI34" s="626"/>
      <c r="DJ34" s="626"/>
      <c r="DK34" s="627"/>
      <c r="DL34" s="631">
        <v>5349544</v>
      </c>
      <c r="DM34" s="626"/>
      <c r="DN34" s="626"/>
      <c r="DO34" s="626"/>
      <c r="DP34" s="626"/>
      <c r="DQ34" s="626"/>
      <c r="DR34" s="626"/>
      <c r="DS34" s="626"/>
      <c r="DT34" s="626"/>
      <c r="DU34" s="626"/>
      <c r="DV34" s="627"/>
      <c r="DW34" s="628">
        <v>15.6</v>
      </c>
      <c r="DX34" s="657"/>
      <c r="DY34" s="657"/>
      <c r="DZ34" s="657"/>
      <c r="EA34" s="657"/>
      <c r="EB34" s="657"/>
      <c r="EC34" s="659"/>
    </row>
    <row r="35" spans="2:133" ht="11.25" customHeight="1" x14ac:dyDescent="0.15">
      <c r="B35" s="620" t="s">
        <v>319</v>
      </c>
      <c r="C35" s="621"/>
      <c r="D35" s="621"/>
      <c r="E35" s="621"/>
      <c r="F35" s="621"/>
      <c r="G35" s="621"/>
      <c r="H35" s="621"/>
      <c r="I35" s="621"/>
      <c r="J35" s="621"/>
      <c r="K35" s="621"/>
      <c r="L35" s="621"/>
      <c r="M35" s="621"/>
      <c r="N35" s="621"/>
      <c r="O35" s="621"/>
      <c r="P35" s="621"/>
      <c r="Q35" s="622"/>
      <c r="R35" s="623">
        <v>5207100</v>
      </c>
      <c r="S35" s="626"/>
      <c r="T35" s="626"/>
      <c r="U35" s="626"/>
      <c r="V35" s="626"/>
      <c r="W35" s="626"/>
      <c r="X35" s="626"/>
      <c r="Y35" s="627"/>
      <c r="Z35" s="685">
        <v>8.8000000000000007</v>
      </c>
      <c r="AA35" s="685"/>
      <c r="AB35" s="685"/>
      <c r="AC35" s="685"/>
      <c r="AD35" s="686" t="s">
        <v>171</v>
      </c>
      <c r="AE35" s="686"/>
      <c r="AF35" s="686"/>
      <c r="AG35" s="686"/>
      <c r="AH35" s="686"/>
      <c r="AI35" s="686"/>
      <c r="AJ35" s="686"/>
      <c r="AK35" s="686"/>
      <c r="AL35" s="628" t="s">
        <v>127</v>
      </c>
      <c r="AM35" s="629"/>
      <c r="AN35" s="629"/>
      <c r="AO35" s="687"/>
      <c r="AP35" s="234"/>
      <c r="AQ35" s="691" t="s">
        <v>320</v>
      </c>
      <c r="AR35" s="692"/>
      <c r="AS35" s="692"/>
      <c r="AT35" s="692"/>
      <c r="AU35" s="692"/>
      <c r="AV35" s="692"/>
      <c r="AW35" s="692"/>
      <c r="AX35" s="692"/>
      <c r="AY35" s="693"/>
      <c r="AZ35" s="688">
        <v>8774511</v>
      </c>
      <c r="BA35" s="689"/>
      <c r="BB35" s="689"/>
      <c r="BC35" s="689"/>
      <c r="BD35" s="689"/>
      <c r="BE35" s="689"/>
      <c r="BF35" s="690"/>
      <c r="BG35" s="694" t="s">
        <v>321</v>
      </c>
      <c r="BH35" s="695"/>
      <c r="BI35" s="695"/>
      <c r="BJ35" s="695"/>
      <c r="BK35" s="695"/>
      <c r="BL35" s="695"/>
      <c r="BM35" s="695"/>
      <c r="BN35" s="695"/>
      <c r="BO35" s="695"/>
      <c r="BP35" s="695"/>
      <c r="BQ35" s="695"/>
      <c r="BR35" s="695"/>
      <c r="BS35" s="695"/>
      <c r="BT35" s="695"/>
      <c r="BU35" s="696"/>
      <c r="BV35" s="688">
        <v>76100</v>
      </c>
      <c r="BW35" s="689"/>
      <c r="BX35" s="689"/>
      <c r="BY35" s="689"/>
      <c r="BZ35" s="689"/>
      <c r="CA35" s="689"/>
      <c r="CB35" s="690"/>
      <c r="CD35" s="667" t="s">
        <v>322</v>
      </c>
      <c r="CE35" s="664"/>
      <c r="CF35" s="664"/>
      <c r="CG35" s="664"/>
      <c r="CH35" s="664"/>
      <c r="CI35" s="664"/>
      <c r="CJ35" s="664"/>
      <c r="CK35" s="664"/>
      <c r="CL35" s="664"/>
      <c r="CM35" s="664"/>
      <c r="CN35" s="664"/>
      <c r="CO35" s="664"/>
      <c r="CP35" s="664"/>
      <c r="CQ35" s="665"/>
      <c r="CR35" s="623">
        <v>414989</v>
      </c>
      <c r="CS35" s="624"/>
      <c r="CT35" s="624"/>
      <c r="CU35" s="624"/>
      <c r="CV35" s="624"/>
      <c r="CW35" s="624"/>
      <c r="CX35" s="624"/>
      <c r="CY35" s="625"/>
      <c r="CZ35" s="628">
        <v>0.7</v>
      </c>
      <c r="DA35" s="657"/>
      <c r="DB35" s="657"/>
      <c r="DC35" s="658"/>
      <c r="DD35" s="631">
        <v>385666</v>
      </c>
      <c r="DE35" s="624"/>
      <c r="DF35" s="624"/>
      <c r="DG35" s="624"/>
      <c r="DH35" s="624"/>
      <c r="DI35" s="624"/>
      <c r="DJ35" s="624"/>
      <c r="DK35" s="625"/>
      <c r="DL35" s="631">
        <v>385666</v>
      </c>
      <c r="DM35" s="624"/>
      <c r="DN35" s="624"/>
      <c r="DO35" s="624"/>
      <c r="DP35" s="624"/>
      <c r="DQ35" s="624"/>
      <c r="DR35" s="624"/>
      <c r="DS35" s="624"/>
      <c r="DT35" s="624"/>
      <c r="DU35" s="624"/>
      <c r="DV35" s="625"/>
      <c r="DW35" s="628">
        <v>1.1000000000000001</v>
      </c>
      <c r="DX35" s="657"/>
      <c r="DY35" s="657"/>
      <c r="DZ35" s="657"/>
      <c r="EA35" s="657"/>
      <c r="EB35" s="657"/>
      <c r="EC35" s="659"/>
    </row>
    <row r="36" spans="2:133" ht="11.25" customHeight="1" x14ac:dyDescent="0.15">
      <c r="B36" s="620" t="s">
        <v>323</v>
      </c>
      <c r="C36" s="621"/>
      <c r="D36" s="621"/>
      <c r="E36" s="621"/>
      <c r="F36" s="621"/>
      <c r="G36" s="621"/>
      <c r="H36" s="621"/>
      <c r="I36" s="621"/>
      <c r="J36" s="621"/>
      <c r="K36" s="621"/>
      <c r="L36" s="621"/>
      <c r="M36" s="621"/>
      <c r="N36" s="621"/>
      <c r="O36" s="621"/>
      <c r="P36" s="621"/>
      <c r="Q36" s="622"/>
      <c r="R36" s="623" t="s">
        <v>171</v>
      </c>
      <c r="S36" s="626"/>
      <c r="T36" s="626"/>
      <c r="U36" s="626"/>
      <c r="V36" s="626"/>
      <c r="W36" s="626"/>
      <c r="X36" s="626"/>
      <c r="Y36" s="627"/>
      <c r="Z36" s="685" t="s">
        <v>171</v>
      </c>
      <c r="AA36" s="685"/>
      <c r="AB36" s="685"/>
      <c r="AC36" s="685"/>
      <c r="AD36" s="686" t="s">
        <v>127</v>
      </c>
      <c r="AE36" s="686"/>
      <c r="AF36" s="686"/>
      <c r="AG36" s="686"/>
      <c r="AH36" s="686"/>
      <c r="AI36" s="686"/>
      <c r="AJ36" s="686"/>
      <c r="AK36" s="686"/>
      <c r="AL36" s="628" t="s">
        <v>171</v>
      </c>
      <c r="AM36" s="629"/>
      <c r="AN36" s="629"/>
      <c r="AO36" s="687"/>
      <c r="AQ36" s="660" t="s">
        <v>324</v>
      </c>
      <c r="AR36" s="661"/>
      <c r="AS36" s="661"/>
      <c r="AT36" s="661"/>
      <c r="AU36" s="661"/>
      <c r="AV36" s="661"/>
      <c r="AW36" s="661"/>
      <c r="AX36" s="661"/>
      <c r="AY36" s="662"/>
      <c r="AZ36" s="623">
        <v>2894000</v>
      </c>
      <c r="BA36" s="626"/>
      <c r="BB36" s="626"/>
      <c r="BC36" s="626"/>
      <c r="BD36" s="624"/>
      <c r="BE36" s="624"/>
      <c r="BF36" s="663"/>
      <c r="BG36" s="667" t="s">
        <v>325</v>
      </c>
      <c r="BH36" s="664"/>
      <c r="BI36" s="664"/>
      <c r="BJ36" s="664"/>
      <c r="BK36" s="664"/>
      <c r="BL36" s="664"/>
      <c r="BM36" s="664"/>
      <c r="BN36" s="664"/>
      <c r="BO36" s="664"/>
      <c r="BP36" s="664"/>
      <c r="BQ36" s="664"/>
      <c r="BR36" s="664"/>
      <c r="BS36" s="664"/>
      <c r="BT36" s="664"/>
      <c r="BU36" s="665"/>
      <c r="BV36" s="623">
        <v>30297</v>
      </c>
      <c r="BW36" s="626"/>
      <c r="BX36" s="626"/>
      <c r="BY36" s="626"/>
      <c r="BZ36" s="626"/>
      <c r="CA36" s="626"/>
      <c r="CB36" s="666"/>
      <c r="CD36" s="667" t="s">
        <v>326</v>
      </c>
      <c r="CE36" s="664"/>
      <c r="CF36" s="664"/>
      <c r="CG36" s="664"/>
      <c r="CH36" s="664"/>
      <c r="CI36" s="664"/>
      <c r="CJ36" s="664"/>
      <c r="CK36" s="664"/>
      <c r="CL36" s="664"/>
      <c r="CM36" s="664"/>
      <c r="CN36" s="664"/>
      <c r="CO36" s="664"/>
      <c r="CP36" s="664"/>
      <c r="CQ36" s="665"/>
      <c r="CR36" s="623">
        <v>10710276</v>
      </c>
      <c r="CS36" s="626"/>
      <c r="CT36" s="626"/>
      <c r="CU36" s="626"/>
      <c r="CV36" s="626"/>
      <c r="CW36" s="626"/>
      <c r="CX36" s="626"/>
      <c r="CY36" s="627"/>
      <c r="CZ36" s="628">
        <v>18.7</v>
      </c>
      <c r="DA36" s="657"/>
      <c r="DB36" s="657"/>
      <c r="DC36" s="658"/>
      <c r="DD36" s="631">
        <v>8486627</v>
      </c>
      <c r="DE36" s="626"/>
      <c r="DF36" s="626"/>
      <c r="DG36" s="626"/>
      <c r="DH36" s="626"/>
      <c r="DI36" s="626"/>
      <c r="DJ36" s="626"/>
      <c r="DK36" s="627"/>
      <c r="DL36" s="631">
        <v>6484031</v>
      </c>
      <c r="DM36" s="626"/>
      <c r="DN36" s="626"/>
      <c r="DO36" s="626"/>
      <c r="DP36" s="626"/>
      <c r="DQ36" s="626"/>
      <c r="DR36" s="626"/>
      <c r="DS36" s="626"/>
      <c r="DT36" s="626"/>
      <c r="DU36" s="626"/>
      <c r="DV36" s="627"/>
      <c r="DW36" s="628">
        <v>19</v>
      </c>
      <c r="DX36" s="657"/>
      <c r="DY36" s="657"/>
      <c r="DZ36" s="657"/>
      <c r="EA36" s="657"/>
      <c r="EB36" s="657"/>
      <c r="EC36" s="659"/>
    </row>
    <row r="37" spans="2:133" ht="11.25" customHeight="1" x14ac:dyDescent="0.15">
      <c r="B37" s="620" t="s">
        <v>327</v>
      </c>
      <c r="C37" s="621"/>
      <c r="D37" s="621"/>
      <c r="E37" s="621"/>
      <c r="F37" s="621"/>
      <c r="G37" s="621"/>
      <c r="H37" s="621"/>
      <c r="I37" s="621"/>
      <c r="J37" s="621"/>
      <c r="K37" s="621"/>
      <c r="L37" s="621"/>
      <c r="M37" s="621"/>
      <c r="N37" s="621"/>
      <c r="O37" s="621"/>
      <c r="P37" s="621"/>
      <c r="Q37" s="622"/>
      <c r="R37" s="623">
        <v>1769700</v>
      </c>
      <c r="S37" s="626"/>
      <c r="T37" s="626"/>
      <c r="U37" s="626"/>
      <c r="V37" s="626"/>
      <c r="W37" s="626"/>
      <c r="X37" s="626"/>
      <c r="Y37" s="627"/>
      <c r="Z37" s="685">
        <v>3</v>
      </c>
      <c r="AA37" s="685"/>
      <c r="AB37" s="685"/>
      <c r="AC37" s="685"/>
      <c r="AD37" s="686" t="s">
        <v>127</v>
      </c>
      <c r="AE37" s="686"/>
      <c r="AF37" s="686"/>
      <c r="AG37" s="686"/>
      <c r="AH37" s="686"/>
      <c r="AI37" s="686"/>
      <c r="AJ37" s="686"/>
      <c r="AK37" s="686"/>
      <c r="AL37" s="628" t="s">
        <v>127</v>
      </c>
      <c r="AM37" s="629"/>
      <c r="AN37" s="629"/>
      <c r="AO37" s="687"/>
      <c r="AQ37" s="660" t="s">
        <v>328</v>
      </c>
      <c r="AR37" s="661"/>
      <c r="AS37" s="661"/>
      <c r="AT37" s="661"/>
      <c r="AU37" s="661"/>
      <c r="AV37" s="661"/>
      <c r="AW37" s="661"/>
      <c r="AX37" s="661"/>
      <c r="AY37" s="662"/>
      <c r="AZ37" s="623">
        <v>1602876</v>
      </c>
      <c r="BA37" s="626"/>
      <c r="BB37" s="626"/>
      <c r="BC37" s="626"/>
      <c r="BD37" s="624"/>
      <c r="BE37" s="624"/>
      <c r="BF37" s="663"/>
      <c r="BG37" s="667" t="s">
        <v>329</v>
      </c>
      <c r="BH37" s="664"/>
      <c r="BI37" s="664"/>
      <c r="BJ37" s="664"/>
      <c r="BK37" s="664"/>
      <c r="BL37" s="664"/>
      <c r="BM37" s="664"/>
      <c r="BN37" s="664"/>
      <c r="BO37" s="664"/>
      <c r="BP37" s="664"/>
      <c r="BQ37" s="664"/>
      <c r="BR37" s="664"/>
      <c r="BS37" s="664"/>
      <c r="BT37" s="664"/>
      <c r="BU37" s="665"/>
      <c r="BV37" s="623">
        <v>14903</v>
      </c>
      <c r="BW37" s="626"/>
      <c r="BX37" s="626"/>
      <c r="BY37" s="626"/>
      <c r="BZ37" s="626"/>
      <c r="CA37" s="626"/>
      <c r="CB37" s="666"/>
      <c r="CD37" s="667" t="s">
        <v>330</v>
      </c>
      <c r="CE37" s="664"/>
      <c r="CF37" s="664"/>
      <c r="CG37" s="664"/>
      <c r="CH37" s="664"/>
      <c r="CI37" s="664"/>
      <c r="CJ37" s="664"/>
      <c r="CK37" s="664"/>
      <c r="CL37" s="664"/>
      <c r="CM37" s="664"/>
      <c r="CN37" s="664"/>
      <c r="CO37" s="664"/>
      <c r="CP37" s="664"/>
      <c r="CQ37" s="665"/>
      <c r="CR37" s="623">
        <v>4487443</v>
      </c>
      <c r="CS37" s="624"/>
      <c r="CT37" s="624"/>
      <c r="CU37" s="624"/>
      <c r="CV37" s="624"/>
      <c r="CW37" s="624"/>
      <c r="CX37" s="624"/>
      <c r="CY37" s="625"/>
      <c r="CZ37" s="628">
        <v>7.9</v>
      </c>
      <c r="DA37" s="657"/>
      <c r="DB37" s="657"/>
      <c r="DC37" s="658"/>
      <c r="DD37" s="631">
        <v>3222958</v>
      </c>
      <c r="DE37" s="624"/>
      <c r="DF37" s="624"/>
      <c r="DG37" s="624"/>
      <c r="DH37" s="624"/>
      <c r="DI37" s="624"/>
      <c r="DJ37" s="624"/>
      <c r="DK37" s="625"/>
      <c r="DL37" s="631">
        <v>2889954</v>
      </c>
      <c r="DM37" s="624"/>
      <c r="DN37" s="624"/>
      <c r="DO37" s="624"/>
      <c r="DP37" s="624"/>
      <c r="DQ37" s="624"/>
      <c r="DR37" s="624"/>
      <c r="DS37" s="624"/>
      <c r="DT37" s="624"/>
      <c r="DU37" s="624"/>
      <c r="DV37" s="625"/>
      <c r="DW37" s="628">
        <v>8.4</v>
      </c>
      <c r="DX37" s="657"/>
      <c r="DY37" s="657"/>
      <c r="DZ37" s="657"/>
      <c r="EA37" s="657"/>
      <c r="EB37" s="657"/>
      <c r="EC37" s="659"/>
    </row>
    <row r="38" spans="2:133" ht="11.25" customHeight="1" x14ac:dyDescent="0.15">
      <c r="B38" s="635" t="s">
        <v>331</v>
      </c>
      <c r="C38" s="636"/>
      <c r="D38" s="636"/>
      <c r="E38" s="636"/>
      <c r="F38" s="636"/>
      <c r="G38" s="636"/>
      <c r="H38" s="636"/>
      <c r="I38" s="636"/>
      <c r="J38" s="636"/>
      <c r="K38" s="636"/>
      <c r="L38" s="636"/>
      <c r="M38" s="636"/>
      <c r="N38" s="636"/>
      <c r="O38" s="636"/>
      <c r="P38" s="636"/>
      <c r="Q38" s="637"/>
      <c r="R38" s="638">
        <v>59006168</v>
      </c>
      <c r="S38" s="675"/>
      <c r="T38" s="675"/>
      <c r="U38" s="675"/>
      <c r="V38" s="675"/>
      <c r="W38" s="675"/>
      <c r="X38" s="675"/>
      <c r="Y38" s="680"/>
      <c r="Z38" s="681">
        <v>100</v>
      </c>
      <c r="AA38" s="681"/>
      <c r="AB38" s="681"/>
      <c r="AC38" s="681"/>
      <c r="AD38" s="682">
        <v>32437425</v>
      </c>
      <c r="AE38" s="682"/>
      <c r="AF38" s="682"/>
      <c r="AG38" s="682"/>
      <c r="AH38" s="682"/>
      <c r="AI38" s="682"/>
      <c r="AJ38" s="682"/>
      <c r="AK38" s="682"/>
      <c r="AL38" s="641">
        <v>100</v>
      </c>
      <c r="AM38" s="683"/>
      <c r="AN38" s="683"/>
      <c r="AO38" s="684"/>
      <c r="AQ38" s="660" t="s">
        <v>332</v>
      </c>
      <c r="AR38" s="661"/>
      <c r="AS38" s="661"/>
      <c r="AT38" s="661"/>
      <c r="AU38" s="661"/>
      <c r="AV38" s="661"/>
      <c r="AW38" s="661"/>
      <c r="AX38" s="661"/>
      <c r="AY38" s="662"/>
      <c r="AZ38" s="623">
        <v>224229</v>
      </c>
      <c r="BA38" s="626"/>
      <c r="BB38" s="626"/>
      <c r="BC38" s="626"/>
      <c r="BD38" s="624"/>
      <c r="BE38" s="624"/>
      <c r="BF38" s="663"/>
      <c r="BG38" s="667" t="s">
        <v>333</v>
      </c>
      <c r="BH38" s="664"/>
      <c r="BI38" s="664"/>
      <c r="BJ38" s="664"/>
      <c r="BK38" s="664"/>
      <c r="BL38" s="664"/>
      <c r="BM38" s="664"/>
      <c r="BN38" s="664"/>
      <c r="BO38" s="664"/>
      <c r="BP38" s="664"/>
      <c r="BQ38" s="664"/>
      <c r="BR38" s="664"/>
      <c r="BS38" s="664"/>
      <c r="BT38" s="664"/>
      <c r="BU38" s="665"/>
      <c r="BV38" s="623">
        <v>24587</v>
      </c>
      <c r="BW38" s="626"/>
      <c r="BX38" s="626"/>
      <c r="BY38" s="626"/>
      <c r="BZ38" s="626"/>
      <c r="CA38" s="626"/>
      <c r="CB38" s="666"/>
      <c r="CD38" s="667" t="s">
        <v>334</v>
      </c>
      <c r="CE38" s="664"/>
      <c r="CF38" s="664"/>
      <c r="CG38" s="664"/>
      <c r="CH38" s="664"/>
      <c r="CI38" s="664"/>
      <c r="CJ38" s="664"/>
      <c r="CK38" s="664"/>
      <c r="CL38" s="664"/>
      <c r="CM38" s="664"/>
      <c r="CN38" s="664"/>
      <c r="CO38" s="664"/>
      <c r="CP38" s="664"/>
      <c r="CQ38" s="665"/>
      <c r="CR38" s="623">
        <v>4846593</v>
      </c>
      <c r="CS38" s="626"/>
      <c r="CT38" s="626"/>
      <c r="CU38" s="626"/>
      <c r="CV38" s="626"/>
      <c r="CW38" s="626"/>
      <c r="CX38" s="626"/>
      <c r="CY38" s="627"/>
      <c r="CZ38" s="628">
        <v>8.5</v>
      </c>
      <c r="DA38" s="657"/>
      <c r="DB38" s="657"/>
      <c r="DC38" s="658"/>
      <c r="DD38" s="631">
        <v>4106650</v>
      </c>
      <c r="DE38" s="626"/>
      <c r="DF38" s="626"/>
      <c r="DG38" s="626"/>
      <c r="DH38" s="626"/>
      <c r="DI38" s="626"/>
      <c r="DJ38" s="626"/>
      <c r="DK38" s="627"/>
      <c r="DL38" s="631">
        <v>3620592</v>
      </c>
      <c r="DM38" s="626"/>
      <c r="DN38" s="626"/>
      <c r="DO38" s="626"/>
      <c r="DP38" s="626"/>
      <c r="DQ38" s="626"/>
      <c r="DR38" s="626"/>
      <c r="DS38" s="626"/>
      <c r="DT38" s="626"/>
      <c r="DU38" s="626"/>
      <c r="DV38" s="627"/>
      <c r="DW38" s="628">
        <v>10.6</v>
      </c>
      <c r="DX38" s="657"/>
      <c r="DY38" s="657"/>
      <c r="DZ38" s="657"/>
      <c r="EA38" s="657"/>
      <c r="EB38" s="657"/>
      <c r="EC38" s="659"/>
    </row>
    <row r="39" spans="2:133" ht="11.25" customHeight="1" x14ac:dyDescent="0.15">
      <c r="AQ39" s="660" t="s">
        <v>335</v>
      </c>
      <c r="AR39" s="661"/>
      <c r="AS39" s="661"/>
      <c r="AT39" s="661"/>
      <c r="AU39" s="661"/>
      <c r="AV39" s="661"/>
      <c r="AW39" s="661"/>
      <c r="AX39" s="661"/>
      <c r="AY39" s="662"/>
      <c r="AZ39" s="623">
        <v>813</v>
      </c>
      <c r="BA39" s="626"/>
      <c r="BB39" s="626"/>
      <c r="BC39" s="626"/>
      <c r="BD39" s="624"/>
      <c r="BE39" s="624"/>
      <c r="BF39" s="663"/>
      <c r="BG39" s="668" t="s">
        <v>336</v>
      </c>
      <c r="BH39" s="669"/>
      <c r="BI39" s="669"/>
      <c r="BJ39" s="669"/>
      <c r="BK39" s="669"/>
      <c r="BL39" s="235"/>
      <c r="BM39" s="664" t="s">
        <v>337</v>
      </c>
      <c r="BN39" s="664"/>
      <c r="BO39" s="664"/>
      <c r="BP39" s="664"/>
      <c r="BQ39" s="664"/>
      <c r="BR39" s="664"/>
      <c r="BS39" s="664"/>
      <c r="BT39" s="664"/>
      <c r="BU39" s="665"/>
      <c r="BV39" s="623">
        <v>91</v>
      </c>
      <c r="BW39" s="626"/>
      <c r="BX39" s="626"/>
      <c r="BY39" s="626"/>
      <c r="BZ39" s="626"/>
      <c r="CA39" s="626"/>
      <c r="CB39" s="666"/>
      <c r="CD39" s="667" t="s">
        <v>338</v>
      </c>
      <c r="CE39" s="664"/>
      <c r="CF39" s="664"/>
      <c r="CG39" s="664"/>
      <c r="CH39" s="664"/>
      <c r="CI39" s="664"/>
      <c r="CJ39" s="664"/>
      <c r="CK39" s="664"/>
      <c r="CL39" s="664"/>
      <c r="CM39" s="664"/>
      <c r="CN39" s="664"/>
      <c r="CO39" s="664"/>
      <c r="CP39" s="664"/>
      <c r="CQ39" s="665"/>
      <c r="CR39" s="623">
        <v>2746037</v>
      </c>
      <c r="CS39" s="624"/>
      <c r="CT39" s="624"/>
      <c r="CU39" s="624"/>
      <c r="CV39" s="624"/>
      <c r="CW39" s="624"/>
      <c r="CX39" s="624"/>
      <c r="CY39" s="625"/>
      <c r="CZ39" s="628">
        <v>4.8</v>
      </c>
      <c r="DA39" s="657"/>
      <c r="DB39" s="657"/>
      <c r="DC39" s="658"/>
      <c r="DD39" s="631">
        <v>2616897</v>
      </c>
      <c r="DE39" s="624"/>
      <c r="DF39" s="624"/>
      <c r="DG39" s="624"/>
      <c r="DH39" s="624"/>
      <c r="DI39" s="624"/>
      <c r="DJ39" s="624"/>
      <c r="DK39" s="625"/>
      <c r="DL39" s="631" t="s">
        <v>127</v>
      </c>
      <c r="DM39" s="624"/>
      <c r="DN39" s="624"/>
      <c r="DO39" s="624"/>
      <c r="DP39" s="624"/>
      <c r="DQ39" s="624"/>
      <c r="DR39" s="624"/>
      <c r="DS39" s="624"/>
      <c r="DT39" s="624"/>
      <c r="DU39" s="624"/>
      <c r="DV39" s="625"/>
      <c r="DW39" s="628" t="s">
        <v>127</v>
      </c>
      <c r="DX39" s="657"/>
      <c r="DY39" s="657"/>
      <c r="DZ39" s="657"/>
      <c r="EA39" s="657"/>
      <c r="EB39" s="657"/>
      <c r="EC39" s="659"/>
    </row>
    <row r="40" spans="2:133" ht="11.25" customHeight="1" x14ac:dyDescent="0.15">
      <c r="AQ40" s="660" t="s">
        <v>339</v>
      </c>
      <c r="AR40" s="661"/>
      <c r="AS40" s="661"/>
      <c r="AT40" s="661"/>
      <c r="AU40" s="661"/>
      <c r="AV40" s="661"/>
      <c r="AW40" s="661"/>
      <c r="AX40" s="661"/>
      <c r="AY40" s="662"/>
      <c r="AZ40" s="623">
        <v>919987</v>
      </c>
      <c r="BA40" s="626"/>
      <c r="BB40" s="626"/>
      <c r="BC40" s="626"/>
      <c r="BD40" s="624"/>
      <c r="BE40" s="624"/>
      <c r="BF40" s="663"/>
      <c r="BG40" s="668"/>
      <c r="BH40" s="669"/>
      <c r="BI40" s="669"/>
      <c r="BJ40" s="669"/>
      <c r="BK40" s="669"/>
      <c r="BL40" s="235"/>
      <c r="BM40" s="664" t="s">
        <v>340</v>
      </c>
      <c r="BN40" s="664"/>
      <c r="BO40" s="664"/>
      <c r="BP40" s="664"/>
      <c r="BQ40" s="664"/>
      <c r="BR40" s="664"/>
      <c r="BS40" s="664"/>
      <c r="BT40" s="664"/>
      <c r="BU40" s="665"/>
      <c r="BV40" s="623" t="s">
        <v>127</v>
      </c>
      <c r="BW40" s="626"/>
      <c r="BX40" s="626"/>
      <c r="BY40" s="626"/>
      <c r="BZ40" s="626"/>
      <c r="CA40" s="626"/>
      <c r="CB40" s="666"/>
      <c r="CD40" s="667" t="s">
        <v>341</v>
      </c>
      <c r="CE40" s="664"/>
      <c r="CF40" s="664"/>
      <c r="CG40" s="664"/>
      <c r="CH40" s="664"/>
      <c r="CI40" s="664"/>
      <c r="CJ40" s="664"/>
      <c r="CK40" s="664"/>
      <c r="CL40" s="664"/>
      <c r="CM40" s="664"/>
      <c r="CN40" s="664"/>
      <c r="CO40" s="664"/>
      <c r="CP40" s="664"/>
      <c r="CQ40" s="665"/>
      <c r="CR40" s="623">
        <v>797538</v>
      </c>
      <c r="CS40" s="626"/>
      <c r="CT40" s="626"/>
      <c r="CU40" s="626"/>
      <c r="CV40" s="626"/>
      <c r="CW40" s="626"/>
      <c r="CX40" s="626"/>
      <c r="CY40" s="627"/>
      <c r="CZ40" s="628">
        <v>1.4</v>
      </c>
      <c r="DA40" s="657"/>
      <c r="DB40" s="657"/>
      <c r="DC40" s="658"/>
      <c r="DD40" s="631">
        <v>690647</v>
      </c>
      <c r="DE40" s="626"/>
      <c r="DF40" s="626"/>
      <c r="DG40" s="626"/>
      <c r="DH40" s="626"/>
      <c r="DI40" s="626"/>
      <c r="DJ40" s="626"/>
      <c r="DK40" s="627"/>
      <c r="DL40" s="631">
        <v>658930</v>
      </c>
      <c r="DM40" s="626"/>
      <c r="DN40" s="626"/>
      <c r="DO40" s="626"/>
      <c r="DP40" s="626"/>
      <c r="DQ40" s="626"/>
      <c r="DR40" s="626"/>
      <c r="DS40" s="626"/>
      <c r="DT40" s="626"/>
      <c r="DU40" s="626"/>
      <c r="DV40" s="627"/>
      <c r="DW40" s="628">
        <v>1.9</v>
      </c>
      <c r="DX40" s="657"/>
      <c r="DY40" s="657"/>
      <c r="DZ40" s="657"/>
      <c r="EA40" s="657"/>
      <c r="EB40" s="657"/>
      <c r="EC40" s="659"/>
    </row>
    <row r="41" spans="2:133" ht="11.25" customHeight="1" x14ac:dyDescent="0.15">
      <c r="AQ41" s="672" t="s">
        <v>342</v>
      </c>
      <c r="AR41" s="673"/>
      <c r="AS41" s="673"/>
      <c r="AT41" s="673"/>
      <c r="AU41" s="673"/>
      <c r="AV41" s="673"/>
      <c r="AW41" s="673"/>
      <c r="AX41" s="673"/>
      <c r="AY41" s="674"/>
      <c r="AZ41" s="638">
        <v>3132606</v>
      </c>
      <c r="BA41" s="675"/>
      <c r="BB41" s="675"/>
      <c r="BC41" s="675"/>
      <c r="BD41" s="639"/>
      <c r="BE41" s="639"/>
      <c r="BF41" s="676"/>
      <c r="BG41" s="670"/>
      <c r="BH41" s="671"/>
      <c r="BI41" s="671"/>
      <c r="BJ41" s="671"/>
      <c r="BK41" s="671"/>
      <c r="BL41" s="236"/>
      <c r="BM41" s="677" t="s">
        <v>343</v>
      </c>
      <c r="BN41" s="677"/>
      <c r="BO41" s="677"/>
      <c r="BP41" s="677"/>
      <c r="BQ41" s="677"/>
      <c r="BR41" s="677"/>
      <c r="BS41" s="677"/>
      <c r="BT41" s="677"/>
      <c r="BU41" s="678"/>
      <c r="BV41" s="638">
        <v>317</v>
      </c>
      <c r="BW41" s="675"/>
      <c r="BX41" s="675"/>
      <c r="BY41" s="675"/>
      <c r="BZ41" s="675"/>
      <c r="CA41" s="675"/>
      <c r="CB41" s="679"/>
      <c r="CD41" s="667" t="s">
        <v>344</v>
      </c>
      <c r="CE41" s="664"/>
      <c r="CF41" s="664"/>
      <c r="CG41" s="664"/>
      <c r="CH41" s="664"/>
      <c r="CI41" s="664"/>
      <c r="CJ41" s="664"/>
      <c r="CK41" s="664"/>
      <c r="CL41" s="664"/>
      <c r="CM41" s="664"/>
      <c r="CN41" s="664"/>
      <c r="CO41" s="664"/>
      <c r="CP41" s="664"/>
      <c r="CQ41" s="665"/>
      <c r="CR41" s="623" t="s">
        <v>127</v>
      </c>
      <c r="CS41" s="624"/>
      <c r="CT41" s="624"/>
      <c r="CU41" s="624"/>
      <c r="CV41" s="624"/>
      <c r="CW41" s="624"/>
      <c r="CX41" s="624"/>
      <c r="CY41" s="625"/>
      <c r="CZ41" s="628" t="s">
        <v>127</v>
      </c>
      <c r="DA41" s="657"/>
      <c r="DB41" s="657"/>
      <c r="DC41" s="658"/>
      <c r="DD41" s="631" t="s">
        <v>127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346</v>
      </c>
      <c r="CE42" s="621"/>
      <c r="CF42" s="621"/>
      <c r="CG42" s="621"/>
      <c r="CH42" s="621"/>
      <c r="CI42" s="621"/>
      <c r="CJ42" s="621"/>
      <c r="CK42" s="621"/>
      <c r="CL42" s="621"/>
      <c r="CM42" s="621"/>
      <c r="CN42" s="621"/>
      <c r="CO42" s="621"/>
      <c r="CP42" s="621"/>
      <c r="CQ42" s="622"/>
      <c r="CR42" s="623">
        <v>7432293</v>
      </c>
      <c r="CS42" s="626"/>
      <c r="CT42" s="626"/>
      <c r="CU42" s="626"/>
      <c r="CV42" s="626"/>
      <c r="CW42" s="626"/>
      <c r="CX42" s="626"/>
      <c r="CY42" s="627"/>
      <c r="CZ42" s="628">
        <v>13</v>
      </c>
      <c r="DA42" s="629"/>
      <c r="DB42" s="629"/>
      <c r="DC42" s="630"/>
      <c r="DD42" s="631">
        <v>1739201</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348</v>
      </c>
      <c r="CE43" s="621"/>
      <c r="CF43" s="621"/>
      <c r="CG43" s="621"/>
      <c r="CH43" s="621"/>
      <c r="CI43" s="621"/>
      <c r="CJ43" s="621"/>
      <c r="CK43" s="621"/>
      <c r="CL43" s="621"/>
      <c r="CM43" s="621"/>
      <c r="CN43" s="621"/>
      <c r="CO43" s="621"/>
      <c r="CP43" s="621"/>
      <c r="CQ43" s="622"/>
      <c r="CR43" s="623">
        <v>84933</v>
      </c>
      <c r="CS43" s="624"/>
      <c r="CT43" s="624"/>
      <c r="CU43" s="624"/>
      <c r="CV43" s="624"/>
      <c r="CW43" s="624"/>
      <c r="CX43" s="624"/>
      <c r="CY43" s="625"/>
      <c r="CZ43" s="628">
        <v>0.1</v>
      </c>
      <c r="DA43" s="657"/>
      <c r="DB43" s="657"/>
      <c r="DC43" s="658"/>
      <c r="DD43" s="631">
        <v>84933</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349</v>
      </c>
      <c r="CD44" s="651" t="s">
        <v>300</v>
      </c>
      <c r="CE44" s="652"/>
      <c r="CF44" s="620" t="s">
        <v>350</v>
      </c>
      <c r="CG44" s="621"/>
      <c r="CH44" s="621"/>
      <c r="CI44" s="621"/>
      <c r="CJ44" s="621"/>
      <c r="CK44" s="621"/>
      <c r="CL44" s="621"/>
      <c r="CM44" s="621"/>
      <c r="CN44" s="621"/>
      <c r="CO44" s="621"/>
      <c r="CP44" s="621"/>
      <c r="CQ44" s="622"/>
      <c r="CR44" s="623">
        <v>7059639</v>
      </c>
      <c r="CS44" s="626"/>
      <c r="CT44" s="626"/>
      <c r="CU44" s="626"/>
      <c r="CV44" s="626"/>
      <c r="CW44" s="626"/>
      <c r="CX44" s="626"/>
      <c r="CY44" s="627"/>
      <c r="CZ44" s="628">
        <v>12.4</v>
      </c>
      <c r="DA44" s="629"/>
      <c r="DB44" s="629"/>
      <c r="DC44" s="630"/>
      <c r="DD44" s="631">
        <v>1544329</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351</v>
      </c>
      <c r="CG45" s="621"/>
      <c r="CH45" s="621"/>
      <c r="CI45" s="621"/>
      <c r="CJ45" s="621"/>
      <c r="CK45" s="621"/>
      <c r="CL45" s="621"/>
      <c r="CM45" s="621"/>
      <c r="CN45" s="621"/>
      <c r="CO45" s="621"/>
      <c r="CP45" s="621"/>
      <c r="CQ45" s="622"/>
      <c r="CR45" s="623">
        <v>3148057</v>
      </c>
      <c r="CS45" s="624"/>
      <c r="CT45" s="624"/>
      <c r="CU45" s="624"/>
      <c r="CV45" s="624"/>
      <c r="CW45" s="624"/>
      <c r="CX45" s="624"/>
      <c r="CY45" s="625"/>
      <c r="CZ45" s="628">
        <v>5.5</v>
      </c>
      <c r="DA45" s="657"/>
      <c r="DB45" s="657"/>
      <c r="DC45" s="658"/>
      <c r="DD45" s="631">
        <v>139014</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352</v>
      </c>
      <c r="CG46" s="621"/>
      <c r="CH46" s="621"/>
      <c r="CI46" s="621"/>
      <c r="CJ46" s="621"/>
      <c r="CK46" s="621"/>
      <c r="CL46" s="621"/>
      <c r="CM46" s="621"/>
      <c r="CN46" s="621"/>
      <c r="CO46" s="621"/>
      <c r="CP46" s="621"/>
      <c r="CQ46" s="622"/>
      <c r="CR46" s="623">
        <v>3784423</v>
      </c>
      <c r="CS46" s="626"/>
      <c r="CT46" s="626"/>
      <c r="CU46" s="626"/>
      <c r="CV46" s="626"/>
      <c r="CW46" s="626"/>
      <c r="CX46" s="626"/>
      <c r="CY46" s="627"/>
      <c r="CZ46" s="628">
        <v>6.6</v>
      </c>
      <c r="DA46" s="629"/>
      <c r="DB46" s="629"/>
      <c r="DC46" s="630"/>
      <c r="DD46" s="631">
        <v>1278156</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353</v>
      </c>
      <c r="CG47" s="621"/>
      <c r="CH47" s="621"/>
      <c r="CI47" s="621"/>
      <c r="CJ47" s="621"/>
      <c r="CK47" s="621"/>
      <c r="CL47" s="621"/>
      <c r="CM47" s="621"/>
      <c r="CN47" s="621"/>
      <c r="CO47" s="621"/>
      <c r="CP47" s="621"/>
      <c r="CQ47" s="622"/>
      <c r="CR47" s="623">
        <v>372654</v>
      </c>
      <c r="CS47" s="624"/>
      <c r="CT47" s="624"/>
      <c r="CU47" s="624"/>
      <c r="CV47" s="624"/>
      <c r="CW47" s="624"/>
      <c r="CX47" s="624"/>
      <c r="CY47" s="625"/>
      <c r="CZ47" s="628">
        <v>0.7</v>
      </c>
      <c r="DA47" s="657"/>
      <c r="DB47" s="657"/>
      <c r="DC47" s="658"/>
      <c r="DD47" s="631">
        <v>194872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354</v>
      </c>
      <c r="CG48" s="621"/>
      <c r="CH48" s="621"/>
      <c r="CI48" s="621"/>
      <c r="CJ48" s="621"/>
      <c r="CK48" s="621"/>
      <c r="CL48" s="621"/>
      <c r="CM48" s="621"/>
      <c r="CN48" s="621"/>
      <c r="CO48" s="621"/>
      <c r="CP48" s="621"/>
      <c r="CQ48" s="622"/>
      <c r="CR48" s="623" t="s">
        <v>355</v>
      </c>
      <c r="CS48" s="626"/>
      <c r="CT48" s="626"/>
      <c r="CU48" s="626"/>
      <c r="CV48" s="626"/>
      <c r="CW48" s="626"/>
      <c r="CX48" s="626"/>
      <c r="CY48" s="627"/>
      <c r="CZ48" s="628" t="s">
        <v>355</v>
      </c>
      <c r="DA48" s="629"/>
      <c r="DB48" s="629"/>
      <c r="DC48" s="630"/>
      <c r="DD48" s="631" t="s">
        <v>127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356</v>
      </c>
      <c r="CE49" s="636"/>
      <c r="CF49" s="636"/>
      <c r="CG49" s="636"/>
      <c r="CH49" s="636"/>
      <c r="CI49" s="636"/>
      <c r="CJ49" s="636"/>
      <c r="CK49" s="636"/>
      <c r="CL49" s="636"/>
      <c r="CM49" s="636"/>
      <c r="CN49" s="636"/>
      <c r="CO49" s="636"/>
      <c r="CP49" s="636"/>
      <c r="CQ49" s="637"/>
      <c r="CR49" s="638">
        <v>57158852</v>
      </c>
      <c r="CS49" s="639"/>
      <c r="CT49" s="639"/>
      <c r="CU49" s="639"/>
      <c r="CV49" s="639"/>
      <c r="CW49" s="639"/>
      <c r="CX49" s="639"/>
      <c r="CY49" s="640"/>
      <c r="CZ49" s="641">
        <v>100</v>
      </c>
      <c r="DA49" s="642"/>
      <c r="DB49" s="642"/>
      <c r="DC49" s="643"/>
      <c r="DD49" s="644">
        <v>39472907</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HnzCXnEI2lgwUK7r3B9PTjRNxEvj7riMe5kphkk96n9qGcZRWaIb/ujIm8b2QOB6lAsAhRWhsuLc9IA0B5Hh8Q==" saltValue="J6P559DFFH9wa1sOmFKei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358</v>
      </c>
      <c r="DK2" s="1162"/>
      <c r="DL2" s="1162"/>
      <c r="DM2" s="1162"/>
      <c r="DN2" s="1162"/>
      <c r="DO2" s="1163"/>
      <c r="DP2" s="249"/>
      <c r="DQ2" s="1161" t="s">
        <v>359</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360</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362</v>
      </c>
      <c r="B5" s="1047"/>
      <c r="C5" s="1047"/>
      <c r="D5" s="1047"/>
      <c r="E5" s="1047"/>
      <c r="F5" s="1047"/>
      <c r="G5" s="1047"/>
      <c r="H5" s="1047"/>
      <c r="I5" s="1047"/>
      <c r="J5" s="1047"/>
      <c r="K5" s="1047"/>
      <c r="L5" s="1047"/>
      <c r="M5" s="1047"/>
      <c r="N5" s="1047"/>
      <c r="O5" s="1047"/>
      <c r="P5" s="1048"/>
      <c r="Q5" s="1052" t="s">
        <v>363</v>
      </c>
      <c r="R5" s="1053"/>
      <c r="S5" s="1053"/>
      <c r="T5" s="1053"/>
      <c r="U5" s="1054"/>
      <c r="V5" s="1052" t="s">
        <v>364</v>
      </c>
      <c r="W5" s="1053"/>
      <c r="X5" s="1053"/>
      <c r="Y5" s="1053"/>
      <c r="Z5" s="1054"/>
      <c r="AA5" s="1052" t="s">
        <v>365</v>
      </c>
      <c r="AB5" s="1053"/>
      <c r="AC5" s="1053"/>
      <c r="AD5" s="1053"/>
      <c r="AE5" s="1053"/>
      <c r="AF5" s="1164" t="s">
        <v>366</v>
      </c>
      <c r="AG5" s="1053"/>
      <c r="AH5" s="1053"/>
      <c r="AI5" s="1053"/>
      <c r="AJ5" s="1068"/>
      <c r="AK5" s="1053" t="s">
        <v>367</v>
      </c>
      <c r="AL5" s="1053"/>
      <c r="AM5" s="1053"/>
      <c r="AN5" s="1053"/>
      <c r="AO5" s="1054"/>
      <c r="AP5" s="1052" t="s">
        <v>368</v>
      </c>
      <c r="AQ5" s="1053"/>
      <c r="AR5" s="1053"/>
      <c r="AS5" s="1053"/>
      <c r="AT5" s="1054"/>
      <c r="AU5" s="1052" t="s">
        <v>369</v>
      </c>
      <c r="AV5" s="1053"/>
      <c r="AW5" s="1053"/>
      <c r="AX5" s="1053"/>
      <c r="AY5" s="1068"/>
      <c r="AZ5" s="256"/>
      <c r="BA5" s="256"/>
      <c r="BB5" s="256"/>
      <c r="BC5" s="256"/>
      <c r="BD5" s="256"/>
      <c r="BE5" s="257"/>
      <c r="BF5" s="257"/>
      <c r="BG5" s="257"/>
      <c r="BH5" s="257"/>
      <c r="BI5" s="257"/>
      <c r="BJ5" s="257"/>
      <c r="BK5" s="257"/>
      <c r="BL5" s="257"/>
      <c r="BM5" s="257"/>
      <c r="BN5" s="257"/>
      <c r="BO5" s="257"/>
      <c r="BP5" s="257"/>
      <c r="BQ5" s="1046" t="s">
        <v>370</v>
      </c>
      <c r="BR5" s="1047"/>
      <c r="BS5" s="1047"/>
      <c r="BT5" s="1047"/>
      <c r="BU5" s="1047"/>
      <c r="BV5" s="1047"/>
      <c r="BW5" s="1047"/>
      <c r="BX5" s="1047"/>
      <c r="BY5" s="1047"/>
      <c r="BZ5" s="1047"/>
      <c r="CA5" s="1047"/>
      <c r="CB5" s="1047"/>
      <c r="CC5" s="1047"/>
      <c r="CD5" s="1047"/>
      <c r="CE5" s="1047"/>
      <c r="CF5" s="1047"/>
      <c r="CG5" s="1048"/>
      <c r="CH5" s="1052" t="s">
        <v>371</v>
      </c>
      <c r="CI5" s="1053"/>
      <c r="CJ5" s="1053"/>
      <c r="CK5" s="1053"/>
      <c r="CL5" s="1054"/>
      <c r="CM5" s="1052" t="s">
        <v>372</v>
      </c>
      <c r="CN5" s="1053"/>
      <c r="CO5" s="1053"/>
      <c r="CP5" s="1053"/>
      <c r="CQ5" s="1054"/>
      <c r="CR5" s="1052" t="s">
        <v>373</v>
      </c>
      <c r="CS5" s="1053"/>
      <c r="CT5" s="1053"/>
      <c r="CU5" s="1053"/>
      <c r="CV5" s="1054"/>
      <c r="CW5" s="1052" t="s">
        <v>374</v>
      </c>
      <c r="CX5" s="1053"/>
      <c r="CY5" s="1053"/>
      <c r="CZ5" s="1053"/>
      <c r="DA5" s="1054"/>
      <c r="DB5" s="1052" t="s">
        <v>375</v>
      </c>
      <c r="DC5" s="1053"/>
      <c r="DD5" s="1053"/>
      <c r="DE5" s="1053"/>
      <c r="DF5" s="1054"/>
      <c r="DG5" s="1149" t="s">
        <v>376</v>
      </c>
      <c r="DH5" s="1150"/>
      <c r="DI5" s="1150"/>
      <c r="DJ5" s="1150"/>
      <c r="DK5" s="1151"/>
      <c r="DL5" s="1149" t="s">
        <v>377</v>
      </c>
      <c r="DM5" s="1150"/>
      <c r="DN5" s="1150"/>
      <c r="DO5" s="1150"/>
      <c r="DP5" s="1151"/>
      <c r="DQ5" s="1052" t="s">
        <v>378</v>
      </c>
      <c r="DR5" s="1053"/>
      <c r="DS5" s="1053"/>
      <c r="DT5" s="1053"/>
      <c r="DU5" s="1054"/>
      <c r="DV5" s="1052" t="s">
        <v>369</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379</v>
      </c>
      <c r="C7" s="1102"/>
      <c r="D7" s="1102"/>
      <c r="E7" s="1102"/>
      <c r="F7" s="1102"/>
      <c r="G7" s="1102"/>
      <c r="H7" s="1102"/>
      <c r="I7" s="1102"/>
      <c r="J7" s="1102"/>
      <c r="K7" s="1102"/>
      <c r="L7" s="1102"/>
      <c r="M7" s="1102"/>
      <c r="N7" s="1102"/>
      <c r="O7" s="1102"/>
      <c r="P7" s="1103"/>
      <c r="Q7" s="1155">
        <v>58957</v>
      </c>
      <c r="R7" s="1156"/>
      <c r="S7" s="1156"/>
      <c r="T7" s="1156"/>
      <c r="U7" s="1156"/>
      <c r="V7" s="1156">
        <v>57121</v>
      </c>
      <c r="W7" s="1156"/>
      <c r="X7" s="1156"/>
      <c r="Y7" s="1156"/>
      <c r="Z7" s="1156"/>
      <c r="AA7" s="1156">
        <v>1836</v>
      </c>
      <c r="AB7" s="1156"/>
      <c r="AC7" s="1156"/>
      <c r="AD7" s="1156"/>
      <c r="AE7" s="1157"/>
      <c r="AF7" s="1158">
        <v>747</v>
      </c>
      <c r="AG7" s="1159"/>
      <c r="AH7" s="1159"/>
      <c r="AI7" s="1159"/>
      <c r="AJ7" s="1160"/>
      <c r="AK7" s="1142">
        <v>2876</v>
      </c>
      <c r="AL7" s="1143"/>
      <c r="AM7" s="1143"/>
      <c r="AN7" s="1143"/>
      <c r="AO7" s="1143"/>
      <c r="AP7" s="1143">
        <v>45299</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575</v>
      </c>
      <c r="BT7" s="1147"/>
      <c r="BU7" s="1147"/>
      <c r="BV7" s="1147"/>
      <c r="BW7" s="1147"/>
      <c r="BX7" s="1147"/>
      <c r="BY7" s="1147"/>
      <c r="BZ7" s="1147"/>
      <c r="CA7" s="1147"/>
      <c r="CB7" s="1147"/>
      <c r="CC7" s="1147"/>
      <c r="CD7" s="1147"/>
      <c r="CE7" s="1147"/>
      <c r="CF7" s="1147"/>
      <c r="CG7" s="1148"/>
      <c r="CH7" s="1139">
        <v>12</v>
      </c>
      <c r="CI7" s="1140"/>
      <c r="CJ7" s="1140"/>
      <c r="CK7" s="1140"/>
      <c r="CL7" s="1141"/>
      <c r="CM7" s="1139">
        <v>829</v>
      </c>
      <c r="CN7" s="1140"/>
      <c r="CO7" s="1140"/>
      <c r="CP7" s="1140"/>
      <c r="CQ7" s="1141"/>
      <c r="CR7" s="1139">
        <v>10</v>
      </c>
      <c r="CS7" s="1140"/>
      <c r="CT7" s="1140"/>
      <c r="CU7" s="1140"/>
      <c r="CV7" s="1141"/>
      <c r="CW7" s="1139" t="s">
        <v>586</v>
      </c>
      <c r="CX7" s="1140"/>
      <c r="CY7" s="1140"/>
      <c r="CZ7" s="1140"/>
      <c r="DA7" s="1141"/>
      <c r="DB7" s="1139">
        <v>116</v>
      </c>
      <c r="DC7" s="1140"/>
      <c r="DD7" s="1140"/>
      <c r="DE7" s="1140"/>
      <c r="DF7" s="1141"/>
      <c r="DG7" s="1139" t="s">
        <v>586</v>
      </c>
      <c r="DH7" s="1140"/>
      <c r="DI7" s="1140"/>
      <c r="DJ7" s="1140"/>
      <c r="DK7" s="1141"/>
      <c r="DL7" s="1139" t="s">
        <v>586</v>
      </c>
      <c r="DM7" s="1140"/>
      <c r="DN7" s="1140"/>
      <c r="DO7" s="1140"/>
      <c r="DP7" s="1141"/>
      <c r="DQ7" s="1139" t="s">
        <v>603</v>
      </c>
      <c r="DR7" s="1140"/>
      <c r="DS7" s="1140"/>
      <c r="DT7" s="1140"/>
      <c r="DU7" s="1141"/>
      <c r="DV7" s="1166"/>
      <c r="DW7" s="1167"/>
      <c r="DX7" s="1167"/>
      <c r="DY7" s="1167"/>
      <c r="DZ7" s="1168"/>
      <c r="EA7" s="254"/>
    </row>
    <row r="8" spans="1:131" s="255" customFormat="1" ht="26.25" customHeight="1" x14ac:dyDescent="0.15">
      <c r="A8" s="261">
        <v>2</v>
      </c>
      <c r="B8" s="1088" t="s">
        <v>380</v>
      </c>
      <c r="C8" s="1089"/>
      <c r="D8" s="1089"/>
      <c r="E8" s="1089"/>
      <c r="F8" s="1089"/>
      <c r="G8" s="1089"/>
      <c r="H8" s="1089"/>
      <c r="I8" s="1089"/>
      <c r="J8" s="1089"/>
      <c r="K8" s="1089"/>
      <c r="L8" s="1089"/>
      <c r="M8" s="1089"/>
      <c r="N8" s="1089"/>
      <c r="O8" s="1089"/>
      <c r="P8" s="1090"/>
      <c r="Q8" s="1094">
        <v>49</v>
      </c>
      <c r="R8" s="1095"/>
      <c r="S8" s="1095"/>
      <c r="T8" s="1095"/>
      <c r="U8" s="1095"/>
      <c r="V8" s="1095">
        <v>38</v>
      </c>
      <c r="W8" s="1095"/>
      <c r="X8" s="1095"/>
      <c r="Y8" s="1095"/>
      <c r="Z8" s="1095"/>
      <c r="AA8" s="1095">
        <v>11</v>
      </c>
      <c r="AB8" s="1095"/>
      <c r="AC8" s="1095"/>
      <c r="AD8" s="1095"/>
      <c r="AE8" s="1096"/>
      <c r="AF8" s="1070">
        <v>11</v>
      </c>
      <c r="AG8" s="1071"/>
      <c r="AH8" s="1071"/>
      <c r="AI8" s="1071"/>
      <c r="AJ8" s="1072"/>
      <c r="AK8" s="1137" t="s">
        <v>587</v>
      </c>
      <c r="AL8" s="1138"/>
      <c r="AM8" s="1138"/>
      <c r="AN8" s="1138"/>
      <c r="AO8" s="1138"/>
      <c r="AP8" s="1138" t="s">
        <v>587</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576</v>
      </c>
      <c r="BT8" s="1066"/>
      <c r="BU8" s="1066"/>
      <c r="BV8" s="1066"/>
      <c r="BW8" s="1066"/>
      <c r="BX8" s="1066"/>
      <c r="BY8" s="1066"/>
      <c r="BZ8" s="1066"/>
      <c r="CA8" s="1066"/>
      <c r="CB8" s="1066"/>
      <c r="CC8" s="1066"/>
      <c r="CD8" s="1066"/>
      <c r="CE8" s="1066"/>
      <c r="CF8" s="1066"/>
      <c r="CG8" s="1067"/>
      <c r="CH8" s="1040">
        <v>-10</v>
      </c>
      <c r="CI8" s="1041"/>
      <c r="CJ8" s="1041"/>
      <c r="CK8" s="1041"/>
      <c r="CL8" s="1042"/>
      <c r="CM8" s="1040">
        <v>409</v>
      </c>
      <c r="CN8" s="1041"/>
      <c r="CO8" s="1041"/>
      <c r="CP8" s="1041"/>
      <c r="CQ8" s="1042"/>
      <c r="CR8" s="1040">
        <v>5</v>
      </c>
      <c r="CS8" s="1041"/>
      <c r="CT8" s="1041"/>
      <c r="CU8" s="1041"/>
      <c r="CV8" s="1042"/>
      <c r="CW8" s="1040" t="s">
        <v>586</v>
      </c>
      <c r="CX8" s="1041"/>
      <c r="CY8" s="1041"/>
      <c r="CZ8" s="1041"/>
      <c r="DA8" s="1042"/>
      <c r="DB8" s="1040" t="s">
        <v>586</v>
      </c>
      <c r="DC8" s="1041"/>
      <c r="DD8" s="1041"/>
      <c r="DE8" s="1041"/>
      <c r="DF8" s="1042"/>
      <c r="DG8" s="1040" t="s">
        <v>586</v>
      </c>
      <c r="DH8" s="1041"/>
      <c r="DI8" s="1041"/>
      <c r="DJ8" s="1041"/>
      <c r="DK8" s="1042"/>
      <c r="DL8" s="1040" t="s">
        <v>586</v>
      </c>
      <c r="DM8" s="1041"/>
      <c r="DN8" s="1041"/>
      <c r="DO8" s="1041"/>
      <c r="DP8" s="1042"/>
      <c r="DQ8" s="1040" t="s">
        <v>603</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577</v>
      </c>
      <c r="BT9" s="1066"/>
      <c r="BU9" s="1066"/>
      <c r="BV9" s="1066"/>
      <c r="BW9" s="1066"/>
      <c r="BX9" s="1066"/>
      <c r="BY9" s="1066"/>
      <c r="BZ9" s="1066"/>
      <c r="CA9" s="1066"/>
      <c r="CB9" s="1066"/>
      <c r="CC9" s="1066"/>
      <c r="CD9" s="1066"/>
      <c r="CE9" s="1066"/>
      <c r="CF9" s="1066"/>
      <c r="CG9" s="1067"/>
      <c r="CH9" s="1040">
        <v>-2</v>
      </c>
      <c r="CI9" s="1041"/>
      <c r="CJ9" s="1041"/>
      <c r="CK9" s="1041"/>
      <c r="CL9" s="1042"/>
      <c r="CM9" s="1040">
        <v>51</v>
      </c>
      <c r="CN9" s="1041"/>
      <c r="CO9" s="1041"/>
      <c r="CP9" s="1041"/>
      <c r="CQ9" s="1042"/>
      <c r="CR9" s="1040">
        <v>50</v>
      </c>
      <c r="CS9" s="1041"/>
      <c r="CT9" s="1041"/>
      <c r="CU9" s="1041"/>
      <c r="CV9" s="1042"/>
      <c r="CW9" s="1040">
        <v>17</v>
      </c>
      <c r="CX9" s="1041"/>
      <c r="CY9" s="1041"/>
      <c r="CZ9" s="1041"/>
      <c r="DA9" s="1042"/>
      <c r="DB9" s="1040" t="s">
        <v>586</v>
      </c>
      <c r="DC9" s="1041"/>
      <c r="DD9" s="1041"/>
      <c r="DE9" s="1041"/>
      <c r="DF9" s="1042"/>
      <c r="DG9" s="1040" t="s">
        <v>586</v>
      </c>
      <c r="DH9" s="1041"/>
      <c r="DI9" s="1041"/>
      <c r="DJ9" s="1041"/>
      <c r="DK9" s="1042"/>
      <c r="DL9" s="1040" t="s">
        <v>586</v>
      </c>
      <c r="DM9" s="1041"/>
      <c r="DN9" s="1041"/>
      <c r="DO9" s="1041"/>
      <c r="DP9" s="1042"/>
      <c r="DQ9" s="1040" t="s">
        <v>603</v>
      </c>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578</v>
      </c>
      <c r="BT10" s="1066"/>
      <c r="BU10" s="1066"/>
      <c r="BV10" s="1066"/>
      <c r="BW10" s="1066"/>
      <c r="BX10" s="1066"/>
      <c r="BY10" s="1066"/>
      <c r="BZ10" s="1066"/>
      <c r="CA10" s="1066"/>
      <c r="CB10" s="1066"/>
      <c r="CC10" s="1066"/>
      <c r="CD10" s="1066"/>
      <c r="CE10" s="1066"/>
      <c r="CF10" s="1066"/>
      <c r="CG10" s="1067"/>
      <c r="CH10" s="1040">
        <v>1</v>
      </c>
      <c r="CI10" s="1041"/>
      <c r="CJ10" s="1041"/>
      <c r="CK10" s="1041"/>
      <c r="CL10" s="1042"/>
      <c r="CM10" s="1040">
        <v>13</v>
      </c>
      <c r="CN10" s="1041"/>
      <c r="CO10" s="1041"/>
      <c r="CP10" s="1041"/>
      <c r="CQ10" s="1042"/>
      <c r="CR10" s="1040">
        <v>3</v>
      </c>
      <c r="CS10" s="1041"/>
      <c r="CT10" s="1041"/>
      <c r="CU10" s="1041"/>
      <c r="CV10" s="1042"/>
      <c r="CW10" s="1040" t="s">
        <v>586</v>
      </c>
      <c r="CX10" s="1041"/>
      <c r="CY10" s="1041"/>
      <c r="CZ10" s="1041"/>
      <c r="DA10" s="1042"/>
      <c r="DB10" s="1040" t="s">
        <v>586</v>
      </c>
      <c r="DC10" s="1041"/>
      <c r="DD10" s="1041"/>
      <c r="DE10" s="1041"/>
      <c r="DF10" s="1042"/>
      <c r="DG10" s="1040" t="s">
        <v>586</v>
      </c>
      <c r="DH10" s="1041"/>
      <c r="DI10" s="1041"/>
      <c r="DJ10" s="1041"/>
      <c r="DK10" s="1042"/>
      <c r="DL10" s="1040" t="s">
        <v>586</v>
      </c>
      <c r="DM10" s="1041"/>
      <c r="DN10" s="1041"/>
      <c r="DO10" s="1041"/>
      <c r="DP10" s="1042"/>
      <c r="DQ10" s="1040" t="s">
        <v>603</v>
      </c>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579</v>
      </c>
      <c r="BT11" s="1066"/>
      <c r="BU11" s="1066"/>
      <c r="BV11" s="1066"/>
      <c r="BW11" s="1066"/>
      <c r="BX11" s="1066"/>
      <c r="BY11" s="1066"/>
      <c r="BZ11" s="1066"/>
      <c r="CA11" s="1066"/>
      <c r="CB11" s="1066"/>
      <c r="CC11" s="1066"/>
      <c r="CD11" s="1066"/>
      <c r="CE11" s="1066"/>
      <c r="CF11" s="1066"/>
      <c r="CG11" s="1067"/>
      <c r="CH11" s="1040">
        <v>5</v>
      </c>
      <c r="CI11" s="1041"/>
      <c r="CJ11" s="1041"/>
      <c r="CK11" s="1041"/>
      <c r="CL11" s="1042"/>
      <c r="CM11" s="1040">
        <v>423</v>
      </c>
      <c r="CN11" s="1041"/>
      <c r="CO11" s="1041"/>
      <c r="CP11" s="1041"/>
      <c r="CQ11" s="1042"/>
      <c r="CR11" s="1040">
        <v>204</v>
      </c>
      <c r="CS11" s="1041"/>
      <c r="CT11" s="1041"/>
      <c r="CU11" s="1041"/>
      <c r="CV11" s="1042"/>
      <c r="CW11" s="1040">
        <v>12</v>
      </c>
      <c r="CX11" s="1041"/>
      <c r="CY11" s="1041"/>
      <c r="CZ11" s="1041"/>
      <c r="DA11" s="1042"/>
      <c r="DB11" s="1040" t="s">
        <v>586</v>
      </c>
      <c r="DC11" s="1041"/>
      <c r="DD11" s="1041"/>
      <c r="DE11" s="1041"/>
      <c r="DF11" s="1042"/>
      <c r="DG11" s="1040" t="s">
        <v>586</v>
      </c>
      <c r="DH11" s="1041"/>
      <c r="DI11" s="1041"/>
      <c r="DJ11" s="1041"/>
      <c r="DK11" s="1042"/>
      <c r="DL11" s="1040" t="s">
        <v>586</v>
      </c>
      <c r="DM11" s="1041"/>
      <c r="DN11" s="1041"/>
      <c r="DO11" s="1041"/>
      <c r="DP11" s="1042"/>
      <c r="DQ11" s="1040" t="s">
        <v>603</v>
      </c>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t="s">
        <v>580</v>
      </c>
      <c r="BT12" s="1066"/>
      <c r="BU12" s="1066"/>
      <c r="BV12" s="1066"/>
      <c r="BW12" s="1066"/>
      <c r="BX12" s="1066"/>
      <c r="BY12" s="1066"/>
      <c r="BZ12" s="1066"/>
      <c r="CA12" s="1066"/>
      <c r="CB12" s="1066"/>
      <c r="CC12" s="1066"/>
      <c r="CD12" s="1066"/>
      <c r="CE12" s="1066"/>
      <c r="CF12" s="1066"/>
      <c r="CG12" s="1067"/>
      <c r="CH12" s="1040">
        <v>12</v>
      </c>
      <c r="CI12" s="1041"/>
      <c r="CJ12" s="1041"/>
      <c r="CK12" s="1041"/>
      <c r="CL12" s="1042"/>
      <c r="CM12" s="1040">
        <v>194</v>
      </c>
      <c r="CN12" s="1041"/>
      <c r="CO12" s="1041"/>
      <c r="CP12" s="1041"/>
      <c r="CQ12" s="1042"/>
      <c r="CR12" s="1040">
        <v>190</v>
      </c>
      <c r="CS12" s="1041"/>
      <c r="CT12" s="1041"/>
      <c r="CU12" s="1041"/>
      <c r="CV12" s="1042"/>
      <c r="CW12" s="1040">
        <v>13</v>
      </c>
      <c r="CX12" s="1041"/>
      <c r="CY12" s="1041"/>
      <c r="CZ12" s="1041"/>
      <c r="DA12" s="1042"/>
      <c r="DB12" s="1040" t="s">
        <v>586</v>
      </c>
      <c r="DC12" s="1041"/>
      <c r="DD12" s="1041"/>
      <c r="DE12" s="1041"/>
      <c r="DF12" s="1042"/>
      <c r="DG12" s="1040" t="s">
        <v>586</v>
      </c>
      <c r="DH12" s="1041"/>
      <c r="DI12" s="1041"/>
      <c r="DJ12" s="1041"/>
      <c r="DK12" s="1042"/>
      <c r="DL12" s="1040" t="s">
        <v>586</v>
      </c>
      <c r="DM12" s="1041"/>
      <c r="DN12" s="1041"/>
      <c r="DO12" s="1041"/>
      <c r="DP12" s="1042"/>
      <c r="DQ12" s="1040" t="s">
        <v>603</v>
      </c>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t="s">
        <v>581</v>
      </c>
      <c r="BT13" s="1066"/>
      <c r="BU13" s="1066"/>
      <c r="BV13" s="1066"/>
      <c r="BW13" s="1066"/>
      <c r="BX13" s="1066"/>
      <c r="BY13" s="1066"/>
      <c r="BZ13" s="1066"/>
      <c r="CA13" s="1066"/>
      <c r="CB13" s="1066"/>
      <c r="CC13" s="1066"/>
      <c r="CD13" s="1066"/>
      <c r="CE13" s="1066"/>
      <c r="CF13" s="1066"/>
      <c r="CG13" s="1067"/>
      <c r="CH13" s="1040">
        <v>-4</v>
      </c>
      <c r="CI13" s="1041"/>
      <c r="CJ13" s="1041"/>
      <c r="CK13" s="1041"/>
      <c r="CL13" s="1042"/>
      <c r="CM13" s="1040">
        <v>49</v>
      </c>
      <c r="CN13" s="1041"/>
      <c r="CO13" s="1041"/>
      <c r="CP13" s="1041"/>
      <c r="CQ13" s="1042"/>
      <c r="CR13" s="1040">
        <v>16</v>
      </c>
      <c r="CS13" s="1041"/>
      <c r="CT13" s="1041"/>
      <c r="CU13" s="1041"/>
      <c r="CV13" s="1042"/>
      <c r="CW13" s="1040">
        <v>4</v>
      </c>
      <c r="CX13" s="1041"/>
      <c r="CY13" s="1041"/>
      <c r="CZ13" s="1041"/>
      <c r="DA13" s="1042"/>
      <c r="DB13" s="1040" t="s">
        <v>586</v>
      </c>
      <c r="DC13" s="1041"/>
      <c r="DD13" s="1041"/>
      <c r="DE13" s="1041"/>
      <c r="DF13" s="1042"/>
      <c r="DG13" s="1040" t="s">
        <v>586</v>
      </c>
      <c r="DH13" s="1041"/>
      <c r="DI13" s="1041"/>
      <c r="DJ13" s="1041"/>
      <c r="DK13" s="1042"/>
      <c r="DL13" s="1040" t="s">
        <v>586</v>
      </c>
      <c r="DM13" s="1041"/>
      <c r="DN13" s="1041"/>
      <c r="DO13" s="1041"/>
      <c r="DP13" s="1042"/>
      <c r="DQ13" s="1040" t="s">
        <v>603</v>
      </c>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t="s">
        <v>582</v>
      </c>
      <c r="BT14" s="1066"/>
      <c r="BU14" s="1066"/>
      <c r="BV14" s="1066"/>
      <c r="BW14" s="1066"/>
      <c r="BX14" s="1066"/>
      <c r="BY14" s="1066"/>
      <c r="BZ14" s="1066"/>
      <c r="CA14" s="1066"/>
      <c r="CB14" s="1066"/>
      <c r="CC14" s="1066"/>
      <c r="CD14" s="1066"/>
      <c r="CE14" s="1066"/>
      <c r="CF14" s="1066"/>
      <c r="CG14" s="1067"/>
      <c r="CH14" s="1040">
        <v>-69</v>
      </c>
      <c r="CI14" s="1041"/>
      <c r="CJ14" s="1041"/>
      <c r="CK14" s="1041"/>
      <c r="CL14" s="1042"/>
      <c r="CM14" s="1040">
        <v>110</v>
      </c>
      <c r="CN14" s="1041"/>
      <c r="CO14" s="1041"/>
      <c r="CP14" s="1041"/>
      <c r="CQ14" s="1042"/>
      <c r="CR14" s="1040">
        <v>34</v>
      </c>
      <c r="CS14" s="1041"/>
      <c r="CT14" s="1041"/>
      <c r="CU14" s="1041"/>
      <c r="CV14" s="1042"/>
      <c r="CW14" s="1040">
        <v>8</v>
      </c>
      <c r="CX14" s="1041"/>
      <c r="CY14" s="1041"/>
      <c r="CZ14" s="1041"/>
      <c r="DA14" s="1042"/>
      <c r="DB14" s="1040">
        <v>200</v>
      </c>
      <c r="DC14" s="1041"/>
      <c r="DD14" s="1041"/>
      <c r="DE14" s="1041"/>
      <c r="DF14" s="1042"/>
      <c r="DG14" s="1040" t="s">
        <v>586</v>
      </c>
      <c r="DH14" s="1041"/>
      <c r="DI14" s="1041"/>
      <c r="DJ14" s="1041"/>
      <c r="DK14" s="1042"/>
      <c r="DL14" s="1040" t="s">
        <v>586</v>
      </c>
      <c r="DM14" s="1041"/>
      <c r="DN14" s="1041"/>
      <c r="DO14" s="1041"/>
      <c r="DP14" s="1042"/>
      <c r="DQ14" s="1040" t="s">
        <v>603</v>
      </c>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t="s">
        <v>583</v>
      </c>
      <c r="BT15" s="1066"/>
      <c r="BU15" s="1066"/>
      <c r="BV15" s="1066"/>
      <c r="BW15" s="1066"/>
      <c r="BX15" s="1066"/>
      <c r="BY15" s="1066"/>
      <c r="BZ15" s="1066"/>
      <c r="CA15" s="1066"/>
      <c r="CB15" s="1066"/>
      <c r="CC15" s="1066"/>
      <c r="CD15" s="1066"/>
      <c r="CE15" s="1066"/>
      <c r="CF15" s="1066"/>
      <c r="CG15" s="1067"/>
      <c r="CH15" s="1040">
        <v>-9</v>
      </c>
      <c r="CI15" s="1041"/>
      <c r="CJ15" s="1041"/>
      <c r="CK15" s="1041"/>
      <c r="CL15" s="1042"/>
      <c r="CM15" s="1040">
        <v>25</v>
      </c>
      <c r="CN15" s="1041"/>
      <c r="CO15" s="1041"/>
      <c r="CP15" s="1041"/>
      <c r="CQ15" s="1042"/>
      <c r="CR15" s="1040">
        <v>5</v>
      </c>
      <c r="CS15" s="1041"/>
      <c r="CT15" s="1041"/>
      <c r="CU15" s="1041"/>
      <c r="CV15" s="1042"/>
      <c r="CW15" s="1040" t="s">
        <v>586</v>
      </c>
      <c r="CX15" s="1041"/>
      <c r="CY15" s="1041"/>
      <c r="CZ15" s="1041"/>
      <c r="DA15" s="1042"/>
      <c r="DB15" s="1040" t="s">
        <v>586</v>
      </c>
      <c r="DC15" s="1041"/>
      <c r="DD15" s="1041"/>
      <c r="DE15" s="1041"/>
      <c r="DF15" s="1042"/>
      <c r="DG15" s="1040" t="s">
        <v>586</v>
      </c>
      <c r="DH15" s="1041"/>
      <c r="DI15" s="1041"/>
      <c r="DJ15" s="1041"/>
      <c r="DK15" s="1042"/>
      <c r="DL15" s="1040" t="s">
        <v>586</v>
      </c>
      <c r="DM15" s="1041"/>
      <c r="DN15" s="1041"/>
      <c r="DO15" s="1041"/>
      <c r="DP15" s="1042"/>
      <c r="DQ15" s="1040" t="s">
        <v>603</v>
      </c>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t="s">
        <v>584</v>
      </c>
      <c r="BT16" s="1066"/>
      <c r="BU16" s="1066"/>
      <c r="BV16" s="1066"/>
      <c r="BW16" s="1066"/>
      <c r="BX16" s="1066"/>
      <c r="BY16" s="1066"/>
      <c r="BZ16" s="1066"/>
      <c r="CA16" s="1066"/>
      <c r="CB16" s="1066"/>
      <c r="CC16" s="1066"/>
      <c r="CD16" s="1066"/>
      <c r="CE16" s="1066"/>
      <c r="CF16" s="1066"/>
      <c r="CG16" s="1067"/>
      <c r="CH16" s="1040">
        <v>0</v>
      </c>
      <c r="CI16" s="1041"/>
      <c r="CJ16" s="1041"/>
      <c r="CK16" s="1041"/>
      <c r="CL16" s="1042"/>
      <c r="CM16" s="1040">
        <v>18</v>
      </c>
      <c r="CN16" s="1041"/>
      <c r="CO16" s="1041"/>
      <c r="CP16" s="1041"/>
      <c r="CQ16" s="1042"/>
      <c r="CR16" s="1040">
        <v>9</v>
      </c>
      <c r="CS16" s="1041"/>
      <c r="CT16" s="1041"/>
      <c r="CU16" s="1041"/>
      <c r="CV16" s="1042"/>
      <c r="CW16" s="1040">
        <v>1</v>
      </c>
      <c r="CX16" s="1041"/>
      <c r="CY16" s="1041"/>
      <c r="CZ16" s="1041"/>
      <c r="DA16" s="1042"/>
      <c r="DB16" s="1040" t="s">
        <v>586</v>
      </c>
      <c r="DC16" s="1041"/>
      <c r="DD16" s="1041"/>
      <c r="DE16" s="1041"/>
      <c r="DF16" s="1042"/>
      <c r="DG16" s="1040" t="s">
        <v>586</v>
      </c>
      <c r="DH16" s="1041"/>
      <c r="DI16" s="1041"/>
      <c r="DJ16" s="1041"/>
      <c r="DK16" s="1042"/>
      <c r="DL16" s="1040" t="s">
        <v>586</v>
      </c>
      <c r="DM16" s="1041"/>
      <c r="DN16" s="1041"/>
      <c r="DO16" s="1041"/>
      <c r="DP16" s="1042"/>
      <c r="DQ16" s="1040" t="s">
        <v>603</v>
      </c>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t="s">
        <v>585</v>
      </c>
      <c r="BT17" s="1066"/>
      <c r="BU17" s="1066"/>
      <c r="BV17" s="1066"/>
      <c r="BW17" s="1066"/>
      <c r="BX17" s="1066"/>
      <c r="BY17" s="1066"/>
      <c r="BZ17" s="1066"/>
      <c r="CA17" s="1066"/>
      <c r="CB17" s="1066"/>
      <c r="CC17" s="1066"/>
      <c r="CD17" s="1066"/>
      <c r="CE17" s="1066"/>
      <c r="CF17" s="1066"/>
      <c r="CG17" s="1067"/>
      <c r="CH17" s="1040">
        <v>0</v>
      </c>
      <c r="CI17" s="1041"/>
      <c r="CJ17" s="1041"/>
      <c r="CK17" s="1041"/>
      <c r="CL17" s="1042"/>
      <c r="CM17" s="1040">
        <v>17</v>
      </c>
      <c r="CN17" s="1041"/>
      <c r="CO17" s="1041"/>
      <c r="CP17" s="1041"/>
      <c r="CQ17" s="1042"/>
      <c r="CR17" s="1040">
        <v>3</v>
      </c>
      <c r="CS17" s="1041"/>
      <c r="CT17" s="1041"/>
      <c r="CU17" s="1041"/>
      <c r="CV17" s="1042"/>
      <c r="CW17" s="1040" t="s">
        <v>586</v>
      </c>
      <c r="CX17" s="1041"/>
      <c r="CY17" s="1041"/>
      <c r="CZ17" s="1041"/>
      <c r="DA17" s="1042"/>
      <c r="DB17" s="1040" t="s">
        <v>586</v>
      </c>
      <c r="DC17" s="1041"/>
      <c r="DD17" s="1041"/>
      <c r="DE17" s="1041"/>
      <c r="DF17" s="1042"/>
      <c r="DG17" s="1040" t="s">
        <v>586</v>
      </c>
      <c r="DH17" s="1041"/>
      <c r="DI17" s="1041"/>
      <c r="DJ17" s="1041"/>
      <c r="DK17" s="1042"/>
      <c r="DL17" s="1040" t="s">
        <v>586</v>
      </c>
      <c r="DM17" s="1041"/>
      <c r="DN17" s="1041"/>
      <c r="DO17" s="1041"/>
      <c r="DP17" s="1042"/>
      <c r="DQ17" s="1040" t="s">
        <v>603</v>
      </c>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381</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382</v>
      </c>
      <c r="B23" s="995" t="s">
        <v>383</v>
      </c>
      <c r="C23" s="996"/>
      <c r="D23" s="996"/>
      <c r="E23" s="996"/>
      <c r="F23" s="996"/>
      <c r="G23" s="996"/>
      <c r="H23" s="996"/>
      <c r="I23" s="996"/>
      <c r="J23" s="996"/>
      <c r="K23" s="996"/>
      <c r="L23" s="996"/>
      <c r="M23" s="996"/>
      <c r="N23" s="996"/>
      <c r="O23" s="996"/>
      <c r="P23" s="997"/>
      <c r="Q23" s="1119">
        <v>59006</v>
      </c>
      <c r="R23" s="1120"/>
      <c r="S23" s="1120"/>
      <c r="T23" s="1120"/>
      <c r="U23" s="1120"/>
      <c r="V23" s="1120">
        <v>57159</v>
      </c>
      <c r="W23" s="1120"/>
      <c r="X23" s="1120"/>
      <c r="Y23" s="1120"/>
      <c r="Z23" s="1120"/>
      <c r="AA23" s="1120">
        <v>1847</v>
      </c>
      <c r="AB23" s="1120"/>
      <c r="AC23" s="1120"/>
      <c r="AD23" s="1120"/>
      <c r="AE23" s="1121"/>
      <c r="AF23" s="1122">
        <v>758</v>
      </c>
      <c r="AG23" s="1120"/>
      <c r="AH23" s="1120"/>
      <c r="AI23" s="1120"/>
      <c r="AJ23" s="1123"/>
      <c r="AK23" s="1124"/>
      <c r="AL23" s="1125"/>
      <c r="AM23" s="1125"/>
      <c r="AN23" s="1125"/>
      <c r="AO23" s="1125"/>
      <c r="AP23" s="1120">
        <v>45299</v>
      </c>
      <c r="AQ23" s="1120"/>
      <c r="AR23" s="1120"/>
      <c r="AS23" s="1120"/>
      <c r="AT23" s="1120"/>
      <c r="AU23" s="1126"/>
      <c r="AV23" s="1126"/>
      <c r="AW23" s="1126"/>
      <c r="AX23" s="1126"/>
      <c r="AY23" s="1127"/>
      <c r="AZ23" s="1116" t="s">
        <v>384</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385</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386</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362</v>
      </c>
      <c r="B26" s="1047"/>
      <c r="C26" s="1047"/>
      <c r="D26" s="1047"/>
      <c r="E26" s="1047"/>
      <c r="F26" s="1047"/>
      <c r="G26" s="1047"/>
      <c r="H26" s="1047"/>
      <c r="I26" s="1047"/>
      <c r="J26" s="1047"/>
      <c r="K26" s="1047"/>
      <c r="L26" s="1047"/>
      <c r="M26" s="1047"/>
      <c r="N26" s="1047"/>
      <c r="O26" s="1047"/>
      <c r="P26" s="1048"/>
      <c r="Q26" s="1052" t="s">
        <v>387</v>
      </c>
      <c r="R26" s="1053"/>
      <c r="S26" s="1053"/>
      <c r="T26" s="1053"/>
      <c r="U26" s="1054"/>
      <c r="V26" s="1052" t="s">
        <v>388</v>
      </c>
      <c r="W26" s="1053"/>
      <c r="X26" s="1053"/>
      <c r="Y26" s="1053"/>
      <c r="Z26" s="1054"/>
      <c r="AA26" s="1052" t="s">
        <v>389</v>
      </c>
      <c r="AB26" s="1053"/>
      <c r="AC26" s="1053"/>
      <c r="AD26" s="1053"/>
      <c r="AE26" s="1053"/>
      <c r="AF26" s="1110" t="s">
        <v>390</v>
      </c>
      <c r="AG26" s="1059"/>
      <c r="AH26" s="1059"/>
      <c r="AI26" s="1059"/>
      <c r="AJ26" s="1111"/>
      <c r="AK26" s="1053" t="s">
        <v>391</v>
      </c>
      <c r="AL26" s="1053"/>
      <c r="AM26" s="1053"/>
      <c r="AN26" s="1053"/>
      <c r="AO26" s="1054"/>
      <c r="AP26" s="1052" t="s">
        <v>392</v>
      </c>
      <c r="AQ26" s="1053"/>
      <c r="AR26" s="1053"/>
      <c r="AS26" s="1053"/>
      <c r="AT26" s="1054"/>
      <c r="AU26" s="1052" t="s">
        <v>393</v>
      </c>
      <c r="AV26" s="1053"/>
      <c r="AW26" s="1053"/>
      <c r="AX26" s="1053"/>
      <c r="AY26" s="1054"/>
      <c r="AZ26" s="1052" t="s">
        <v>394</v>
      </c>
      <c r="BA26" s="1053"/>
      <c r="BB26" s="1053"/>
      <c r="BC26" s="1053"/>
      <c r="BD26" s="1054"/>
      <c r="BE26" s="1052" t="s">
        <v>369</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395</v>
      </c>
      <c r="C28" s="1102"/>
      <c r="D28" s="1102"/>
      <c r="E28" s="1102"/>
      <c r="F28" s="1102"/>
      <c r="G28" s="1102"/>
      <c r="H28" s="1102"/>
      <c r="I28" s="1102"/>
      <c r="J28" s="1102"/>
      <c r="K28" s="1102"/>
      <c r="L28" s="1102"/>
      <c r="M28" s="1102"/>
      <c r="N28" s="1102"/>
      <c r="O28" s="1102"/>
      <c r="P28" s="1103"/>
      <c r="Q28" s="1104">
        <v>12096</v>
      </c>
      <c r="R28" s="1105"/>
      <c r="S28" s="1105"/>
      <c r="T28" s="1105"/>
      <c r="U28" s="1105"/>
      <c r="V28" s="1105">
        <v>12020</v>
      </c>
      <c r="W28" s="1105"/>
      <c r="X28" s="1105"/>
      <c r="Y28" s="1105"/>
      <c r="Z28" s="1105"/>
      <c r="AA28" s="1105">
        <v>76</v>
      </c>
      <c r="AB28" s="1105"/>
      <c r="AC28" s="1105"/>
      <c r="AD28" s="1105"/>
      <c r="AE28" s="1106"/>
      <c r="AF28" s="1107">
        <v>76</v>
      </c>
      <c r="AG28" s="1105"/>
      <c r="AH28" s="1105"/>
      <c r="AI28" s="1105"/>
      <c r="AJ28" s="1108"/>
      <c r="AK28" s="1109">
        <v>835</v>
      </c>
      <c r="AL28" s="1097"/>
      <c r="AM28" s="1097"/>
      <c r="AN28" s="1097"/>
      <c r="AO28" s="1097"/>
      <c r="AP28" s="1097" t="s">
        <v>588</v>
      </c>
      <c r="AQ28" s="1097"/>
      <c r="AR28" s="1097"/>
      <c r="AS28" s="1097"/>
      <c r="AT28" s="1097"/>
      <c r="AU28" s="1097" t="s">
        <v>588</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396</v>
      </c>
      <c r="C29" s="1089"/>
      <c r="D29" s="1089"/>
      <c r="E29" s="1089"/>
      <c r="F29" s="1089"/>
      <c r="G29" s="1089"/>
      <c r="H29" s="1089"/>
      <c r="I29" s="1089"/>
      <c r="J29" s="1089"/>
      <c r="K29" s="1089"/>
      <c r="L29" s="1089"/>
      <c r="M29" s="1089"/>
      <c r="N29" s="1089"/>
      <c r="O29" s="1089"/>
      <c r="P29" s="1090"/>
      <c r="Q29" s="1094">
        <v>215</v>
      </c>
      <c r="R29" s="1095"/>
      <c r="S29" s="1095"/>
      <c r="T29" s="1095"/>
      <c r="U29" s="1095"/>
      <c r="V29" s="1095">
        <v>199</v>
      </c>
      <c r="W29" s="1095"/>
      <c r="X29" s="1095"/>
      <c r="Y29" s="1095"/>
      <c r="Z29" s="1095"/>
      <c r="AA29" s="1095">
        <v>16</v>
      </c>
      <c r="AB29" s="1095"/>
      <c r="AC29" s="1095"/>
      <c r="AD29" s="1095"/>
      <c r="AE29" s="1096"/>
      <c r="AF29" s="1070">
        <v>9</v>
      </c>
      <c r="AG29" s="1071"/>
      <c r="AH29" s="1071"/>
      <c r="AI29" s="1071"/>
      <c r="AJ29" s="1072"/>
      <c r="AK29" s="1031">
        <v>116</v>
      </c>
      <c r="AL29" s="1022"/>
      <c r="AM29" s="1022"/>
      <c r="AN29" s="1022"/>
      <c r="AO29" s="1022"/>
      <c r="AP29" s="1022">
        <v>36</v>
      </c>
      <c r="AQ29" s="1022"/>
      <c r="AR29" s="1022"/>
      <c r="AS29" s="1022"/>
      <c r="AT29" s="1022"/>
      <c r="AU29" s="1022" t="s">
        <v>588</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397</v>
      </c>
      <c r="C30" s="1089"/>
      <c r="D30" s="1089"/>
      <c r="E30" s="1089"/>
      <c r="F30" s="1089"/>
      <c r="G30" s="1089"/>
      <c r="H30" s="1089"/>
      <c r="I30" s="1089"/>
      <c r="J30" s="1089"/>
      <c r="K30" s="1089"/>
      <c r="L30" s="1089"/>
      <c r="M30" s="1089"/>
      <c r="N30" s="1089"/>
      <c r="O30" s="1089"/>
      <c r="P30" s="1090"/>
      <c r="Q30" s="1094">
        <v>1319</v>
      </c>
      <c r="R30" s="1095"/>
      <c r="S30" s="1095"/>
      <c r="T30" s="1095"/>
      <c r="U30" s="1095"/>
      <c r="V30" s="1095">
        <v>1317</v>
      </c>
      <c r="W30" s="1095"/>
      <c r="X30" s="1095"/>
      <c r="Y30" s="1095"/>
      <c r="Z30" s="1095"/>
      <c r="AA30" s="1095">
        <v>2</v>
      </c>
      <c r="AB30" s="1095"/>
      <c r="AC30" s="1095"/>
      <c r="AD30" s="1095"/>
      <c r="AE30" s="1096"/>
      <c r="AF30" s="1070">
        <v>2</v>
      </c>
      <c r="AG30" s="1071"/>
      <c r="AH30" s="1071"/>
      <c r="AI30" s="1071"/>
      <c r="AJ30" s="1072"/>
      <c r="AK30" s="1031">
        <v>293</v>
      </c>
      <c r="AL30" s="1022"/>
      <c r="AM30" s="1022"/>
      <c r="AN30" s="1022"/>
      <c r="AO30" s="1022"/>
      <c r="AP30" s="1022" t="s">
        <v>588</v>
      </c>
      <c r="AQ30" s="1022"/>
      <c r="AR30" s="1022"/>
      <c r="AS30" s="1022"/>
      <c r="AT30" s="1022"/>
      <c r="AU30" s="1022" t="s">
        <v>588</v>
      </c>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398</v>
      </c>
      <c r="C31" s="1089"/>
      <c r="D31" s="1089"/>
      <c r="E31" s="1089"/>
      <c r="F31" s="1089"/>
      <c r="G31" s="1089"/>
      <c r="H31" s="1089"/>
      <c r="I31" s="1089"/>
      <c r="J31" s="1089"/>
      <c r="K31" s="1089"/>
      <c r="L31" s="1089"/>
      <c r="M31" s="1089"/>
      <c r="N31" s="1089"/>
      <c r="O31" s="1089"/>
      <c r="P31" s="1090"/>
      <c r="Q31" s="1094">
        <v>11754</v>
      </c>
      <c r="R31" s="1095"/>
      <c r="S31" s="1095"/>
      <c r="T31" s="1095"/>
      <c r="U31" s="1095"/>
      <c r="V31" s="1095">
        <v>11331</v>
      </c>
      <c r="W31" s="1095"/>
      <c r="X31" s="1095"/>
      <c r="Y31" s="1095"/>
      <c r="Z31" s="1095"/>
      <c r="AA31" s="1095">
        <v>423</v>
      </c>
      <c r="AB31" s="1095"/>
      <c r="AC31" s="1095"/>
      <c r="AD31" s="1095"/>
      <c r="AE31" s="1096"/>
      <c r="AF31" s="1070">
        <v>423</v>
      </c>
      <c r="AG31" s="1071"/>
      <c r="AH31" s="1071"/>
      <c r="AI31" s="1071"/>
      <c r="AJ31" s="1072"/>
      <c r="AK31" s="1031">
        <v>1555</v>
      </c>
      <c r="AL31" s="1022"/>
      <c r="AM31" s="1022"/>
      <c r="AN31" s="1022"/>
      <c r="AO31" s="1022"/>
      <c r="AP31" s="1022">
        <v>61</v>
      </c>
      <c r="AQ31" s="1022"/>
      <c r="AR31" s="1022"/>
      <c r="AS31" s="1022"/>
      <c r="AT31" s="1022"/>
      <c r="AU31" s="1022" t="s">
        <v>588</v>
      </c>
      <c r="AV31" s="1022"/>
      <c r="AW31" s="1022"/>
      <c r="AX31" s="1022"/>
      <c r="AY31" s="1022"/>
      <c r="AZ31" s="1093"/>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399</v>
      </c>
      <c r="C32" s="1089"/>
      <c r="D32" s="1089"/>
      <c r="E32" s="1089"/>
      <c r="F32" s="1089"/>
      <c r="G32" s="1089"/>
      <c r="H32" s="1089"/>
      <c r="I32" s="1089"/>
      <c r="J32" s="1089"/>
      <c r="K32" s="1089"/>
      <c r="L32" s="1089"/>
      <c r="M32" s="1089"/>
      <c r="N32" s="1089"/>
      <c r="O32" s="1089"/>
      <c r="P32" s="1090"/>
      <c r="Q32" s="1094">
        <v>4195</v>
      </c>
      <c r="R32" s="1095"/>
      <c r="S32" s="1095"/>
      <c r="T32" s="1095"/>
      <c r="U32" s="1095"/>
      <c r="V32" s="1095">
        <v>3789</v>
      </c>
      <c r="W32" s="1095"/>
      <c r="X32" s="1095"/>
      <c r="Y32" s="1095"/>
      <c r="Z32" s="1095"/>
      <c r="AA32" s="1095">
        <v>405</v>
      </c>
      <c r="AB32" s="1095"/>
      <c r="AC32" s="1095"/>
      <c r="AD32" s="1095"/>
      <c r="AE32" s="1096"/>
      <c r="AF32" s="1070">
        <v>536</v>
      </c>
      <c r="AG32" s="1071"/>
      <c r="AH32" s="1071"/>
      <c r="AI32" s="1071"/>
      <c r="AJ32" s="1072"/>
      <c r="AK32" s="1031">
        <v>1930</v>
      </c>
      <c r="AL32" s="1022"/>
      <c r="AM32" s="1022"/>
      <c r="AN32" s="1022"/>
      <c r="AO32" s="1022"/>
      <c r="AP32" s="1022">
        <v>39363</v>
      </c>
      <c r="AQ32" s="1022"/>
      <c r="AR32" s="1022"/>
      <c r="AS32" s="1022"/>
      <c r="AT32" s="1022"/>
      <c r="AU32" s="1022">
        <v>25625</v>
      </c>
      <c r="AV32" s="1022"/>
      <c r="AW32" s="1022"/>
      <c r="AX32" s="1022"/>
      <c r="AY32" s="1022"/>
      <c r="AZ32" s="1093" t="s">
        <v>588</v>
      </c>
      <c r="BA32" s="1093"/>
      <c r="BB32" s="1093"/>
      <c r="BC32" s="1093"/>
      <c r="BD32" s="1093"/>
      <c r="BE32" s="1083" t="s">
        <v>400</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401</v>
      </c>
      <c r="C33" s="1089"/>
      <c r="D33" s="1089"/>
      <c r="E33" s="1089"/>
      <c r="F33" s="1089"/>
      <c r="G33" s="1089"/>
      <c r="H33" s="1089"/>
      <c r="I33" s="1089"/>
      <c r="J33" s="1089"/>
      <c r="K33" s="1089"/>
      <c r="L33" s="1089"/>
      <c r="M33" s="1089"/>
      <c r="N33" s="1089"/>
      <c r="O33" s="1089"/>
      <c r="P33" s="1090"/>
      <c r="Q33" s="1094">
        <v>15702</v>
      </c>
      <c r="R33" s="1095"/>
      <c r="S33" s="1095"/>
      <c r="T33" s="1095"/>
      <c r="U33" s="1095"/>
      <c r="V33" s="1095">
        <v>16646</v>
      </c>
      <c r="W33" s="1095"/>
      <c r="X33" s="1095"/>
      <c r="Y33" s="1095"/>
      <c r="Z33" s="1095"/>
      <c r="AA33" s="1095">
        <v>-944</v>
      </c>
      <c r="AB33" s="1095"/>
      <c r="AC33" s="1095"/>
      <c r="AD33" s="1095"/>
      <c r="AE33" s="1096"/>
      <c r="AF33" s="1070">
        <v>5693</v>
      </c>
      <c r="AG33" s="1071"/>
      <c r="AH33" s="1071"/>
      <c r="AI33" s="1071"/>
      <c r="AJ33" s="1072"/>
      <c r="AK33" s="1031">
        <v>1614</v>
      </c>
      <c r="AL33" s="1022"/>
      <c r="AM33" s="1022"/>
      <c r="AN33" s="1022"/>
      <c r="AO33" s="1022"/>
      <c r="AP33" s="1022">
        <v>11698</v>
      </c>
      <c r="AQ33" s="1022"/>
      <c r="AR33" s="1022"/>
      <c r="AS33" s="1022"/>
      <c r="AT33" s="1022"/>
      <c r="AU33" s="1022">
        <v>6876</v>
      </c>
      <c r="AV33" s="1022"/>
      <c r="AW33" s="1022"/>
      <c r="AX33" s="1022"/>
      <c r="AY33" s="1022"/>
      <c r="AZ33" s="1093" t="s">
        <v>588</v>
      </c>
      <c r="BA33" s="1093"/>
      <c r="BB33" s="1093"/>
      <c r="BC33" s="1093"/>
      <c r="BD33" s="1093"/>
      <c r="BE33" s="1083" t="s">
        <v>402</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403</v>
      </c>
      <c r="C34" s="1089"/>
      <c r="D34" s="1089"/>
      <c r="E34" s="1089"/>
      <c r="F34" s="1089"/>
      <c r="G34" s="1089"/>
      <c r="H34" s="1089"/>
      <c r="I34" s="1089"/>
      <c r="J34" s="1089"/>
      <c r="K34" s="1089"/>
      <c r="L34" s="1089"/>
      <c r="M34" s="1089"/>
      <c r="N34" s="1089"/>
      <c r="O34" s="1089"/>
      <c r="P34" s="1090"/>
      <c r="Q34" s="1094">
        <v>467</v>
      </c>
      <c r="R34" s="1095"/>
      <c r="S34" s="1095"/>
      <c r="T34" s="1095"/>
      <c r="U34" s="1095"/>
      <c r="V34" s="1095">
        <v>487</v>
      </c>
      <c r="W34" s="1095"/>
      <c r="X34" s="1095"/>
      <c r="Y34" s="1095"/>
      <c r="Z34" s="1095"/>
      <c r="AA34" s="1095">
        <v>-21</v>
      </c>
      <c r="AB34" s="1095"/>
      <c r="AC34" s="1095"/>
      <c r="AD34" s="1095"/>
      <c r="AE34" s="1096"/>
      <c r="AF34" s="1070">
        <v>166</v>
      </c>
      <c r="AG34" s="1071"/>
      <c r="AH34" s="1071"/>
      <c r="AI34" s="1071"/>
      <c r="AJ34" s="1072"/>
      <c r="AK34" s="1031">
        <v>1</v>
      </c>
      <c r="AL34" s="1022"/>
      <c r="AM34" s="1022"/>
      <c r="AN34" s="1022"/>
      <c r="AO34" s="1022"/>
      <c r="AP34" s="1022">
        <v>3</v>
      </c>
      <c r="AQ34" s="1022"/>
      <c r="AR34" s="1022"/>
      <c r="AS34" s="1022"/>
      <c r="AT34" s="1022"/>
      <c r="AU34" s="1022" t="s">
        <v>588</v>
      </c>
      <c r="AV34" s="1022"/>
      <c r="AW34" s="1022"/>
      <c r="AX34" s="1022"/>
      <c r="AY34" s="1022"/>
      <c r="AZ34" s="1093" t="s">
        <v>588</v>
      </c>
      <c r="BA34" s="1093"/>
      <c r="BB34" s="1093"/>
      <c r="BC34" s="1093"/>
      <c r="BD34" s="1093"/>
      <c r="BE34" s="1083" t="s">
        <v>400</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404</v>
      </c>
      <c r="C35" s="1089"/>
      <c r="D35" s="1089"/>
      <c r="E35" s="1089"/>
      <c r="F35" s="1089"/>
      <c r="G35" s="1089"/>
      <c r="H35" s="1089"/>
      <c r="I35" s="1089"/>
      <c r="J35" s="1089"/>
      <c r="K35" s="1089"/>
      <c r="L35" s="1089"/>
      <c r="M35" s="1089"/>
      <c r="N35" s="1089"/>
      <c r="O35" s="1089"/>
      <c r="P35" s="1090"/>
      <c r="Q35" s="1094">
        <v>1386</v>
      </c>
      <c r="R35" s="1095"/>
      <c r="S35" s="1095"/>
      <c r="T35" s="1095"/>
      <c r="U35" s="1095"/>
      <c r="V35" s="1095">
        <v>1384</v>
      </c>
      <c r="W35" s="1095"/>
      <c r="X35" s="1095"/>
      <c r="Y35" s="1095"/>
      <c r="Z35" s="1095"/>
      <c r="AA35" s="1095">
        <v>3</v>
      </c>
      <c r="AB35" s="1095"/>
      <c r="AC35" s="1095"/>
      <c r="AD35" s="1095"/>
      <c r="AE35" s="1096"/>
      <c r="AF35" s="1070">
        <v>3</v>
      </c>
      <c r="AG35" s="1071"/>
      <c r="AH35" s="1071"/>
      <c r="AI35" s="1071"/>
      <c r="AJ35" s="1072"/>
      <c r="AK35" s="1031">
        <v>794</v>
      </c>
      <c r="AL35" s="1022"/>
      <c r="AM35" s="1022"/>
      <c r="AN35" s="1022"/>
      <c r="AO35" s="1022"/>
      <c r="AP35" s="1022">
        <v>5355</v>
      </c>
      <c r="AQ35" s="1022"/>
      <c r="AR35" s="1022"/>
      <c r="AS35" s="1022"/>
      <c r="AT35" s="1022"/>
      <c r="AU35" s="1022">
        <v>5023</v>
      </c>
      <c r="AV35" s="1022"/>
      <c r="AW35" s="1022"/>
      <c r="AX35" s="1022"/>
      <c r="AY35" s="1022"/>
      <c r="AZ35" s="1093" t="s">
        <v>588</v>
      </c>
      <c r="BA35" s="1093"/>
      <c r="BB35" s="1093"/>
      <c r="BC35" s="1093"/>
      <c r="BD35" s="1093"/>
      <c r="BE35" s="1083" t="s">
        <v>405</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406</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382</v>
      </c>
      <c r="B63" s="995" t="s">
        <v>407</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6908</v>
      </c>
      <c r="AG63" s="1010"/>
      <c r="AH63" s="1010"/>
      <c r="AI63" s="1010"/>
      <c r="AJ63" s="1081"/>
      <c r="AK63" s="1082"/>
      <c r="AL63" s="1014"/>
      <c r="AM63" s="1014"/>
      <c r="AN63" s="1014"/>
      <c r="AO63" s="1014"/>
      <c r="AP63" s="1010">
        <v>56516</v>
      </c>
      <c r="AQ63" s="1010"/>
      <c r="AR63" s="1010"/>
      <c r="AS63" s="1010"/>
      <c r="AT63" s="1010"/>
      <c r="AU63" s="1010">
        <v>37524</v>
      </c>
      <c r="AV63" s="1010"/>
      <c r="AW63" s="1010"/>
      <c r="AX63" s="1010"/>
      <c r="AY63" s="1010"/>
      <c r="AZ63" s="1076"/>
      <c r="BA63" s="1076"/>
      <c r="BB63" s="1076"/>
      <c r="BC63" s="1076"/>
      <c r="BD63" s="1076"/>
      <c r="BE63" s="1011"/>
      <c r="BF63" s="1011"/>
      <c r="BG63" s="1011"/>
      <c r="BH63" s="1011"/>
      <c r="BI63" s="1012"/>
      <c r="BJ63" s="1077" t="s">
        <v>408</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410</v>
      </c>
      <c r="B66" s="1047"/>
      <c r="C66" s="1047"/>
      <c r="D66" s="1047"/>
      <c r="E66" s="1047"/>
      <c r="F66" s="1047"/>
      <c r="G66" s="1047"/>
      <c r="H66" s="1047"/>
      <c r="I66" s="1047"/>
      <c r="J66" s="1047"/>
      <c r="K66" s="1047"/>
      <c r="L66" s="1047"/>
      <c r="M66" s="1047"/>
      <c r="N66" s="1047"/>
      <c r="O66" s="1047"/>
      <c r="P66" s="1048"/>
      <c r="Q66" s="1052" t="s">
        <v>411</v>
      </c>
      <c r="R66" s="1053"/>
      <c r="S66" s="1053"/>
      <c r="T66" s="1053"/>
      <c r="U66" s="1054"/>
      <c r="V66" s="1052" t="s">
        <v>412</v>
      </c>
      <c r="W66" s="1053"/>
      <c r="X66" s="1053"/>
      <c r="Y66" s="1053"/>
      <c r="Z66" s="1054"/>
      <c r="AA66" s="1052" t="s">
        <v>413</v>
      </c>
      <c r="AB66" s="1053"/>
      <c r="AC66" s="1053"/>
      <c r="AD66" s="1053"/>
      <c r="AE66" s="1054"/>
      <c r="AF66" s="1058" t="s">
        <v>414</v>
      </c>
      <c r="AG66" s="1059"/>
      <c r="AH66" s="1059"/>
      <c r="AI66" s="1059"/>
      <c r="AJ66" s="1060"/>
      <c r="AK66" s="1052" t="s">
        <v>415</v>
      </c>
      <c r="AL66" s="1047"/>
      <c r="AM66" s="1047"/>
      <c r="AN66" s="1047"/>
      <c r="AO66" s="1048"/>
      <c r="AP66" s="1052" t="s">
        <v>416</v>
      </c>
      <c r="AQ66" s="1053"/>
      <c r="AR66" s="1053"/>
      <c r="AS66" s="1053"/>
      <c r="AT66" s="1054"/>
      <c r="AU66" s="1052" t="s">
        <v>417</v>
      </c>
      <c r="AV66" s="1053"/>
      <c r="AW66" s="1053"/>
      <c r="AX66" s="1053"/>
      <c r="AY66" s="1054"/>
      <c r="AZ66" s="1052" t="s">
        <v>369</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589</v>
      </c>
      <c r="C68" s="1037"/>
      <c r="D68" s="1037"/>
      <c r="E68" s="1037"/>
      <c r="F68" s="1037"/>
      <c r="G68" s="1037"/>
      <c r="H68" s="1037"/>
      <c r="I68" s="1037"/>
      <c r="J68" s="1037"/>
      <c r="K68" s="1037"/>
      <c r="L68" s="1037"/>
      <c r="M68" s="1037"/>
      <c r="N68" s="1037"/>
      <c r="O68" s="1037"/>
      <c r="P68" s="1038"/>
      <c r="Q68" s="1039">
        <v>2685</v>
      </c>
      <c r="R68" s="1033"/>
      <c r="S68" s="1033"/>
      <c r="T68" s="1033"/>
      <c r="U68" s="1033"/>
      <c r="V68" s="1033">
        <v>2265</v>
      </c>
      <c r="W68" s="1033"/>
      <c r="X68" s="1033"/>
      <c r="Y68" s="1033"/>
      <c r="Z68" s="1033"/>
      <c r="AA68" s="1033">
        <v>420</v>
      </c>
      <c r="AB68" s="1033"/>
      <c r="AC68" s="1033"/>
      <c r="AD68" s="1033"/>
      <c r="AE68" s="1033"/>
      <c r="AF68" s="1033">
        <v>420</v>
      </c>
      <c r="AG68" s="1033"/>
      <c r="AH68" s="1033"/>
      <c r="AI68" s="1033"/>
      <c r="AJ68" s="1033"/>
      <c r="AK68" s="1033" t="s">
        <v>602</v>
      </c>
      <c r="AL68" s="1033"/>
      <c r="AM68" s="1033"/>
      <c r="AN68" s="1033"/>
      <c r="AO68" s="1033"/>
      <c r="AP68" s="1033">
        <v>12511</v>
      </c>
      <c r="AQ68" s="1033"/>
      <c r="AR68" s="1033"/>
      <c r="AS68" s="1033"/>
      <c r="AT68" s="1033"/>
      <c r="AU68" s="1033">
        <v>1989</v>
      </c>
      <c r="AV68" s="1033"/>
      <c r="AW68" s="1033"/>
      <c r="AX68" s="1033"/>
      <c r="AY68" s="1033"/>
      <c r="AZ68" s="1034" t="s">
        <v>595</v>
      </c>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590</v>
      </c>
      <c r="C69" s="1026"/>
      <c r="D69" s="1026"/>
      <c r="E69" s="1026"/>
      <c r="F69" s="1026"/>
      <c r="G69" s="1026"/>
      <c r="H69" s="1026"/>
      <c r="I69" s="1026"/>
      <c r="J69" s="1026"/>
      <c r="K69" s="1026"/>
      <c r="L69" s="1026"/>
      <c r="M69" s="1026"/>
      <c r="N69" s="1026"/>
      <c r="O69" s="1026"/>
      <c r="P69" s="1027"/>
      <c r="Q69" s="1028">
        <v>2839</v>
      </c>
      <c r="R69" s="1022"/>
      <c r="S69" s="1022"/>
      <c r="T69" s="1022"/>
      <c r="U69" s="1022"/>
      <c r="V69" s="1022">
        <v>2423</v>
      </c>
      <c r="W69" s="1022"/>
      <c r="X69" s="1022"/>
      <c r="Y69" s="1022"/>
      <c r="Z69" s="1022"/>
      <c r="AA69" s="1022">
        <v>416</v>
      </c>
      <c r="AB69" s="1022"/>
      <c r="AC69" s="1022"/>
      <c r="AD69" s="1022"/>
      <c r="AE69" s="1022"/>
      <c r="AF69" s="1022">
        <v>281</v>
      </c>
      <c r="AG69" s="1022"/>
      <c r="AH69" s="1022"/>
      <c r="AI69" s="1022"/>
      <c r="AJ69" s="1022"/>
      <c r="AK69" s="1022">
        <v>172</v>
      </c>
      <c r="AL69" s="1022"/>
      <c r="AM69" s="1022"/>
      <c r="AN69" s="1022"/>
      <c r="AO69" s="1022"/>
      <c r="AP69" s="1022">
        <v>200</v>
      </c>
      <c r="AQ69" s="1022"/>
      <c r="AR69" s="1022"/>
      <c r="AS69" s="1022"/>
      <c r="AT69" s="1022"/>
      <c r="AU69" s="1022">
        <v>189</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591</v>
      </c>
      <c r="C70" s="1026"/>
      <c r="D70" s="1026"/>
      <c r="E70" s="1026"/>
      <c r="F70" s="1026"/>
      <c r="G70" s="1026"/>
      <c r="H70" s="1026"/>
      <c r="I70" s="1026"/>
      <c r="J70" s="1026"/>
      <c r="K70" s="1026"/>
      <c r="L70" s="1026"/>
      <c r="M70" s="1026"/>
      <c r="N70" s="1026"/>
      <c r="O70" s="1026"/>
      <c r="P70" s="1027"/>
      <c r="Q70" s="1028" t="s">
        <v>602</v>
      </c>
      <c r="R70" s="1022"/>
      <c r="S70" s="1022"/>
      <c r="T70" s="1022"/>
      <c r="U70" s="1022"/>
      <c r="V70" s="1022" t="s">
        <v>602</v>
      </c>
      <c r="W70" s="1022"/>
      <c r="X70" s="1022"/>
      <c r="Y70" s="1022"/>
      <c r="Z70" s="1022"/>
      <c r="AA70" s="1022" t="s">
        <v>602</v>
      </c>
      <c r="AB70" s="1022"/>
      <c r="AC70" s="1022"/>
      <c r="AD70" s="1022"/>
      <c r="AE70" s="1022"/>
      <c r="AF70" s="1022" t="s">
        <v>602</v>
      </c>
      <c r="AG70" s="1022"/>
      <c r="AH70" s="1022"/>
      <c r="AI70" s="1022"/>
      <c r="AJ70" s="1022"/>
      <c r="AK70" s="1022" t="s">
        <v>602</v>
      </c>
      <c r="AL70" s="1022"/>
      <c r="AM70" s="1022"/>
      <c r="AN70" s="1022"/>
      <c r="AO70" s="1022"/>
      <c r="AP70" s="1022" t="s">
        <v>588</v>
      </c>
      <c r="AQ70" s="1022"/>
      <c r="AR70" s="1022"/>
      <c r="AS70" s="1022"/>
      <c r="AT70" s="1022"/>
      <c r="AU70" s="1022" t="s">
        <v>588</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592</v>
      </c>
      <c r="C71" s="1026"/>
      <c r="D71" s="1026"/>
      <c r="E71" s="1026"/>
      <c r="F71" s="1026"/>
      <c r="G71" s="1026"/>
      <c r="H71" s="1026"/>
      <c r="I71" s="1026"/>
      <c r="J71" s="1026"/>
      <c r="K71" s="1026"/>
      <c r="L71" s="1026"/>
      <c r="M71" s="1026"/>
      <c r="N71" s="1026"/>
      <c r="O71" s="1026"/>
      <c r="P71" s="1027"/>
      <c r="Q71" s="1028">
        <v>82</v>
      </c>
      <c r="R71" s="1022"/>
      <c r="S71" s="1022"/>
      <c r="T71" s="1022"/>
      <c r="U71" s="1022"/>
      <c r="V71" s="1022">
        <v>76</v>
      </c>
      <c r="W71" s="1022"/>
      <c r="X71" s="1022"/>
      <c r="Y71" s="1022"/>
      <c r="Z71" s="1022"/>
      <c r="AA71" s="1022">
        <v>6</v>
      </c>
      <c r="AB71" s="1022"/>
      <c r="AC71" s="1022"/>
      <c r="AD71" s="1022"/>
      <c r="AE71" s="1022"/>
      <c r="AF71" s="1022">
        <v>6</v>
      </c>
      <c r="AG71" s="1022"/>
      <c r="AH71" s="1022"/>
      <c r="AI71" s="1022"/>
      <c r="AJ71" s="1022"/>
      <c r="AK71" s="1022" t="s">
        <v>602</v>
      </c>
      <c r="AL71" s="1022"/>
      <c r="AM71" s="1022"/>
      <c r="AN71" s="1022"/>
      <c r="AO71" s="1022"/>
      <c r="AP71" s="1022" t="s">
        <v>588</v>
      </c>
      <c r="AQ71" s="1022"/>
      <c r="AR71" s="1022"/>
      <c r="AS71" s="1022"/>
      <c r="AT71" s="1022"/>
      <c r="AU71" s="1022" t="s">
        <v>588</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601</v>
      </c>
      <c r="C72" s="1026"/>
      <c r="D72" s="1026"/>
      <c r="E72" s="1026"/>
      <c r="F72" s="1026"/>
      <c r="G72" s="1026"/>
      <c r="H72" s="1026"/>
      <c r="I72" s="1026"/>
      <c r="J72" s="1026"/>
      <c r="K72" s="1026"/>
      <c r="L72" s="1026"/>
      <c r="M72" s="1026"/>
      <c r="N72" s="1026"/>
      <c r="O72" s="1026"/>
      <c r="P72" s="1027"/>
      <c r="Q72" s="1028">
        <v>4297</v>
      </c>
      <c r="R72" s="1022"/>
      <c r="S72" s="1022"/>
      <c r="T72" s="1022"/>
      <c r="U72" s="1022"/>
      <c r="V72" s="1022">
        <v>4247</v>
      </c>
      <c r="W72" s="1022"/>
      <c r="X72" s="1022"/>
      <c r="Y72" s="1022"/>
      <c r="Z72" s="1022"/>
      <c r="AA72" s="1022">
        <v>51</v>
      </c>
      <c r="AB72" s="1022"/>
      <c r="AC72" s="1022"/>
      <c r="AD72" s="1022"/>
      <c r="AE72" s="1022"/>
      <c r="AF72" s="1022">
        <v>51</v>
      </c>
      <c r="AG72" s="1022"/>
      <c r="AH72" s="1022"/>
      <c r="AI72" s="1022"/>
      <c r="AJ72" s="1022"/>
      <c r="AK72" s="1022">
        <v>6</v>
      </c>
      <c r="AL72" s="1022"/>
      <c r="AM72" s="1022"/>
      <c r="AN72" s="1022"/>
      <c r="AO72" s="1022"/>
      <c r="AP72" s="1022">
        <v>680</v>
      </c>
      <c r="AQ72" s="1022"/>
      <c r="AR72" s="1022"/>
      <c r="AS72" s="1022"/>
      <c r="AT72" s="1022"/>
      <c r="AU72" s="1022">
        <v>492</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593</v>
      </c>
      <c r="C73" s="1026"/>
      <c r="D73" s="1026"/>
      <c r="E73" s="1026"/>
      <c r="F73" s="1026"/>
      <c r="G73" s="1026"/>
      <c r="H73" s="1026"/>
      <c r="I73" s="1026"/>
      <c r="J73" s="1026"/>
      <c r="K73" s="1026"/>
      <c r="L73" s="1026"/>
      <c r="M73" s="1026"/>
      <c r="N73" s="1026"/>
      <c r="O73" s="1026"/>
      <c r="P73" s="1027"/>
      <c r="Q73" s="1028">
        <v>255</v>
      </c>
      <c r="R73" s="1022"/>
      <c r="S73" s="1022"/>
      <c r="T73" s="1022"/>
      <c r="U73" s="1022"/>
      <c r="V73" s="1022">
        <v>188</v>
      </c>
      <c r="W73" s="1022"/>
      <c r="X73" s="1022"/>
      <c r="Y73" s="1022"/>
      <c r="Z73" s="1022"/>
      <c r="AA73" s="1022">
        <v>67</v>
      </c>
      <c r="AB73" s="1022"/>
      <c r="AC73" s="1022"/>
      <c r="AD73" s="1022"/>
      <c r="AE73" s="1022"/>
      <c r="AF73" s="1022">
        <v>67</v>
      </c>
      <c r="AG73" s="1022"/>
      <c r="AH73" s="1022"/>
      <c r="AI73" s="1022"/>
      <c r="AJ73" s="1022"/>
      <c r="AK73" s="1022" t="s">
        <v>602</v>
      </c>
      <c r="AL73" s="1022"/>
      <c r="AM73" s="1022"/>
      <c r="AN73" s="1022"/>
      <c r="AO73" s="1022"/>
      <c r="AP73" s="1022" t="s">
        <v>588</v>
      </c>
      <c r="AQ73" s="1022"/>
      <c r="AR73" s="1022"/>
      <c r="AS73" s="1022"/>
      <c r="AT73" s="1022"/>
      <c r="AU73" s="1022" t="s">
        <v>588</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594</v>
      </c>
      <c r="C74" s="1026"/>
      <c r="D74" s="1026"/>
      <c r="E74" s="1026"/>
      <c r="F74" s="1026"/>
      <c r="G74" s="1026"/>
      <c r="H74" s="1026"/>
      <c r="I74" s="1026"/>
      <c r="J74" s="1026"/>
      <c r="K74" s="1026"/>
      <c r="L74" s="1026"/>
      <c r="M74" s="1026"/>
      <c r="N74" s="1026"/>
      <c r="O74" s="1026"/>
      <c r="P74" s="1027"/>
      <c r="Q74" s="1028">
        <v>163138</v>
      </c>
      <c r="R74" s="1022"/>
      <c r="S74" s="1022"/>
      <c r="T74" s="1022"/>
      <c r="U74" s="1022"/>
      <c r="V74" s="1022">
        <v>157298</v>
      </c>
      <c r="W74" s="1022"/>
      <c r="X74" s="1022"/>
      <c r="Y74" s="1022"/>
      <c r="Z74" s="1022"/>
      <c r="AA74" s="1022">
        <v>5840</v>
      </c>
      <c r="AB74" s="1022"/>
      <c r="AC74" s="1022"/>
      <c r="AD74" s="1022"/>
      <c r="AE74" s="1022"/>
      <c r="AF74" s="1022">
        <v>5840</v>
      </c>
      <c r="AG74" s="1022"/>
      <c r="AH74" s="1022"/>
      <c r="AI74" s="1022"/>
      <c r="AJ74" s="1022"/>
      <c r="AK74" s="1022">
        <v>734</v>
      </c>
      <c r="AL74" s="1022"/>
      <c r="AM74" s="1022"/>
      <c r="AN74" s="1022"/>
      <c r="AO74" s="1022"/>
      <c r="AP74" s="1022" t="s">
        <v>588</v>
      </c>
      <c r="AQ74" s="1022"/>
      <c r="AR74" s="1022"/>
      <c r="AS74" s="1022"/>
      <c r="AT74" s="1022"/>
      <c r="AU74" s="1022" t="s">
        <v>588</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382</v>
      </c>
      <c r="B88" s="995" t="s">
        <v>418</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6665</v>
      </c>
      <c r="AG88" s="1010"/>
      <c r="AH88" s="1010"/>
      <c r="AI88" s="1010"/>
      <c r="AJ88" s="1010"/>
      <c r="AK88" s="1014"/>
      <c r="AL88" s="1014"/>
      <c r="AM88" s="1014"/>
      <c r="AN88" s="1014"/>
      <c r="AO88" s="1014"/>
      <c r="AP88" s="1010">
        <v>13391</v>
      </c>
      <c r="AQ88" s="1010"/>
      <c r="AR88" s="1010"/>
      <c r="AS88" s="1010"/>
      <c r="AT88" s="1010"/>
      <c r="AU88" s="1010">
        <v>2670</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995" t="s">
        <v>419</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529</v>
      </c>
      <c r="CS102" s="1002"/>
      <c r="CT102" s="1002"/>
      <c r="CU102" s="1002"/>
      <c r="CV102" s="1003"/>
      <c r="CW102" s="1001">
        <v>55</v>
      </c>
      <c r="CX102" s="1002"/>
      <c r="CY102" s="1002"/>
      <c r="CZ102" s="1002"/>
      <c r="DA102" s="1003"/>
      <c r="DB102" s="1001">
        <v>316</v>
      </c>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420</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421</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424</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425</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427</v>
      </c>
      <c r="AB109" s="945"/>
      <c r="AC109" s="945"/>
      <c r="AD109" s="945"/>
      <c r="AE109" s="946"/>
      <c r="AF109" s="947" t="s">
        <v>299</v>
      </c>
      <c r="AG109" s="945"/>
      <c r="AH109" s="945"/>
      <c r="AI109" s="945"/>
      <c r="AJ109" s="946"/>
      <c r="AK109" s="947" t="s">
        <v>298</v>
      </c>
      <c r="AL109" s="945"/>
      <c r="AM109" s="945"/>
      <c r="AN109" s="945"/>
      <c r="AO109" s="946"/>
      <c r="AP109" s="947" t="s">
        <v>428</v>
      </c>
      <c r="AQ109" s="945"/>
      <c r="AR109" s="945"/>
      <c r="AS109" s="945"/>
      <c r="AT109" s="976"/>
      <c r="AU109" s="944" t="s">
        <v>426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427</v>
      </c>
      <c r="BR109" s="945"/>
      <c r="BS109" s="945"/>
      <c r="BT109" s="945"/>
      <c r="BU109" s="946"/>
      <c r="BV109" s="947" t="s">
        <v>299</v>
      </c>
      <c r="BW109" s="945"/>
      <c r="BX109" s="945"/>
      <c r="BY109" s="945"/>
      <c r="BZ109" s="946"/>
      <c r="CA109" s="947" t="s">
        <v>298</v>
      </c>
      <c r="CB109" s="945"/>
      <c r="CC109" s="945"/>
      <c r="CD109" s="945"/>
      <c r="CE109" s="946"/>
      <c r="CF109" s="983" t="s">
        <v>428</v>
      </c>
      <c r="CG109" s="983"/>
      <c r="CH109" s="983"/>
      <c r="CI109" s="983"/>
      <c r="CJ109" s="983"/>
      <c r="CK109" s="947" t="s">
        <v>429</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427</v>
      </c>
      <c r="DH109" s="945"/>
      <c r="DI109" s="945"/>
      <c r="DJ109" s="945"/>
      <c r="DK109" s="946"/>
      <c r="DL109" s="947" t="s">
        <v>299</v>
      </c>
      <c r="DM109" s="945"/>
      <c r="DN109" s="945"/>
      <c r="DO109" s="945"/>
      <c r="DP109" s="946"/>
      <c r="DQ109" s="947" t="s">
        <v>298</v>
      </c>
      <c r="DR109" s="945"/>
      <c r="DS109" s="945"/>
      <c r="DT109" s="945"/>
      <c r="DU109" s="946"/>
      <c r="DV109" s="947" t="s">
        <v>428</v>
      </c>
      <c r="DW109" s="945"/>
      <c r="DX109" s="945"/>
      <c r="DY109" s="945"/>
      <c r="DZ109" s="976"/>
    </row>
    <row r="110" spans="1:131" s="246" customFormat="1" ht="26.25" customHeight="1" x14ac:dyDescent="0.15">
      <c r="A110" s="847" t="s">
        <v>430</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4519597</v>
      </c>
      <c r="AB110" s="938"/>
      <c r="AC110" s="938"/>
      <c r="AD110" s="938"/>
      <c r="AE110" s="939"/>
      <c r="AF110" s="940">
        <v>4354102</v>
      </c>
      <c r="AG110" s="938"/>
      <c r="AH110" s="938"/>
      <c r="AI110" s="938"/>
      <c r="AJ110" s="939"/>
      <c r="AK110" s="940">
        <v>4178179</v>
      </c>
      <c r="AL110" s="938"/>
      <c r="AM110" s="938"/>
      <c r="AN110" s="938"/>
      <c r="AO110" s="939"/>
      <c r="AP110" s="941">
        <v>15.1</v>
      </c>
      <c r="AQ110" s="942"/>
      <c r="AR110" s="942"/>
      <c r="AS110" s="942"/>
      <c r="AT110" s="943"/>
      <c r="AU110" s="977" t="s">
        <v>72</v>
      </c>
      <c r="AV110" s="978"/>
      <c r="AW110" s="978"/>
      <c r="AX110" s="978"/>
      <c r="AY110" s="978"/>
      <c r="AZ110" s="903" t="s">
        <v>431</v>
      </c>
      <c r="BA110" s="848"/>
      <c r="BB110" s="848"/>
      <c r="BC110" s="848"/>
      <c r="BD110" s="848"/>
      <c r="BE110" s="848"/>
      <c r="BF110" s="848"/>
      <c r="BG110" s="848"/>
      <c r="BH110" s="848"/>
      <c r="BI110" s="848"/>
      <c r="BJ110" s="848"/>
      <c r="BK110" s="848"/>
      <c r="BL110" s="848"/>
      <c r="BM110" s="848"/>
      <c r="BN110" s="848"/>
      <c r="BO110" s="848"/>
      <c r="BP110" s="849"/>
      <c r="BQ110" s="904">
        <v>46844925</v>
      </c>
      <c r="BR110" s="885"/>
      <c r="BS110" s="885"/>
      <c r="BT110" s="885"/>
      <c r="BU110" s="885"/>
      <c r="BV110" s="885">
        <v>44916817</v>
      </c>
      <c r="BW110" s="885"/>
      <c r="BX110" s="885"/>
      <c r="BY110" s="885"/>
      <c r="BZ110" s="885"/>
      <c r="CA110" s="885">
        <v>45299256</v>
      </c>
      <c r="CB110" s="885"/>
      <c r="CC110" s="885"/>
      <c r="CD110" s="885"/>
      <c r="CE110" s="885"/>
      <c r="CF110" s="909">
        <v>163.5</v>
      </c>
      <c r="CG110" s="910"/>
      <c r="CH110" s="910"/>
      <c r="CI110" s="910"/>
      <c r="CJ110" s="910"/>
      <c r="CK110" s="973" t="s">
        <v>432</v>
      </c>
      <c r="CL110" s="859"/>
      <c r="CM110" s="934" t="s">
        <v>433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127</v>
      </c>
      <c r="DH110" s="885"/>
      <c r="DI110" s="885"/>
      <c r="DJ110" s="885"/>
      <c r="DK110" s="885"/>
      <c r="DL110" s="885" t="s">
        <v>434</v>
      </c>
      <c r="DM110" s="885"/>
      <c r="DN110" s="885"/>
      <c r="DO110" s="885"/>
      <c r="DP110" s="885"/>
      <c r="DQ110" s="885" t="s">
        <v>435</v>
      </c>
      <c r="DR110" s="885"/>
      <c r="DS110" s="885"/>
      <c r="DT110" s="885"/>
      <c r="DU110" s="885"/>
      <c r="DV110" s="886" t="s">
        <v>127</v>
      </c>
      <c r="DW110" s="886"/>
      <c r="DX110" s="886"/>
      <c r="DY110" s="886"/>
      <c r="DZ110" s="887"/>
    </row>
    <row r="111" spans="1:131" s="246" customFormat="1" ht="26.25" customHeight="1" x14ac:dyDescent="0.15">
      <c r="A111" s="814" t="s">
        <v>436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127</v>
      </c>
      <c r="AB111" s="966"/>
      <c r="AC111" s="966"/>
      <c r="AD111" s="966"/>
      <c r="AE111" s="967"/>
      <c r="AF111" s="968" t="s">
        <v>434</v>
      </c>
      <c r="AG111" s="966"/>
      <c r="AH111" s="966"/>
      <c r="AI111" s="966"/>
      <c r="AJ111" s="967"/>
      <c r="AK111" s="968" t="s">
        <v>435</v>
      </c>
      <c r="AL111" s="966"/>
      <c r="AM111" s="966"/>
      <c r="AN111" s="966"/>
      <c r="AO111" s="967"/>
      <c r="AP111" s="969" t="s">
        <v>435</v>
      </c>
      <c r="AQ111" s="970"/>
      <c r="AR111" s="970"/>
      <c r="AS111" s="970"/>
      <c r="AT111" s="971"/>
      <c r="AU111" s="979"/>
      <c r="AV111" s="980"/>
      <c r="AW111" s="980"/>
      <c r="AX111" s="980"/>
      <c r="AY111" s="980"/>
      <c r="AZ111" s="855" t="s">
        <v>437</v>
      </c>
      <c r="BA111" s="790"/>
      <c r="BB111" s="790"/>
      <c r="BC111" s="790"/>
      <c r="BD111" s="790"/>
      <c r="BE111" s="790"/>
      <c r="BF111" s="790"/>
      <c r="BG111" s="790"/>
      <c r="BH111" s="790"/>
      <c r="BI111" s="790"/>
      <c r="BJ111" s="790"/>
      <c r="BK111" s="790"/>
      <c r="BL111" s="790"/>
      <c r="BM111" s="790"/>
      <c r="BN111" s="790"/>
      <c r="BO111" s="790"/>
      <c r="BP111" s="791"/>
      <c r="BQ111" s="856">
        <v>295768</v>
      </c>
      <c r="BR111" s="857"/>
      <c r="BS111" s="857"/>
      <c r="BT111" s="857"/>
      <c r="BU111" s="857"/>
      <c r="BV111" s="857">
        <v>238061</v>
      </c>
      <c r="BW111" s="857"/>
      <c r="BX111" s="857"/>
      <c r="BY111" s="857"/>
      <c r="BZ111" s="857"/>
      <c r="CA111" s="857">
        <v>186429</v>
      </c>
      <c r="CB111" s="857"/>
      <c r="CC111" s="857"/>
      <c r="CD111" s="857"/>
      <c r="CE111" s="857"/>
      <c r="CF111" s="918">
        <v>0.7</v>
      </c>
      <c r="CG111" s="919"/>
      <c r="CH111" s="919"/>
      <c r="CI111" s="919"/>
      <c r="CJ111" s="919"/>
      <c r="CK111" s="974"/>
      <c r="CL111" s="861"/>
      <c r="CM111" s="864" t="s">
        <v>438</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127</v>
      </c>
      <c r="DH111" s="857"/>
      <c r="DI111" s="857"/>
      <c r="DJ111" s="857"/>
      <c r="DK111" s="857"/>
      <c r="DL111" s="857" t="s">
        <v>127</v>
      </c>
      <c r="DM111" s="857"/>
      <c r="DN111" s="857"/>
      <c r="DO111" s="857"/>
      <c r="DP111" s="857"/>
      <c r="DQ111" s="857" t="s">
        <v>408</v>
      </c>
      <c r="DR111" s="857"/>
      <c r="DS111" s="857"/>
      <c r="DT111" s="857"/>
      <c r="DU111" s="857"/>
      <c r="DV111" s="834" t="s">
        <v>127</v>
      </c>
      <c r="DW111" s="834"/>
      <c r="DX111" s="834"/>
      <c r="DY111" s="834"/>
      <c r="DZ111" s="835"/>
    </row>
    <row r="112" spans="1:131" s="246" customFormat="1" ht="26.25" customHeight="1" x14ac:dyDescent="0.15">
      <c r="A112" s="959" t="s">
        <v>439</v>
      </c>
      <c r="B112" s="960"/>
      <c r="C112" s="790" t="s">
        <v>440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36317</v>
      </c>
      <c r="AB112" s="820"/>
      <c r="AC112" s="820"/>
      <c r="AD112" s="820"/>
      <c r="AE112" s="821"/>
      <c r="AF112" s="822" t="s">
        <v>127</v>
      </c>
      <c r="AG112" s="820"/>
      <c r="AH112" s="820"/>
      <c r="AI112" s="820"/>
      <c r="AJ112" s="821"/>
      <c r="AK112" s="822" t="s">
        <v>127</v>
      </c>
      <c r="AL112" s="820"/>
      <c r="AM112" s="820"/>
      <c r="AN112" s="820"/>
      <c r="AO112" s="821"/>
      <c r="AP112" s="867" t="s">
        <v>127</v>
      </c>
      <c r="AQ112" s="868"/>
      <c r="AR112" s="868"/>
      <c r="AS112" s="868"/>
      <c r="AT112" s="869"/>
      <c r="AU112" s="979"/>
      <c r="AV112" s="980"/>
      <c r="AW112" s="980"/>
      <c r="AX112" s="980"/>
      <c r="AY112" s="980"/>
      <c r="AZ112" s="855" t="s">
        <v>441</v>
      </c>
      <c r="BA112" s="790"/>
      <c r="BB112" s="790"/>
      <c r="BC112" s="790"/>
      <c r="BD112" s="790"/>
      <c r="BE112" s="790"/>
      <c r="BF112" s="790"/>
      <c r="BG112" s="790"/>
      <c r="BH112" s="790"/>
      <c r="BI112" s="790"/>
      <c r="BJ112" s="790"/>
      <c r="BK112" s="790"/>
      <c r="BL112" s="790"/>
      <c r="BM112" s="790"/>
      <c r="BN112" s="790"/>
      <c r="BO112" s="790"/>
      <c r="BP112" s="791"/>
      <c r="BQ112" s="856">
        <v>39046109</v>
      </c>
      <c r="BR112" s="857"/>
      <c r="BS112" s="857"/>
      <c r="BT112" s="857"/>
      <c r="BU112" s="857"/>
      <c r="BV112" s="857">
        <v>40291458</v>
      </c>
      <c r="BW112" s="857"/>
      <c r="BX112" s="857"/>
      <c r="BY112" s="857"/>
      <c r="BZ112" s="857"/>
      <c r="CA112" s="857">
        <v>37524085</v>
      </c>
      <c r="CB112" s="857"/>
      <c r="CC112" s="857"/>
      <c r="CD112" s="857"/>
      <c r="CE112" s="857"/>
      <c r="CF112" s="918">
        <v>135.4</v>
      </c>
      <c r="CG112" s="919"/>
      <c r="CH112" s="919"/>
      <c r="CI112" s="919"/>
      <c r="CJ112" s="919"/>
      <c r="CK112" s="974"/>
      <c r="CL112" s="861"/>
      <c r="CM112" s="864" t="s">
        <v>442</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127</v>
      </c>
      <c r="DH112" s="857"/>
      <c r="DI112" s="857"/>
      <c r="DJ112" s="857"/>
      <c r="DK112" s="857"/>
      <c r="DL112" s="857" t="s">
        <v>443</v>
      </c>
      <c r="DM112" s="857"/>
      <c r="DN112" s="857"/>
      <c r="DO112" s="857"/>
      <c r="DP112" s="857"/>
      <c r="DQ112" s="857" t="s">
        <v>127</v>
      </c>
      <c r="DR112" s="857"/>
      <c r="DS112" s="857"/>
      <c r="DT112" s="857"/>
      <c r="DU112" s="857"/>
      <c r="DV112" s="834" t="s">
        <v>127</v>
      </c>
      <c r="DW112" s="834"/>
      <c r="DX112" s="834"/>
      <c r="DY112" s="834"/>
      <c r="DZ112" s="835"/>
    </row>
    <row r="113" spans="1:130" s="246" customFormat="1" ht="26.25" customHeight="1" x14ac:dyDescent="0.15">
      <c r="A113" s="961"/>
      <c r="B113" s="962"/>
      <c r="C113" s="790" t="s">
        <v>444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2776324</v>
      </c>
      <c r="AB113" s="966"/>
      <c r="AC113" s="966"/>
      <c r="AD113" s="966"/>
      <c r="AE113" s="967"/>
      <c r="AF113" s="968">
        <v>3009977</v>
      </c>
      <c r="AG113" s="966"/>
      <c r="AH113" s="966"/>
      <c r="AI113" s="966"/>
      <c r="AJ113" s="967"/>
      <c r="AK113" s="968">
        <v>2739882</v>
      </c>
      <c r="AL113" s="966"/>
      <c r="AM113" s="966"/>
      <c r="AN113" s="966"/>
      <c r="AO113" s="967"/>
      <c r="AP113" s="969">
        <v>9.9</v>
      </c>
      <c r="AQ113" s="970"/>
      <c r="AR113" s="970"/>
      <c r="AS113" s="970"/>
      <c r="AT113" s="971"/>
      <c r="AU113" s="979"/>
      <c r="AV113" s="980"/>
      <c r="AW113" s="980"/>
      <c r="AX113" s="980"/>
      <c r="AY113" s="980"/>
      <c r="AZ113" s="855" t="s">
        <v>445</v>
      </c>
      <c r="BA113" s="790"/>
      <c r="BB113" s="790"/>
      <c r="BC113" s="790"/>
      <c r="BD113" s="790"/>
      <c r="BE113" s="790"/>
      <c r="BF113" s="790"/>
      <c r="BG113" s="790"/>
      <c r="BH113" s="790"/>
      <c r="BI113" s="790"/>
      <c r="BJ113" s="790"/>
      <c r="BK113" s="790"/>
      <c r="BL113" s="790"/>
      <c r="BM113" s="790"/>
      <c r="BN113" s="790"/>
      <c r="BO113" s="790"/>
      <c r="BP113" s="791"/>
      <c r="BQ113" s="856">
        <v>1950062</v>
      </c>
      <c r="BR113" s="857"/>
      <c r="BS113" s="857"/>
      <c r="BT113" s="857"/>
      <c r="BU113" s="857"/>
      <c r="BV113" s="857">
        <v>2755202</v>
      </c>
      <c r="BW113" s="857"/>
      <c r="BX113" s="857"/>
      <c r="BY113" s="857"/>
      <c r="BZ113" s="857"/>
      <c r="CA113" s="857">
        <v>2670371</v>
      </c>
      <c r="CB113" s="857"/>
      <c r="CC113" s="857"/>
      <c r="CD113" s="857"/>
      <c r="CE113" s="857"/>
      <c r="CF113" s="918">
        <v>9.6</v>
      </c>
      <c r="CG113" s="919"/>
      <c r="CH113" s="919"/>
      <c r="CI113" s="919"/>
      <c r="CJ113" s="919"/>
      <c r="CK113" s="974"/>
      <c r="CL113" s="861"/>
      <c r="CM113" s="864" t="s">
        <v>446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127</v>
      </c>
      <c r="DH113" s="820"/>
      <c r="DI113" s="820"/>
      <c r="DJ113" s="820"/>
      <c r="DK113" s="821"/>
      <c r="DL113" s="822" t="s">
        <v>443</v>
      </c>
      <c r="DM113" s="820"/>
      <c r="DN113" s="820"/>
      <c r="DO113" s="820"/>
      <c r="DP113" s="821"/>
      <c r="DQ113" s="822" t="s">
        <v>127</v>
      </c>
      <c r="DR113" s="820"/>
      <c r="DS113" s="820"/>
      <c r="DT113" s="820"/>
      <c r="DU113" s="821"/>
      <c r="DV113" s="867" t="s">
        <v>127</v>
      </c>
      <c r="DW113" s="868"/>
      <c r="DX113" s="868"/>
      <c r="DY113" s="868"/>
      <c r="DZ113" s="869"/>
    </row>
    <row r="114" spans="1:130" s="246" customFormat="1" ht="26.25" customHeight="1" x14ac:dyDescent="0.15">
      <c r="A114" s="961"/>
      <c r="B114" s="962"/>
      <c r="C114" s="790" t="s">
        <v>447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160833</v>
      </c>
      <c r="AB114" s="820"/>
      <c r="AC114" s="820"/>
      <c r="AD114" s="820"/>
      <c r="AE114" s="821"/>
      <c r="AF114" s="822">
        <v>202479</v>
      </c>
      <c r="AG114" s="820"/>
      <c r="AH114" s="820"/>
      <c r="AI114" s="820"/>
      <c r="AJ114" s="821"/>
      <c r="AK114" s="822">
        <v>220018</v>
      </c>
      <c r="AL114" s="820"/>
      <c r="AM114" s="820"/>
      <c r="AN114" s="820"/>
      <c r="AO114" s="821"/>
      <c r="AP114" s="867">
        <v>0.8</v>
      </c>
      <c r="AQ114" s="868"/>
      <c r="AR114" s="868"/>
      <c r="AS114" s="868"/>
      <c r="AT114" s="869"/>
      <c r="AU114" s="979"/>
      <c r="AV114" s="980"/>
      <c r="AW114" s="980"/>
      <c r="AX114" s="980"/>
      <c r="AY114" s="980"/>
      <c r="AZ114" s="855" t="s">
        <v>448</v>
      </c>
      <c r="BA114" s="790"/>
      <c r="BB114" s="790"/>
      <c r="BC114" s="790"/>
      <c r="BD114" s="790"/>
      <c r="BE114" s="790"/>
      <c r="BF114" s="790"/>
      <c r="BG114" s="790"/>
      <c r="BH114" s="790"/>
      <c r="BI114" s="790"/>
      <c r="BJ114" s="790"/>
      <c r="BK114" s="790"/>
      <c r="BL114" s="790"/>
      <c r="BM114" s="790"/>
      <c r="BN114" s="790"/>
      <c r="BO114" s="790"/>
      <c r="BP114" s="791"/>
      <c r="BQ114" s="856">
        <v>7079716</v>
      </c>
      <c r="BR114" s="857"/>
      <c r="BS114" s="857"/>
      <c r="BT114" s="857"/>
      <c r="BU114" s="857"/>
      <c r="BV114" s="857">
        <v>7095098</v>
      </c>
      <c r="BW114" s="857"/>
      <c r="BX114" s="857"/>
      <c r="BY114" s="857"/>
      <c r="BZ114" s="857"/>
      <c r="CA114" s="857">
        <v>7124921</v>
      </c>
      <c r="CB114" s="857"/>
      <c r="CC114" s="857"/>
      <c r="CD114" s="857"/>
      <c r="CE114" s="857"/>
      <c r="CF114" s="918">
        <v>25.7</v>
      </c>
      <c r="CG114" s="919"/>
      <c r="CH114" s="919"/>
      <c r="CI114" s="919"/>
      <c r="CJ114" s="919"/>
      <c r="CK114" s="974"/>
      <c r="CL114" s="861"/>
      <c r="CM114" s="864" t="s">
        <v>449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127</v>
      </c>
      <c r="DH114" s="820"/>
      <c r="DI114" s="820"/>
      <c r="DJ114" s="820"/>
      <c r="DK114" s="821"/>
      <c r="DL114" s="822" t="s">
        <v>408</v>
      </c>
      <c r="DM114" s="820"/>
      <c r="DN114" s="820"/>
      <c r="DO114" s="820"/>
      <c r="DP114" s="821"/>
      <c r="DQ114" s="822" t="s">
        <v>435</v>
      </c>
      <c r="DR114" s="820"/>
      <c r="DS114" s="820"/>
      <c r="DT114" s="820"/>
      <c r="DU114" s="821"/>
      <c r="DV114" s="867" t="s">
        <v>127</v>
      </c>
      <c r="DW114" s="868"/>
      <c r="DX114" s="868"/>
      <c r="DY114" s="868"/>
      <c r="DZ114" s="869"/>
    </row>
    <row r="115" spans="1:130" s="246" customFormat="1" ht="26.25" customHeight="1" x14ac:dyDescent="0.15">
      <c r="A115" s="961"/>
      <c r="B115" s="962"/>
      <c r="C115" s="790" t="s">
        <v>450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81609</v>
      </c>
      <c r="AB115" s="966"/>
      <c r="AC115" s="966"/>
      <c r="AD115" s="966"/>
      <c r="AE115" s="967"/>
      <c r="AF115" s="968">
        <v>67119</v>
      </c>
      <c r="AG115" s="966"/>
      <c r="AH115" s="966"/>
      <c r="AI115" s="966"/>
      <c r="AJ115" s="967"/>
      <c r="AK115" s="968">
        <v>47890</v>
      </c>
      <c r="AL115" s="966"/>
      <c r="AM115" s="966"/>
      <c r="AN115" s="966"/>
      <c r="AO115" s="967"/>
      <c r="AP115" s="969">
        <v>0.2</v>
      </c>
      <c r="AQ115" s="970"/>
      <c r="AR115" s="970"/>
      <c r="AS115" s="970"/>
      <c r="AT115" s="971"/>
      <c r="AU115" s="979"/>
      <c r="AV115" s="980"/>
      <c r="AW115" s="980"/>
      <c r="AX115" s="980"/>
      <c r="AY115" s="980"/>
      <c r="AZ115" s="855" t="s">
        <v>451</v>
      </c>
      <c r="BA115" s="790"/>
      <c r="BB115" s="790"/>
      <c r="BC115" s="790"/>
      <c r="BD115" s="790"/>
      <c r="BE115" s="790"/>
      <c r="BF115" s="790"/>
      <c r="BG115" s="790"/>
      <c r="BH115" s="790"/>
      <c r="BI115" s="790"/>
      <c r="BJ115" s="790"/>
      <c r="BK115" s="790"/>
      <c r="BL115" s="790"/>
      <c r="BM115" s="790"/>
      <c r="BN115" s="790"/>
      <c r="BO115" s="790"/>
      <c r="BP115" s="791"/>
      <c r="BQ115" s="856">
        <v>5782</v>
      </c>
      <c r="BR115" s="857"/>
      <c r="BS115" s="857"/>
      <c r="BT115" s="857"/>
      <c r="BU115" s="857"/>
      <c r="BV115" s="857">
        <v>4733</v>
      </c>
      <c r="BW115" s="857"/>
      <c r="BX115" s="857"/>
      <c r="BY115" s="857"/>
      <c r="BZ115" s="857"/>
      <c r="CA115" s="857">
        <v>3274</v>
      </c>
      <c r="CB115" s="857"/>
      <c r="CC115" s="857"/>
      <c r="CD115" s="857"/>
      <c r="CE115" s="857"/>
      <c r="CF115" s="918">
        <v>0</v>
      </c>
      <c r="CG115" s="919"/>
      <c r="CH115" s="919"/>
      <c r="CI115" s="919"/>
      <c r="CJ115" s="919"/>
      <c r="CK115" s="974"/>
      <c r="CL115" s="861"/>
      <c r="CM115" s="855" t="s">
        <v>452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127</v>
      </c>
      <c r="DH115" s="820"/>
      <c r="DI115" s="820"/>
      <c r="DJ115" s="820"/>
      <c r="DK115" s="821"/>
      <c r="DL115" s="822" t="s">
        <v>127</v>
      </c>
      <c r="DM115" s="820"/>
      <c r="DN115" s="820"/>
      <c r="DO115" s="820"/>
      <c r="DP115" s="821"/>
      <c r="DQ115" s="822" t="s">
        <v>127</v>
      </c>
      <c r="DR115" s="820"/>
      <c r="DS115" s="820"/>
      <c r="DT115" s="820"/>
      <c r="DU115" s="821"/>
      <c r="DV115" s="867" t="s">
        <v>127</v>
      </c>
      <c r="DW115" s="868"/>
      <c r="DX115" s="868"/>
      <c r="DY115" s="868"/>
      <c r="DZ115" s="869"/>
    </row>
    <row r="116" spans="1:130" s="246" customFormat="1" ht="26.25" customHeight="1" x14ac:dyDescent="0.15">
      <c r="A116" s="963"/>
      <c r="B116" s="964"/>
      <c r="C116" s="923" t="s">
        <v>453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443</v>
      </c>
      <c r="AB116" s="820"/>
      <c r="AC116" s="820"/>
      <c r="AD116" s="820"/>
      <c r="AE116" s="821"/>
      <c r="AF116" s="822">
        <v>77</v>
      </c>
      <c r="AG116" s="820"/>
      <c r="AH116" s="820"/>
      <c r="AI116" s="820"/>
      <c r="AJ116" s="821"/>
      <c r="AK116" s="822" t="s">
        <v>127</v>
      </c>
      <c r="AL116" s="820"/>
      <c r="AM116" s="820"/>
      <c r="AN116" s="820"/>
      <c r="AO116" s="821"/>
      <c r="AP116" s="867" t="s">
        <v>454</v>
      </c>
      <c r="AQ116" s="868"/>
      <c r="AR116" s="868"/>
      <c r="AS116" s="868"/>
      <c r="AT116" s="869"/>
      <c r="AU116" s="979"/>
      <c r="AV116" s="980"/>
      <c r="AW116" s="980"/>
      <c r="AX116" s="980"/>
      <c r="AY116" s="980"/>
      <c r="AZ116" s="906" t="s">
        <v>455</v>
      </c>
      <c r="BA116" s="907"/>
      <c r="BB116" s="907"/>
      <c r="BC116" s="907"/>
      <c r="BD116" s="907"/>
      <c r="BE116" s="907"/>
      <c r="BF116" s="907"/>
      <c r="BG116" s="907"/>
      <c r="BH116" s="907"/>
      <c r="BI116" s="907"/>
      <c r="BJ116" s="907"/>
      <c r="BK116" s="907"/>
      <c r="BL116" s="907"/>
      <c r="BM116" s="907"/>
      <c r="BN116" s="907"/>
      <c r="BO116" s="907"/>
      <c r="BP116" s="908"/>
      <c r="BQ116" s="856" t="s">
        <v>127</v>
      </c>
      <c r="BR116" s="857"/>
      <c r="BS116" s="857"/>
      <c r="BT116" s="857"/>
      <c r="BU116" s="857"/>
      <c r="BV116" s="857" t="s">
        <v>127</v>
      </c>
      <c r="BW116" s="857"/>
      <c r="BX116" s="857"/>
      <c r="BY116" s="857"/>
      <c r="BZ116" s="857"/>
      <c r="CA116" s="857" t="s">
        <v>127</v>
      </c>
      <c r="CB116" s="857"/>
      <c r="CC116" s="857"/>
      <c r="CD116" s="857"/>
      <c r="CE116" s="857"/>
      <c r="CF116" s="918" t="s">
        <v>127</v>
      </c>
      <c r="CG116" s="919"/>
      <c r="CH116" s="919"/>
      <c r="CI116" s="919"/>
      <c r="CJ116" s="919"/>
      <c r="CK116" s="974"/>
      <c r="CL116" s="861"/>
      <c r="CM116" s="864" t="s">
        <v>456</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200131</v>
      </c>
      <c r="DH116" s="820"/>
      <c r="DI116" s="820"/>
      <c r="DJ116" s="820"/>
      <c r="DK116" s="821"/>
      <c r="DL116" s="822">
        <v>168523</v>
      </c>
      <c r="DM116" s="820"/>
      <c r="DN116" s="820"/>
      <c r="DO116" s="820"/>
      <c r="DP116" s="821"/>
      <c r="DQ116" s="822">
        <v>146379</v>
      </c>
      <c r="DR116" s="820"/>
      <c r="DS116" s="820"/>
      <c r="DT116" s="820"/>
      <c r="DU116" s="821"/>
      <c r="DV116" s="867">
        <v>0.5</v>
      </c>
      <c r="DW116" s="868"/>
      <c r="DX116" s="868"/>
      <c r="DY116" s="868"/>
      <c r="DZ116" s="869"/>
    </row>
    <row r="117" spans="1:130" s="246" customFormat="1" ht="26.25" customHeight="1" x14ac:dyDescent="0.15">
      <c r="A117" s="944" t="s">
        <v>183</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457</v>
      </c>
      <c r="Z117" s="946"/>
      <c r="AA117" s="951">
        <v>7574680</v>
      </c>
      <c r="AB117" s="952"/>
      <c r="AC117" s="952"/>
      <c r="AD117" s="952"/>
      <c r="AE117" s="953"/>
      <c r="AF117" s="954">
        <v>7633754</v>
      </c>
      <c r="AG117" s="952"/>
      <c r="AH117" s="952"/>
      <c r="AI117" s="952"/>
      <c r="AJ117" s="953"/>
      <c r="AK117" s="954">
        <v>7185969</v>
      </c>
      <c r="AL117" s="952"/>
      <c r="AM117" s="952"/>
      <c r="AN117" s="952"/>
      <c r="AO117" s="953"/>
      <c r="AP117" s="955"/>
      <c r="AQ117" s="956"/>
      <c r="AR117" s="956"/>
      <c r="AS117" s="956"/>
      <c r="AT117" s="957"/>
      <c r="AU117" s="979"/>
      <c r="AV117" s="980"/>
      <c r="AW117" s="980"/>
      <c r="AX117" s="980"/>
      <c r="AY117" s="980"/>
      <c r="AZ117" s="906" t="s">
        <v>458</v>
      </c>
      <c r="BA117" s="907"/>
      <c r="BB117" s="907"/>
      <c r="BC117" s="907"/>
      <c r="BD117" s="907"/>
      <c r="BE117" s="907"/>
      <c r="BF117" s="907"/>
      <c r="BG117" s="907"/>
      <c r="BH117" s="907"/>
      <c r="BI117" s="907"/>
      <c r="BJ117" s="907"/>
      <c r="BK117" s="907"/>
      <c r="BL117" s="907"/>
      <c r="BM117" s="907"/>
      <c r="BN117" s="907"/>
      <c r="BO117" s="907"/>
      <c r="BP117" s="908"/>
      <c r="BQ117" s="856" t="s">
        <v>127</v>
      </c>
      <c r="BR117" s="857"/>
      <c r="BS117" s="857"/>
      <c r="BT117" s="857"/>
      <c r="BU117" s="857"/>
      <c r="BV117" s="857" t="s">
        <v>443</v>
      </c>
      <c r="BW117" s="857"/>
      <c r="BX117" s="857"/>
      <c r="BY117" s="857"/>
      <c r="BZ117" s="857"/>
      <c r="CA117" s="857" t="s">
        <v>127</v>
      </c>
      <c r="CB117" s="857"/>
      <c r="CC117" s="857"/>
      <c r="CD117" s="857"/>
      <c r="CE117" s="857"/>
      <c r="CF117" s="918" t="s">
        <v>127</v>
      </c>
      <c r="CG117" s="919"/>
      <c r="CH117" s="919"/>
      <c r="CI117" s="919"/>
      <c r="CJ117" s="919"/>
      <c r="CK117" s="974"/>
      <c r="CL117" s="861"/>
      <c r="CM117" s="864" t="s">
        <v>459</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460</v>
      </c>
      <c r="DH117" s="820"/>
      <c r="DI117" s="820"/>
      <c r="DJ117" s="820"/>
      <c r="DK117" s="821"/>
      <c r="DL117" s="822" t="s">
        <v>127</v>
      </c>
      <c r="DM117" s="820"/>
      <c r="DN117" s="820"/>
      <c r="DO117" s="820"/>
      <c r="DP117" s="821"/>
      <c r="DQ117" s="822" t="s">
        <v>434</v>
      </c>
      <c r="DR117" s="820"/>
      <c r="DS117" s="820"/>
      <c r="DT117" s="820"/>
      <c r="DU117" s="821"/>
      <c r="DV117" s="867" t="s">
        <v>127</v>
      </c>
      <c r="DW117" s="868"/>
      <c r="DX117" s="868"/>
      <c r="DY117" s="868"/>
      <c r="DZ117" s="869"/>
    </row>
    <row r="118" spans="1:130" s="246" customFormat="1" ht="26.25" customHeight="1" x14ac:dyDescent="0.15">
      <c r="A118" s="944" t="s">
        <v>429</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427</v>
      </c>
      <c r="AB118" s="945"/>
      <c r="AC118" s="945"/>
      <c r="AD118" s="945"/>
      <c r="AE118" s="946"/>
      <c r="AF118" s="947" t="s">
        <v>299</v>
      </c>
      <c r="AG118" s="945"/>
      <c r="AH118" s="945"/>
      <c r="AI118" s="945"/>
      <c r="AJ118" s="946"/>
      <c r="AK118" s="947" t="s">
        <v>298</v>
      </c>
      <c r="AL118" s="945"/>
      <c r="AM118" s="945"/>
      <c r="AN118" s="945"/>
      <c r="AO118" s="946"/>
      <c r="AP118" s="948" t="s">
        <v>428</v>
      </c>
      <c r="AQ118" s="949"/>
      <c r="AR118" s="949"/>
      <c r="AS118" s="949"/>
      <c r="AT118" s="950"/>
      <c r="AU118" s="979"/>
      <c r="AV118" s="980"/>
      <c r="AW118" s="980"/>
      <c r="AX118" s="980"/>
      <c r="AY118" s="980"/>
      <c r="AZ118" s="922" t="s">
        <v>461</v>
      </c>
      <c r="BA118" s="923"/>
      <c r="BB118" s="923"/>
      <c r="BC118" s="923"/>
      <c r="BD118" s="923"/>
      <c r="BE118" s="923"/>
      <c r="BF118" s="923"/>
      <c r="BG118" s="923"/>
      <c r="BH118" s="923"/>
      <c r="BI118" s="923"/>
      <c r="BJ118" s="923"/>
      <c r="BK118" s="923"/>
      <c r="BL118" s="923"/>
      <c r="BM118" s="923"/>
      <c r="BN118" s="923"/>
      <c r="BO118" s="923"/>
      <c r="BP118" s="924"/>
      <c r="BQ118" s="925" t="s">
        <v>127</v>
      </c>
      <c r="BR118" s="888"/>
      <c r="BS118" s="888"/>
      <c r="BT118" s="888"/>
      <c r="BU118" s="888"/>
      <c r="BV118" s="888" t="s">
        <v>435</v>
      </c>
      <c r="BW118" s="888"/>
      <c r="BX118" s="888"/>
      <c r="BY118" s="888"/>
      <c r="BZ118" s="888"/>
      <c r="CA118" s="888" t="s">
        <v>127</v>
      </c>
      <c r="CB118" s="888"/>
      <c r="CC118" s="888"/>
      <c r="CD118" s="888"/>
      <c r="CE118" s="888"/>
      <c r="CF118" s="918" t="s">
        <v>435</v>
      </c>
      <c r="CG118" s="919"/>
      <c r="CH118" s="919"/>
      <c r="CI118" s="919"/>
      <c r="CJ118" s="919"/>
      <c r="CK118" s="974"/>
      <c r="CL118" s="861"/>
      <c r="CM118" s="864" t="s">
        <v>462</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127</v>
      </c>
      <c r="DH118" s="820"/>
      <c r="DI118" s="820"/>
      <c r="DJ118" s="820"/>
      <c r="DK118" s="821"/>
      <c r="DL118" s="822" t="s">
        <v>127</v>
      </c>
      <c r="DM118" s="820"/>
      <c r="DN118" s="820"/>
      <c r="DO118" s="820"/>
      <c r="DP118" s="821"/>
      <c r="DQ118" s="822" t="s">
        <v>127</v>
      </c>
      <c r="DR118" s="820"/>
      <c r="DS118" s="820"/>
      <c r="DT118" s="820"/>
      <c r="DU118" s="821"/>
      <c r="DV118" s="867" t="s">
        <v>460</v>
      </c>
      <c r="DW118" s="868"/>
      <c r="DX118" s="868"/>
      <c r="DY118" s="868"/>
      <c r="DZ118" s="869"/>
    </row>
    <row r="119" spans="1:130" s="246" customFormat="1" ht="26.25" customHeight="1" x14ac:dyDescent="0.15">
      <c r="A119" s="858" t="s">
        <v>432</v>
      </c>
      <c r="B119" s="859"/>
      <c r="C119" s="934" t="s">
        <v>433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127</v>
      </c>
      <c r="AB119" s="938"/>
      <c r="AC119" s="938"/>
      <c r="AD119" s="938"/>
      <c r="AE119" s="939"/>
      <c r="AF119" s="940" t="s">
        <v>127</v>
      </c>
      <c r="AG119" s="938"/>
      <c r="AH119" s="938"/>
      <c r="AI119" s="938"/>
      <c r="AJ119" s="939"/>
      <c r="AK119" s="940" t="s">
        <v>408</v>
      </c>
      <c r="AL119" s="938"/>
      <c r="AM119" s="938"/>
      <c r="AN119" s="938"/>
      <c r="AO119" s="939"/>
      <c r="AP119" s="941" t="s">
        <v>435</v>
      </c>
      <c r="AQ119" s="942"/>
      <c r="AR119" s="942"/>
      <c r="AS119" s="942"/>
      <c r="AT119" s="943"/>
      <c r="AU119" s="981"/>
      <c r="AV119" s="982"/>
      <c r="AW119" s="982"/>
      <c r="AX119" s="982"/>
      <c r="AY119" s="982"/>
      <c r="AZ119" s="277" t="s">
        <v>183</v>
      </c>
      <c r="BA119" s="277"/>
      <c r="BB119" s="277"/>
      <c r="BC119" s="277"/>
      <c r="BD119" s="277"/>
      <c r="BE119" s="277"/>
      <c r="BF119" s="277"/>
      <c r="BG119" s="277"/>
      <c r="BH119" s="277"/>
      <c r="BI119" s="277"/>
      <c r="BJ119" s="277"/>
      <c r="BK119" s="277"/>
      <c r="BL119" s="277"/>
      <c r="BM119" s="277"/>
      <c r="BN119" s="277"/>
      <c r="BO119" s="920" t="s">
        <v>463</v>
      </c>
      <c r="BP119" s="921"/>
      <c r="BQ119" s="925">
        <v>95222362</v>
      </c>
      <c r="BR119" s="888"/>
      <c r="BS119" s="888"/>
      <c r="BT119" s="888"/>
      <c r="BU119" s="888"/>
      <c r="BV119" s="888">
        <v>95301369</v>
      </c>
      <c r="BW119" s="888"/>
      <c r="BX119" s="888"/>
      <c r="BY119" s="888"/>
      <c r="BZ119" s="888"/>
      <c r="CA119" s="888">
        <v>92808336</v>
      </c>
      <c r="CB119" s="888"/>
      <c r="CC119" s="888"/>
      <c r="CD119" s="888"/>
      <c r="CE119" s="888"/>
      <c r="CF119" s="786"/>
      <c r="CG119" s="787"/>
      <c r="CH119" s="787"/>
      <c r="CI119" s="787"/>
      <c r="CJ119" s="877"/>
      <c r="CK119" s="975"/>
      <c r="CL119" s="863"/>
      <c r="CM119" s="881" t="s">
        <v>464</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95637</v>
      </c>
      <c r="DH119" s="803"/>
      <c r="DI119" s="803"/>
      <c r="DJ119" s="803"/>
      <c r="DK119" s="804"/>
      <c r="DL119" s="805">
        <v>69538</v>
      </c>
      <c r="DM119" s="803"/>
      <c r="DN119" s="803"/>
      <c r="DO119" s="803"/>
      <c r="DP119" s="804"/>
      <c r="DQ119" s="805">
        <v>40050</v>
      </c>
      <c r="DR119" s="803"/>
      <c r="DS119" s="803"/>
      <c r="DT119" s="803"/>
      <c r="DU119" s="804"/>
      <c r="DV119" s="891">
        <v>0.1</v>
      </c>
      <c r="DW119" s="892"/>
      <c r="DX119" s="892"/>
      <c r="DY119" s="892"/>
      <c r="DZ119" s="893"/>
    </row>
    <row r="120" spans="1:130" s="246" customFormat="1" ht="26.25" customHeight="1" x14ac:dyDescent="0.15">
      <c r="A120" s="860"/>
      <c r="B120" s="861"/>
      <c r="C120" s="864" t="s">
        <v>438</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127</v>
      </c>
      <c r="AB120" s="820"/>
      <c r="AC120" s="820"/>
      <c r="AD120" s="820"/>
      <c r="AE120" s="821"/>
      <c r="AF120" s="822" t="s">
        <v>127</v>
      </c>
      <c r="AG120" s="820"/>
      <c r="AH120" s="820"/>
      <c r="AI120" s="820"/>
      <c r="AJ120" s="821"/>
      <c r="AK120" s="822" t="s">
        <v>127</v>
      </c>
      <c r="AL120" s="820"/>
      <c r="AM120" s="820"/>
      <c r="AN120" s="820"/>
      <c r="AO120" s="821"/>
      <c r="AP120" s="867" t="s">
        <v>454</v>
      </c>
      <c r="AQ120" s="868"/>
      <c r="AR120" s="868"/>
      <c r="AS120" s="868"/>
      <c r="AT120" s="869"/>
      <c r="AU120" s="926" t="s">
        <v>465</v>
      </c>
      <c r="AV120" s="927"/>
      <c r="AW120" s="927"/>
      <c r="AX120" s="927"/>
      <c r="AY120" s="928"/>
      <c r="AZ120" s="903" t="s">
        <v>466</v>
      </c>
      <c r="BA120" s="848"/>
      <c r="BB120" s="848"/>
      <c r="BC120" s="848"/>
      <c r="BD120" s="848"/>
      <c r="BE120" s="848"/>
      <c r="BF120" s="848"/>
      <c r="BG120" s="848"/>
      <c r="BH120" s="848"/>
      <c r="BI120" s="848"/>
      <c r="BJ120" s="848"/>
      <c r="BK120" s="848"/>
      <c r="BL120" s="848"/>
      <c r="BM120" s="848"/>
      <c r="BN120" s="848"/>
      <c r="BO120" s="848"/>
      <c r="BP120" s="849"/>
      <c r="BQ120" s="904">
        <v>34467575</v>
      </c>
      <c r="BR120" s="885"/>
      <c r="BS120" s="885"/>
      <c r="BT120" s="885"/>
      <c r="BU120" s="885"/>
      <c r="BV120" s="885">
        <v>34116271</v>
      </c>
      <c r="BW120" s="885"/>
      <c r="BX120" s="885"/>
      <c r="BY120" s="885"/>
      <c r="BZ120" s="885"/>
      <c r="CA120" s="885">
        <v>34427051</v>
      </c>
      <c r="CB120" s="885"/>
      <c r="CC120" s="885"/>
      <c r="CD120" s="885"/>
      <c r="CE120" s="885"/>
      <c r="CF120" s="909">
        <v>124.2</v>
      </c>
      <c r="CG120" s="910"/>
      <c r="CH120" s="910"/>
      <c r="CI120" s="910"/>
      <c r="CJ120" s="910"/>
      <c r="CK120" s="911" t="s">
        <v>467</v>
      </c>
      <c r="CL120" s="895"/>
      <c r="CM120" s="895"/>
      <c r="CN120" s="895"/>
      <c r="CO120" s="896"/>
      <c r="CP120" s="915" t="s">
        <v>468</v>
      </c>
      <c r="CQ120" s="916"/>
      <c r="CR120" s="916"/>
      <c r="CS120" s="916"/>
      <c r="CT120" s="916"/>
      <c r="CU120" s="916"/>
      <c r="CV120" s="916"/>
      <c r="CW120" s="916"/>
      <c r="CX120" s="916"/>
      <c r="CY120" s="916"/>
      <c r="CZ120" s="916"/>
      <c r="DA120" s="916"/>
      <c r="DB120" s="916"/>
      <c r="DC120" s="916"/>
      <c r="DD120" s="916"/>
      <c r="DE120" s="916"/>
      <c r="DF120" s="917"/>
      <c r="DG120" s="904" t="s">
        <v>127</v>
      </c>
      <c r="DH120" s="885"/>
      <c r="DI120" s="885"/>
      <c r="DJ120" s="885"/>
      <c r="DK120" s="885"/>
      <c r="DL120" s="885" t="s">
        <v>454</v>
      </c>
      <c r="DM120" s="885"/>
      <c r="DN120" s="885"/>
      <c r="DO120" s="885"/>
      <c r="DP120" s="885"/>
      <c r="DQ120" s="885">
        <v>25625139</v>
      </c>
      <c r="DR120" s="885"/>
      <c r="DS120" s="885"/>
      <c r="DT120" s="885"/>
      <c r="DU120" s="885"/>
      <c r="DV120" s="886">
        <v>92.5</v>
      </c>
      <c r="DW120" s="886"/>
      <c r="DX120" s="886"/>
      <c r="DY120" s="886"/>
      <c r="DZ120" s="887"/>
    </row>
    <row r="121" spans="1:130" s="246" customFormat="1" ht="26.25" customHeight="1" x14ac:dyDescent="0.15">
      <c r="A121" s="860"/>
      <c r="B121" s="861"/>
      <c r="C121" s="906" t="s">
        <v>469</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127</v>
      </c>
      <c r="AB121" s="820"/>
      <c r="AC121" s="820"/>
      <c r="AD121" s="820"/>
      <c r="AE121" s="821"/>
      <c r="AF121" s="822" t="s">
        <v>127</v>
      </c>
      <c r="AG121" s="820"/>
      <c r="AH121" s="820"/>
      <c r="AI121" s="820"/>
      <c r="AJ121" s="821"/>
      <c r="AK121" s="822" t="s">
        <v>127</v>
      </c>
      <c r="AL121" s="820"/>
      <c r="AM121" s="820"/>
      <c r="AN121" s="820"/>
      <c r="AO121" s="821"/>
      <c r="AP121" s="867" t="s">
        <v>127</v>
      </c>
      <c r="AQ121" s="868"/>
      <c r="AR121" s="868"/>
      <c r="AS121" s="868"/>
      <c r="AT121" s="869"/>
      <c r="AU121" s="929"/>
      <c r="AV121" s="930"/>
      <c r="AW121" s="930"/>
      <c r="AX121" s="930"/>
      <c r="AY121" s="931"/>
      <c r="AZ121" s="855" t="s">
        <v>470</v>
      </c>
      <c r="BA121" s="790"/>
      <c r="BB121" s="790"/>
      <c r="BC121" s="790"/>
      <c r="BD121" s="790"/>
      <c r="BE121" s="790"/>
      <c r="BF121" s="790"/>
      <c r="BG121" s="790"/>
      <c r="BH121" s="790"/>
      <c r="BI121" s="790"/>
      <c r="BJ121" s="790"/>
      <c r="BK121" s="790"/>
      <c r="BL121" s="790"/>
      <c r="BM121" s="790"/>
      <c r="BN121" s="790"/>
      <c r="BO121" s="790"/>
      <c r="BP121" s="791"/>
      <c r="BQ121" s="856">
        <v>8479879</v>
      </c>
      <c r="BR121" s="857"/>
      <c r="BS121" s="857"/>
      <c r="BT121" s="857"/>
      <c r="BU121" s="857"/>
      <c r="BV121" s="857">
        <v>9614860</v>
      </c>
      <c r="BW121" s="857"/>
      <c r="BX121" s="857"/>
      <c r="BY121" s="857"/>
      <c r="BZ121" s="857"/>
      <c r="CA121" s="857">
        <v>6894758</v>
      </c>
      <c r="CB121" s="857"/>
      <c r="CC121" s="857"/>
      <c r="CD121" s="857"/>
      <c r="CE121" s="857"/>
      <c r="CF121" s="918">
        <v>24.9</v>
      </c>
      <c r="CG121" s="919"/>
      <c r="CH121" s="919"/>
      <c r="CI121" s="919"/>
      <c r="CJ121" s="919"/>
      <c r="CK121" s="912"/>
      <c r="CL121" s="898"/>
      <c r="CM121" s="898"/>
      <c r="CN121" s="898"/>
      <c r="CO121" s="899"/>
      <c r="CP121" s="878" t="s">
        <v>471</v>
      </c>
      <c r="CQ121" s="879"/>
      <c r="CR121" s="879"/>
      <c r="CS121" s="879"/>
      <c r="CT121" s="879"/>
      <c r="CU121" s="879"/>
      <c r="CV121" s="879"/>
      <c r="CW121" s="879"/>
      <c r="CX121" s="879"/>
      <c r="CY121" s="879"/>
      <c r="CZ121" s="879"/>
      <c r="DA121" s="879"/>
      <c r="DB121" s="879"/>
      <c r="DC121" s="879"/>
      <c r="DD121" s="879"/>
      <c r="DE121" s="879"/>
      <c r="DF121" s="880"/>
      <c r="DG121" s="856">
        <v>7443026</v>
      </c>
      <c r="DH121" s="857"/>
      <c r="DI121" s="857"/>
      <c r="DJ121" s="857"/>
      <c r="DK121" s="857"/>
      <c r="DL121" s="857">
        <v>6758543</v>
      </c>
      <c r="DM121" s="857"/>
      <c r="DN121" s="857"/>
      <c r="DO121" s="857"/>
      <c r="DP121" s="857"/>
      <c r="DQ121" s="857">
        <v>6875984</v>
      </c>
      <c r="DR121" s="857"/>
      <c r="DS121" s="857"/>
      <c r="DT121" s="857"/>
      <c r="DU121" s="857"/>
      <c r="DV121" s="834">
        <v>24.8</v>
      </c>
      <c r="DW121" s="834"/>
      <c r="DX121" s="834"/>
      <c r="DY121" s="834"/>
      <c r="DZ121" s="835"/>
    </row>
    <row r="122" spans="1:130" s="246" customFormat="1" ht="26.25" customHeight="1" x14ac:dyDescent="0.15">
      <c r="A122" s="860"/>
      <c r="B122" s="861"/>
      <c r="C122" s="864" t="s">
        <v>449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127</v>
      </c>
      <c r="AB122" s="820"/>
      <c r="AC122" s="820"/>
      <c r="AD122" s="820"/>
      <c r="AE122" s="821"/>
      <c r="AF122" s="822" t="s">
        <v>127</v>
      </c>
      <c r="AG122" s="820"/>
      <c r="AH122" s="820"/>
      <c r="AI122" s="820"/>
      <c r="AJ122" s="821"/>
      <c r="AK122" s="822" t="s">
        <v>435</v>
      </c>
      <c r="AL122" s="820"/>
      <c r="AM122" s="820"/>
      <c r="AN122" s="820"/>
      <c r="AO122" s="821"/>
      <c r="AP122" s="867" t="s">
        <v>454</v>
      </c>
      <c r="AQ122" s="868"/>
      <c r="AR122" s="868"/>
      <c r="AS122" s="868"/>
      <c r="AT122" s="869"/>
      <c r="AU122" s="929"/>
      <c r="AV122" s="930"/>
      <c r="AW122" s="930"/>
      <c r="AX122" s="930"/>
      <c r="AY122" s="931"/>
      <c r="AZ122" s="922" t="s">
        <v>472</v>
      </c>
      <c r="BA122" s="923"/>
      <c r="BB122" s="923"/>
      <c r="BC122" s="923"/>
      <c r="BD122" s="923"/>
      <c r="BE122" s="923"/>
      <c r="BF122" s="923"/>
      <c r="BG122" s="923"/>
      <c r="BH122" s="923"/>
      <c r="BI122" s="923"/>
      <c r="BJ122" s="923"/>
      <c r="BK122" s="923"/>
      <c r="BL122" s="923"/>
      <c r="BM122" s="923"/>
      <c r="BN122" s="923"/>
      <c r="BO122" s="923"/>
      <c r="BP122" s="924"/>
      <c r="BQ122" s="925">
        <v>73945866</v>
      </c>
      <c r="BR122" s="888"/>
      <c r="BS122" s="888"/>
      <c r="BT122" s="888"/>
      <c r="BU122" s="888"/>
      <c r="BV122" s="888">
        <v>71567860</v>
      </c>
      <c r="BW122" s="888"/>
      <c r="BX122" s="888"/>
      <c r="BY122" s="888"/>
      <c r="BZ122" s="888"/>
      <c r="CA122" s="888">
        <v>70845247</v>
      </c>
      <c r="CB122" s="888"/>
      <c r="CC122" s="888"/>
      <c r="CD122" s="888"/>
      <c r="CE122" s="888"/>
      <c r="CF122" s="889">
        <v>255.7</v>
      </c>
      <c r="CG122" s="890"/>
      <c r="CH122" s="890"/>
      <c r="CI122" s="890"/>
      <c r="CJ122" s="890"/>
      <c r="CK122" s="912"/>
      <c r="CL122" s="898"/>
      <c r="CM122" s="898"/>
      <c r="CN122" s="898"/>
      <c r="CO122" s="899"/>
      <c r="CP122" s="878" t="s">
        <v>473</v>
      </c>
      <c r="CQ122" s="879"/>
      <c r="CR122" s="879"/>
      <c r="CS122" s="879"/>
      <c r="CT122" s="879"/>
      <c r="CU122" s="879"/>
      <c r="CV122" s="879"/>
      <c r="CW122" s="879"/>
      <c r="CX122" s="879"/>
      <c r="CY122" s="879"/>
      <c r="CZ122" s="879"/>
      <c r="DA122" s="879"/>
      <c r="DB122" s="879"/>
      <c r="DC122" s="879"/>
      <c r="DD122" s="879"/>
      <c r="DE122" s="879"/>
      <c r="DF122" s="880"/>
      <c r="DG122" s="856" t="s">
        <v>435</v>
      </c>
      <c r="DH122" s="857"/>
      <c r="DI122" s="857"/>
      <c r="DJ122" s="857"/>
      <c r="DK122" s="857"/>
      <c r="DL122" s="857" t="s">
        <v>127</v>
      </c>
      <c r="DM122" s="857"/>
      <c r="DN122" s="857"/>
      <c r="DO122" s="857"/>
      <c r="DP122" s="857"/>
      <c r="DQ122" s="857">
        <v>5022962</v>
      </c>
      <c r="DR122" s="857"/>
      <c r="DS122" s="857"/>
      <c r="DT122" s="857"/>
      <c r="DU122" s="857"/>
      <c r="DV122" s="834">
        <v>18.100000000000001</v>
      </c>
      <c r="DW122" s="834"/>
      <c r="DX122" s="834"/>
      <c r="DY122" s="834"/>
      <c r="DZ122" s="835"/>
    </row>
    <row r="123" spans="1:130" s="246" customFormat="1" ht="26.25" customHeight="1" x14ac:dyDescent="0.15">
      <c r="A123" s="860"/>
      <c r="B123" s="861"/>
      <c r="C123" s="864" t="s">
        <v>456</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47701</v>
      </c>
      <c r="AB123" s="820"/>
      <c r="AC123" s="820"/>
      <c r="AD123" s="820"/>
      <c r="AE123" s="821"/>
      <c r="AF123" s="822">
        <v>37494</v>
      </c>
      <c r="AG123" s="820"/>
      <c r="AH123" s="820"/>
      <c r="AI123" s="820"/>
      <c r="AJ123" s="821"/>
      <c r="AK123" s="822">
        <v>22144</v>
      </c>
      <c r="AL123" s="820"/>
      <c r="AM123" s="820"/>
      <c r="AN123" s="820"/>
      <c r="AO123" s="821"/>
      <c r="AP123" s="867">
        <v>0.1</v>
      </c>
      <c r="AQ123" s="868"/>
      <c r="AR123" s="868"/>
      <c r="AS123" s="868"/>
      <c r="AT123" s="869"/>
      <c r="AU123" s="932"/>
      <c r="AV123" s="933"/>
      <c r="AW123" s="933"/>
      <c r="AX123" s="933"/>
      <c r="AY123" s="933"/>
      <c r="AZ123" s="277" t="s">
        <v>183</v>
      </c>
      <c r="BA123" s="277"/>
      <c r="BB123" s="277"/>
      <c r="BC123" s="277"/>
      <c r="BD123" s="277"/>
      <c r="BE123" s="277"/>
      <c r="BF123" s="277"/>
      <c r="BG123" s="277"/>
      <c r="BH123" s="277"/>
      <c r="BI123" s="277"/>
      <c r="BJ123" s="277"/>
      <c r="BK123" s="277"/>
      <c r="BL123" s="277"/>
      <c r="BM123" s="277"/>
      <c r="BN123" s="277"/>
      <c r="BO123" s="920" t="s">
        <v>474</v>
      </c>
      <c r="BP123" s="921"/>
      <c r="BQ123" s="875">
        <v>116893320</v>
      </c>
      <c r="BR123" s="876"/>
      <c r="BS123" s="876"/>
      <c r="BT123" s="876"/>
      <c r="BU123" s="876"/>
      <c r="BV123" s="876">
        <v>115298991</v>
      </c>
      <c r="BW123" s="876"/>
      <c r="BX123" s="876"/>
      <c r="BY123" s="876"/>
      <c r="BZ123" s="876"/>
      <c r="CA123" s="876">
        <v>112167056</v>
      </c>
      <c r="CB123" s="876"/>
      <c r="CC123" s="876"/>
      <c r="CD123" s="876"/>
      <c r="CE123" s="876"/>
      <c r="CF123" s="786"/>
      <c r="CG123" s="787"/>
      <c r="CH123" s="787"/>
      <c r="CI123" s="787"/>
      <c r="CJ123" s="877"/>
      <c r="CK123" s="912"/>
      <c r="CL123" s="898"/>
      <c r="CM123" s="898"/>
      <c r="CN123" s="898"/>
      <c r="CO123" s="899"/>
      <c r="CP123" s="878" t="s">
        <v>475</v>
      </c>
      <c r="CQ123" s="879"/>
      <c r="CR123" s="879"/>
      <c r="CS123" s="879"/>
      <c r="CT123" s="879"/>
      <c r="CU123" s="879"/>
      <c r="CV123" s="879"/>
      <c r="CW123" s="879"/>
      <c r="CX123" s="879"/>
      <c r="CY123" s="879"/>
      <c r="CZ123" s="879"/>
      <c r="DA123" s="879"/>
      <c r="DB123" s="879"/>
      <c r="DC123" s="879"/>
      <c r="DD123" s="879"/>
      <c r="DE123" s="879"/>
      <c r="DF123" s="880"/>
      <c r="DG123" s="819" t="s">
        <v>408</v>
      </c>
      <c r="DH123" s="820"/>
      <c r="DI123" s="820"/>
      <c r="DJ123" s="820"/>
      <c r="DK123" s="821"/>
      <c r="DL123" s="822" t="s">
        <v>127</v>
      </c>
      <c r="DM123" s="820"/>
      <c r="DN123" s="820"/>
      <c r="DO123" s="820"/>
      <c r="DP123" s="821"/>
      <c r="DQ123" s="822" t="s">
        <v>127</v>
      </c>
      <c r="DR123" s="820"/>
      <c r="DS123" s="820"/>
      <c r="DT123" s="820"/>
      <c r="DU123" s="821"/>
      <c r="DV123" s="867" t="s">
        <v>127</v>
      </c>
      <c r="DW123" s="868"/>
      <c r="DX123" s="868"/>
      <c r="DY123" s="868"/>
      <c r="DZ123" s="869"/>
    </row>
    <row r="124" spans="1:130" s="246" customFormat="1" ht="26.25" customHeight="1" thickBot="1" x14ac:dyDescent="0.2">
      <c r="A124" s="860"/>
      <c r="B124" s="861"/>
      <c r="C124" s="864" t="s">
        <v>459</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127</v>
      </c>
      <c r="AB124" s="820"/>
      <c r="AC124" s="820"/>
      <c r="AD124" s="820"/>
      <c r="AE124" s="821"/>
      <c r="AF124" s="822" t="s">
        <v>460</v>
      </c>
      <c r="AG124" s="820"/>
      <c r="AH124" s="820"/>
      <c r="AI124" s="820"/>
      <c r="AJ124" s="821"/>
      <c r="AK124" s="822" t="s">
        <v>127</v>
      </c>
      <c r="AL124" s="820"/>
      <c r="AM124" s="820"/>
      <c r="AN124" s="820"/>
      <c r="AO124" s="821"/>
      <c r="AP124" s="867" t="s">
        <v>127</v>
      </c>
      <c r="AQ124" s="868"/>
      <c r="AR124" s="868"/>
      <c r="AS124" s="868"/>
      <c r="AT124" s="869"/>
      <c r="AU124" s="870" t="s">
        <v>476</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127</v>
      </c>
      <c r="BR124" s="874"/>
      <c r="BS124" s="874"/>
      <c r="BT124" s="874"/>
      <c r="BU124" s="874"/>
      <c r="BV124" s="874" t="s">
        <v>127</v>
      </c>
      <c r="BW124" s="874"/>
      <c r="BX124" s="874"/>
      <c r="BY124" s="874"/>
      <c r="BZ124" s="874"/>
      <c r="CA124" s="874" t="s">
        <v>127</v>
      </c>
      <c r="CB124" s="874"/>
      <c r="CC124" s="874"/>
      <c r="CD124" s="874"/>
      <c r="CE124" s="874"/>
      <c r="CF124" s="764"/>
      <c r="CG124" s="765"/>
      <c r="CH124" s="765"/>
      <c r="CI124" s="765"/>
      <c r="CJ124" s="905"/>
      <c r="CK124" s="913"/>
      <c r="CL124" s="913"/>
      <c r="CM124" s="913"/>
      <c r="CN124" s="913"/>
      <c r="CO124" s="914"/>
      <c r="CP124" s="878" t="s">
        <v>477</v>
      </c>
      <c r="CQ124" s="879"/>
      <c r="CR124" s="879"/>
      <c r="CS124" s="879"/>
      <c r="CT124" s="879"/>
      <c r="CU124" s="879"/>
      <c r="CV124" s="879"/>
      <c r="CW124" s="879"/>
      <c r="CX124" s="879"/>
      <c r="CY124" s="879"/>
      <c r="CZ124" s="879"/>
      <c r="DA124" s="879"/>
      <c r="DB124" s="879"/>
      <c r="DC124" s="879"/>
      <c r="DD124" s="879"/>
      <c r="DE124" s="879"/>
      <c r="DF124" s="880"/>
      <c r="DG124" s="802">
        <v>31603083</v>
      </c>
      <c r="DH124" s="803"/>
      <c r="DI124" s="803"/>
      <c r="DJ124" s="803"/>
      <c r="DK124" s="804"/>
      <c r="DL124" s="805">
        <v>33532915</v>
      </c>
      <c r="DM124" s="803"/>
      <c r="DN124" s="803"/>
      <c r="DO124" s="803"/>
      <c r="DP124" s="804"/>
      <c r="DQ124" s="805" t="s">
        <v>454</v>
      </c>
      <c r="DR124" s="803"/>
      <c r="DS124" s="803"/>
      <c r="DT124" s="803"/>
      <c r="DU124" s="804"/>
      <c r="DV124" s="891" t="s">
        <v>127</v>
      </c>
      <c r="DW124" s="892"/>
      <c r="DX124" s="892"/>
      <c r="DY124" s="892"/>
      <c r="DZ124" s="893"/>
    </row>
    <row r="125" spans="1:130" s="246" customFormat="1" ht="26.25" customHeight="1" x14ac:dyDescent="0.15">
      <c r="A125" s="860"/>
      <c r="B125" s="861"/>
      <c r="C125" s="864" t="s">
        <v>462</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454</v>
      </c>
      <c r="AB125" s="820"/>
      <c r="AC125" s="820"/>
      <c r="AD125" s="820"/>
      <c r="AE125" s="821"/>
      <c r="AF125" s="822" t="s">
        <v>454</v>
      </c>
      <c r="AG125" s="820"/>
      <c r="AH125" s="820"/>
      <c r="AI125" s="820"/>
      <c r="AJ125" s="821"/>
      <c r="AK125" s="822" t="s">
        <v>127</v>
      </c>
      <c r="AL125" s="820"/>
      <c r="AM125" s="820"/>
      <c r="AN125" s="820"/>
      <c r="AO125" s="821"/>
      <c r="AP125" s="867" t="s">
        <v>127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478</v>
      </c>
      <c r="CL125" s="895"/>
      <c r="CM125" s="895"/>
      <c r="CN125" s="895"/>
      <c r="CO125" s="896"/>
      <c r="CP125" s="903" t="s">
        <v>479</v>
      </c>
      <c r="CQ125" s="848"/>
      <c r="CR125" s="848"/>
      <c r="CS125" s="848"/>
      <c r="CT125" s="848"/>
      <c r="CU125" s="848"/>
      <c r="CV125" s="848"/>
      <c r="CW125" s="848"/>
      <c r="CX125" s="848"/>
      <c r="CY125" s="848"/>
      <c r="CZ125" s="848"/>
      <c r="DA125" s="848"/>
      <c r="DB125" s="848"/>
      <c r="DC125" s="848"/>
      <c r="DD125" s="848"/>
      <c r="DE125" s="848"/>
      <c r="DF125" s="849"/>
      <c r="DG125" s="904" t="s">
        <v>127</v>
      </c>
      <c r="DH125" s="885"/>
      <c r="DI125" s="885"/>
      <c r="DJ125" s="885"/>
      <c r="DK125" s="885"/>
      <c r="DL125" s="885" t="s">
        <v>454</v>
      </c>
      <c r="DM125" s="885"/>
      <c r="DN125" s="885"/>
      <c r="DO125" s="885"/>
      <c r="DP125" s="885"/>
      <c r="DQ125" s="885" t="s">
        <v>454</v>
      </c>
      <c r="DR125" s="885"/>
      <c r="DS125" s="885"/>
      <c r="DT125" s="885"/>
      <c r="DU125" s="885"/>
      <c r="DV125" s="886" t="s">
        <v>127</v>
      </c>
      <c r="DW125" s="886"/>
      <c r="DX125" s="886"/>
      <c r="DY125" s="886"/>
      <c r="DZ125" s="887"/>
    </row>
    <row r="126" spans="1:130" s="246" customFormat="1" ht="26.25" customHeight="1" thickBot="1" x14ac:dyDescent="0.2">
      <c r="A126" s="860"/>
      <c r="B126" s="861"/>
      <c r="C126" s="864" t="s">
        <v>464</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33908</v>
      </c>
      <c r="AB126" s="820"/>
      <c r="AC126" s="820"/>
      <c r="AD126" s="820"/>
      <c r="AE126" s="821"/>
      <c r="AF126" s="822">
        <v>29625</v>
      </c>
      <c r="AG126" s="820"/>
      <c r="AH126" s="820"/>
      <c r="AI126" s="820"/>
      <c r="AJ126" s="821"/>
      <c r="AK126" s="822">
        <v>25746</v>
      </c>
      <c r="AL126" s="820"/>
      <c r="AM126" s="820"/>
      <c r="AN126" s="820"/>
      <c r="AO126" s="821"/>
      <c r="AP126" s="867">
        <v>0.1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480</v>
      </c>
      <c r="CQ126" s="790"/>
      <c r="CR126" s="790"/>
      <c r="CS126" s="790"/>
      <c r="CT126" s="790"/>
      <c r="CU126" s="790"/>
      <c r="CV126" s="790"/>
      <c r="CW126" s="790"/>
      <c r="CX126" s="790"/>
      <c r="CY126" s="790"/>
      <c r="CZ126" s="790"/>
      <c r="DA126" s="790"/>
      <c r="DB126" s="790"/>
      <c r="DC126" s="790"/>
      <c r="DD126" s="790"/>
      <c r="DE126" s="790"/>
      <c r="DF126" s="791"/>
      <c r="DG126" s="856" t="s">
        <v>127</v>
      </c>
      <c r="DH126" s="857"/>
      <c r="DI126" s="857"/>
      <c r="DJ126" s="857"/>
      <c r="DK126" s="857"/>
      <c r="DL126" s="857" t="s">
        <v>127</v>
      </c>
      <c r="DM126" s="857"/>
      <c r="DN126" s="857"/>
      <c r="DO126" s="857"/>
      <c r="DP126" s="857"/>
      <c r="DQ126" s="857" t="s">
        <v>408</v>
      </c>
      <c r="DR126" s="857"/>
      <c r="DS126" s="857"/>
      <c r="DT126" s="857"/>
      <c r="DU126" s="857"/>
      <c r="DV126" s="834" t="s">
        <v>127</v>
      </c>
      <c r="DW126" s="834"/>
      <c r="DX126" s="834"/>
      <c r="DY126" s="834"/>
      <c r="DZ126" s="835"/>
    </row>
    <row r="127" spans="1:130" s="246" customFormat="1" ht="26.25" customHeight="1" x14ac:dyDescent="0.15">
      <c r="A127" s="862"/>
      <c r="B127" s="863"/>
      <c r="C127" s="881" t="s">
        <v>481</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460</v>
      </c>
      <c r="AB127" s="820"/>
      <c r="AC127" s="820"/>
      <c r="AD127" s="820"/>
      <c r="AE127" s="821"/>
      <c r="AF127" s="822" t="s">
        <v>460</v>
      </c>
      <c r="AG127" s="820"/>
      <c r="AH127" s="820"/>
      <c r="AI127" s="820"/>
      <c r="AJ127" s="821"/>
      <c r="AK127" s="822" t="s">
        <v>127</v>
      </c>
      <c r="AL127" s="820"/>
      <c r="AM127" s="820"/>
      <c r="AN127" s="820"/>
      <c r="AO127" s="821"/>
      <c r="AP127" s="867" t="s">
        <v>460</v>
      </c>
      <c r="AQ127" s="868"/>
      <c r="AR127" s="868"/>
      <c r="AS127" s="868"/>
      <c r="AT127" s="869"/>
      <c r="AU127" s="282"/>
      <c r="AV127" s="282"/>
      <c r="AW127" s="282"/>
      <c r="AX127" s="884" t="s">
        <v>482</v>
      </c>
      <c r="AY127" s="852"/>
      <c r="AZ127" s="852"/>
      <c r="BA127" s="852"/>
      <c r="BB127" s="852"/>
      <c r="BC127" s="852"/>
      <c r="BD127" s="852"/>
      <c r="BE127" s="853"/>
      <c r="BF127" s="851" t="s">
        <v>483</v>
      </c>
      <c r="BG127" s="852"/>
      <c r="BH127" s="852"/>
      <c r="BI127" s="852"/>
      <c r="BJ127" s="852"/>
      <c r="BK127" s="852"/>
      <c r="BL127" s="853"/>
      <c r="BM127" s="851" t="s">
        <v>484</v>
      </c>
      <c r="BN127" s="852"/>
      <c r="BO127" s="852"/>
      <c r="BP127" s="852"/>
      <c r="BQ127" s="852"/>
      <c r="BR127" s="852"/>
      <c r="BS127" s="853"/>
      <c r="BT127" s="851" t="s">
        <v>485</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486</v>
      </c>
      <c r="CQ127" s="790"/>
      <c r="CR127" s="790"/>
      <c r="CS127" s="790"/>
      <c r="CT127" s="790"/>
      <c r="CU127" s="790"/>
      <c r="CV127" s="790"/>
      <c r="CW127" s="790"/>
      <c r="CX127" s="790"/>
      <c r="CY127" s="790"/>
      <c r="CZ127" s="790"/>
      <c r="DA127" s="790"/>
      <c r="DB127" s="790"/>
      <c r="DC127" s="790"/>
      <c r="DD127" s="790"/>
      <c r="DE127" s="790"/>
      <c r="DF127" s="791"/>
      <c r="DG127" s="856" t="s">
        <v>127</v>
      </c>
      <c r="DH127" s="857"/>
      <c r="DI127" s="857"/>
      <c r="DJ127" s="857"/>
      <c r="DK127" s="857"/>
      <c r="DL127" s="857" t="s">
        <v>127</v>
      </c>
      <c r="DM127" s="857"/>
      <c r="DN127" s="857"/>
      <c r="DO127" s="857"/>
      <c r="DP127" s="857"/>
      <c r="DQ127" s="857" t="s">
        <v>460</v>
      </c>
      <c r="DR127" s="857"/>
      <c r="DS127" s="857"/>
      <c r="DT127" s="857"/>
      <c r="DU127" s="857"/>
      <c r="DV127" s="834" t="s">
        <v>435</v>
      </c>
      <c r="DW127" s="834"/>
      <c r="DX127" s="834"/>
      <c r="DY127" s="834"/>
      <c r="DZ127" s="835"/>
    </row>
    <row r="128" spans="1:130" s="246" customFormat="1" ht="26.25" customHeight="1" thickBot="1" x14ac:dyDescent="0.2">
      <c r="A128" s="836" t="s">
        <v>487</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488</v>
      </c>
      <c r="X128" s="838"/>
      <c r="Y128" s="838"/>
      <c r="Z128" s="839"/>
      <c r="AA128" s="840">
        <v>586928</v>
      </c>
      <c r="AB128" s="841"/>
      <c r="AC128" s="841"/>
      <c r="AD128" s="841"/>
      <c r="AE128" s="842"/>
      <c r="AF128" s="843">
        <v>527061</v>
      </c>
      <c r="AG128" s="841"/>
      <c r="AH128" s="841"/>
      <c r="AI128" s="841"/>
      <c r="AJ128" s="842"/>
      <c r="AK128" s="843">
        <v>564771</v>
      </c>
      <c r="AL128" s="841"/>
      <c r="AM128" s="841"/>
      <c r="AN128" s="841"/>
      <c r="AO128" s="842"/>
      <c r="AP128" s="844"/>
      <c r="AQ128" s="845"/>
      <c r="AR128" s="845"/>
      <c r="AS128" s="845"/>
      <c r="AT128" s="846"/>
      <c r="AU128" s="282"/>
      <c r="AV128" s="282"/>
      <c r="AW128" s="282"/>
      <c r="AX128" s="847" t="s">
        <v>489</v>
      </c>
      <c r="AY128" s="848"/>
      <c r="AZ128" s="848"/>
      <c r="BA128" s="848"/>
      <c r="BB128" s="848"/>
      <c r="BC128" s="848"/>
      <c r="BD128" s="848"/>
      <c r="BE128" s="849"/>
      <c r="BF128" s="826" t="s">
        <v>127</v>
      </c>
      <c r="BG128" s="827"/>
      <c r="BH128" s="827"/>
      <c r="BI128" s="827"/>
      <c r="BJ128" s="827"/>
      <c r="BK128" s="827"/>
      <c r="BL128" s="850"/>
      <c r="BM128" s="826">
        <v>11.65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490</v>
      </c>
      <c r="CQ128" s="768"/>
      <c r="CR128" s="768"/>
      <c r="CS128" s="768"/>
      <c r="CT128" s="768"/>
      <c r="CU128" s="768"/>
      <c r="CV128" s="768"/>
      <c r="CW128" s="768"/>
      <c r="CX128" s="768"/>
      <c r="CY128" s="768"/>
      <c r="CZ128" s="768"/>
      <c r="DA128" s="768"/>
      <c r="DB128" s="768"/>
      <c r="DC128" s="768"/>
      <c r="DD128" s="768"/>
      <c r="DE128" s="768"/>
      <c r="DF128" s="769"/>
      <c r="DG128" s="830">
        <v>5782</v>
      </c>
      <c r="DH128" s="831"/>
      <c r="DI128" s="831"/>
      <c r="DJ128" s="831"/>
      <c r="DK128" s="831"/>
      <c r="DL128" s="831">
        <v>4733</v>
      </c>
      <c r="DM128" s="831"/>
      <c r="DN128" s="831"/>
      <c r="DO128" s="831"/>
      <c r="DP128" s="831"/>
      <c r="DQ128" s="831">
        <v>3274</v>
      </c>
      <c r="DR128" s="831"/>
      <c r="DS128" s="831"/>
      <c r="DT128" s="831"/>
      <c r="DU128" s="831"/>
      <c r="DV128" s="832">
        <v>0</v>
      </c>
      <c r="DW128" s="832"/>
      <c r="DX128" s="832"/>
      <c r="DY128" s="832"/>
      <c r="DZ128" s="833"/>
    </row>
    <row r="129" spans="1:131" s="246" customFormat="1" ht="26.25" customHeight="1" x14ac:dyDescent="0.15">
      <c r="A129" s="814" t="s">
        <v>105</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491</v>
      </c>
      <c r="X129" s="817"/>
      <c r="Y129" s="817"/>
      <c r="Z129" s="818"/>
      <c r="AA129" s="819">
        <v>34422452</v>
      </c>
      <c r="AB129" s="820"/>
      <c r="AC129" s="820"/>
      <c r="AD129" s="820"/>
      <c r="AE129" s="821"/>
      <c r="AF129" s="822">
        <v>34061344</v>
      </c>
      <c r="AG129" s="820"/>
      <c r="AH129" s="820"/>
      <c r="AI129" s="820"/>
      <c r="AJ129" s="821"/>
      <c r="AK129" s="822">
        <v>33774455</v>
      </c>
      <c r="AL129" s="820"/>
      <c r="AM129" s="820"/>
      <c r="AN129" s="820"/>
      <c r="AO129" s="821"/>
      <c r="AP129" s="823"/>
      <c r="AQ129" s="824"/>
      <c r="AR129" s="824"/>
      <c r="AS129" s="824"/>
      <c r="AT129" s="825"/>
      <c r="AU129" s="284"/>
      <c r="AV129" s="284"/>
      <c r="AW129" s="284"/>
      <c r="AX129" s="789" t="s">
        <v>492</v>
      </c>
      <c r="AY129" s="790"/>
      <c r="AZ129" s="790"/>
      <c r="BA129" s="790"/>
      <c r="BB129" s="790"/>
      <c r="BC129" s="790"/>
      <c r="BD129" s="790"/>
      <c r="BE129" s="791"/>
      <c r="BF129" s="809" t="s">
        <v>127</v>
      </c>
      <c r="BG129" s="810"/>
      <c r="BH129" s="810"/>
      <c r="BI129" s="810"/>
      <c r="BJ129" s="810"/>
      <c r="BK129" s="810"/>
      <c r="BL129" s="811"/>
      <c r="BM129" s="809">
        <v>16.649999999999999</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493</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494</v>
      </c>
      <c r="X130" s="817"/>
      <c r="Y130" s="817"/>
      <c r="Z130" s="818"/>
      <c r="AA130" s="819">
        <v>6005773</v>
      </c>
      <c r="AB130" s="820"/>
      <c r="AC130" s="820"/>
      <c r="AD130" s="820"/>
      <c r="AE130" s="821"/>
      <c r="AF130" s="822">
        <v>6145506</v>
      </c>
      <c r="AG130" s="820"/>
      <c r="AH130" s="820"/>
      <c r="AI130" s="820"/>
      <c r="AJ130" s="821"/>
      <c r="AK130" s="822">
        <v>6064992</v>
      </c>
      <c r="AL130" s="820"/>
      <c r="AM130" s="820"/>
      <c r="AN130" s="820"/>
      <c r="AO130" s="821"/>
      <c r="AP130" s="823"/>
      <c r="AQ130" s="824"/>
      <c r="AR130" s="824"/>
      <c r="AS130" s="824"/>
      <c r="AT130" s="825"/>
      <c r="AU130" s="284"/>
      <c r="AV130" s="284"/>
      <c r="AW130" s="284"/>
      <c r="AX130" s="789" t="s">
        <v>495</v>
      </c>
      <c r="AY130" s="790"/>
      <c r="AZ130" s="790"/>
      <c r="BA130" s="790"/>
      <c r="BB130" s="790"/>
      <c r="BC130" s="790"/>
      <c r="BD130" s="790"/>
      <c r="BE130" s="791"/>
      <c r="BF130" s="792">
        <v>2.9</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496</v>
      </c>
      <c r="X131" s="800"/>
      <c r="Y131" s="800"/>
      <c r="Z131" s="801"/>
      <c r="AA131" s="802">
        <v>28416679</v>
      </c>
      <c r="AB131" s="803"/>
      <c r="AC131" s="803"/>
      <c r="AD131" s="803"/>
      <c r="AE131" s="804"/>
      <c r="AF131" s="805">
        <v>27915838</v>
      </c>
      <c r="AG131" s="803"/>
      <c r="AH131" s="803"/>
      <c r="AI131" s="803"/>
      <c r="AJ131" s="804"/>
      <c r="AK131" s="805">
        <v>27709463</v>
      </c>
      <c r="AL131" s="803"/>
      <c r="AM131" s="803"/>
      <c r="AN131" s="803"/>
      <c r="AO131" s="804"/>
      <c r="AP131" s="806"/>
      <c r="AQ131" s="807"/>
      <c r="AR131" s="807"/>
      <c r="AS131" s="807"/>
      <c r="AT131" s="808"/>
      <c r="AU131" s="284"/>
      <c r="AV131" s="284"/>
      <c r="AW131" s="284"/>
      <c r="AX131" s="767" t="s">
        <v>497</v>
      </c>
      <c r="AY131" s="768"/>
      <c r="AZ131" s="768"/>
      <c r="BA131" s="768"/>
      <c r="BB131" s="768"/>
      <c r="BC131" s="768"/>
      <c r="BD131" s="768"/>
      <c r="BE131" s="769"/>
      <c r="BF131" s="770" t="s">
        <v>454</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498</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499</v>
      </c>
      <c r="W132" s="780"/>
      <c r="X132" s="780"/>
      <c r="Y132" s="780"/>
      <c r="Z132" s="781"/>
      <c r="AA132" s="782">
        <v>3.4556430749999998</v>
      </c>
      <c r="AB132" s="783"/>
      <c r="AC132" s="783"/>
      <c r="AD132" s="783"/>
      <c r="AE132" s="784"/>
      <c r="AF132" s="785">
        <v>3.443160116</v>
      </c>
      <c r="AG132" s="783"/>
      <c r="AH132" s="783"/>
      <c r="AI132" s="783"/>
      <c r="AJ132" s="784"/>
      <c r="AK132" s="785">
        <v>2.0072763880000002</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500</v>
      </c>
      <c r="W133" s="759"/>
      <c r="X133" s="759"/>
      <c r="Y133" s="759"/>
      <c r="Z133" s="760"/>
      <c r="AA133" s="761">
        <v>6.1</v>
      </c>
      <c r="AB133" s="762"/>
      <c r="AC133" s="762"/>
      <c r="AD133" s="762"/>
      <c r="AE133" s="763"/>
      <c r="AF133" s="761">
        <v>4.4000000000000004</v>
      </c>
      <c r="AG133" s="762"/>
      <c r="AH133" s="762"/>
      <c r="AI133" s="762"/>
      <c r="AJ133" s="763"/>
      <c r="AK133" s="761">
        <v>2.9</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Z+7jNeXRDV84HylDoVNBPjy22L9pjjSD0wCKt22FQnjZgmVWFNv4J8o2mXzoSUgoBuRnl6MwzHGRkDQWypEuA==" saltValue="PeaMiubaGooHO3Lv2ups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Zh2lIffql3ikd8lPGDSap8Aepkf2IA7/YWpiovFlaVrTc/CM5wy+y0RBzqXV0bCeSbQZD/uckluDeHIvZcdMQ==" saltValue="Z3smc+UNfqEzDrm+BKWH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JhN45RsREAW/yXsEfOuBQyAAva+WQLw/Bx5IDMM2yx3RjeWmmbFACm2JSgoSlqjyK0i5nwSK5+0gYK5sOm5IQ==" saltValue="8p5DkY07qggovdeSe1L3u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509</v>
      </c>
      <c r="AL9" s="1189"/>
      <c r="AM9" s="1189"/>
      <c r="AN9" s="1190"/>
      <c r="AO9" s="312">
        <v>8060313</v>
      </c>
      <c r="AP9" s="312">
        <v>68021</v>
      </c>
      <c r="AQ9" s="313">
        <v>56039</v>
      </c>
      <c r="AR9" s="314">
        <v>21.4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510</v>
      </c>
      <c r="AL10" s="1189"/>
      <c r="AM10" s="1189"/>
      <c r="AN10" s="1190"/>
      <c r="AO10" s="315">
        <v>1443868</v>
      </c>
      <c r="AP10" s="315">
        <v>12185</v>
      </c>
      <c r="AQ10" s="316">
        <v>5459</v>
      </c>
      <c r="AR10" s="317">
        <v>123.2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511</v>
      </c>
      <c r="AL11" s="1189"/>
      <c r="AM11" s="1189"/>
      <c r="AN11" s="1190"/>
      <c r="AO11" s="315">
        <v>1548699</v>
      </c>
      <c r="AP11" s="315">
        <v>13069</v>
      </c>
      <c r="AQ11" s="316">
        <v>3948</v>
      </c>
      <c r="AR11" s="317">
        <v>231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512</v>
      </c>
      <c r="AL12" s="1189"/>
      <c r="AM12" s="1189"/>
      <c r="AN12" s="1190"/>
      <c r="AO12" s="315">
        <v>615358</v>
      </c>
      <c r="AP12" s="315">
        <v>5193</v>
      </c>
      <c r="AQ12" s="316">
        <v>1423</v>
      </c>
      <c r="AR12" s="317">
        <v>264.89999999999998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513</v>
      </c>
      <c r="AL13" s="1189"/>
      <c r="AM13" s="1189"/>
      <c r="AN13" s="1190"/>
      <c r="AO13" s="315" t="s">
        <v>514</v>
      </c>
      <c r="AP13" s="315" t="s">
        <v>514</v>
      </c>
      <c r="AQ13" s="316">
        <v>20</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515</v>
      </c>
      <c r="AL14" s="1189"/>
      <c r="AM14" s="1189"/>
      <c r="AN14" s="1190"/>
      <c r="AO14" s="315">
        <v>137229</v>
      </c>
      <c r="AP14" s="315">
        <v>1158</v>
      </c>
      <c r="AQ14" s="316">
        <v>2062</v>
      </c>
      <c r="AR14" s="317">
        <v>-43.8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516</v>
      </c>
      <c r="AL15" s="1189"/>
      <c r="AM15" s="1189"/>
      <c r="AN15" s="1190"/>
      <c r="AO15" s="315">
        <v>84933</v>
      </c>
      <c r="AP15" s="315">
        <v>717</v>
      </c>
      <c r="AQ15" s="316">
        <v>1615</v>
      </c>
      <c r="AR15" s="317">
        <v>-55.6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517</v>
      </c>
      <c r="AL16" s="1192"/>
      <c r="AM16" s="1192"/>
      <c r="AN16" s="1193"/>
      <c r="AO16" s="315">
        <v>-679509</v>
      </c>
      <c r="AP16" s="315">
        <v>-5734</v>
      </c>
      <c r="AQ16" s="316">
        <v>-4846</v>
      </c>
      <c r="AR16" s="317">
        <v>18.3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183</v>
      </c>
      <c r="AL17" s="1192"/>
      <c r="AM17" s="1192"/>
      <c r="AN17" s="1193"/>
      <c r="AO17" s="315">
        <v>11210891</v>
      </c>
      <c r="AP17" s="315">
        <v>94608</v>
      </c>
      <c r="AQ17" s="316">
        <v>65721</v>
      </c>
      <c r="AR17" s="317">
        <v>44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522</v>
      </c>
      <c r="AL21" s="1186"/>
      <c r="AM21" s="1186"/>
      <c r="AN21" s="1187"/>
      <c r="AO21" s="327">
        <v>8.19</v>
      </c>
      <c r="AP21" s="328">
        <v>6.51</v>
      </c>
      <c r="AQ21" s="329">
        <v>1.68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523</v>
      </c>
      <c r="AL22" s="1186"/>
      <c r="AM22" s="1186"/>
      <c r="AN22" s="1187"/>
      <c r="AO22" s="332">
        <v>97.5</v>
      </c>
      <c r="AP22" s="333">
        <v>99.9</v>
      </c>
      <c r="AQ22" s="334">
        <v>-2.4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527</v>
      </c>
      <c r="AL32" s="1177"/>
      <c r="AM32" s="1177"/>
      <c r="AN32" s="1178"/>
      <c r="AO32" s="342">
        <v>4178179</v>
      </c>
      <c r="AP32" s="342">
        <v>35259</v>
      </c>
      <c r="AQ32" s="343">
        <v>34220</v>
      </c>
      <c r="AR32" s="344">
        <v>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528</v>
      </c>
      <c r="AL33" s="1177"/>
      <c r="AM33" s="1177"/>
      <c r="AN33" s="1178"/>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529</v>
      </c>
      <c r="AL34" s="1177"/>
      <c r="AM34" s="1177"/>
      <c r="AN34" s="1178"/>
      <c r="AO34" s="342" t="s">
        <v>514</v>
      </c>
      <c r="AP34" s="342" t="s">
        <v>514</v>
      </c>
      <c r="AQ34" s="343">
        <v>8</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530</v>
      </c>
      <c r="AL35" s="1177"/>
      <c r="AM35" s="1177"/>
      <c r="AN35" s="1178"/>
      <c r="AO35" s="342">
        <v>2739882</v>
      </c>
      <c r="AP35" s="342">
        <v>23122</v>
      </c>
      <c r="AQ35" s="343">
        <v>12054</v>
      </c>
      <c r="AR35" s="344">
        <v>91.8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531</v>
      </c>
      <c r="AL36" s="1177"/>
      <c r="AM36" s="1177"/>
      <c r="AN36" s="1178"/>
      <c r="AO36" s="342">
        <v>220018</v>
      </c>
      <c r="AP36" s="342">
        <v>1857</v>
      </c>
      <c r="AQ36" s="343">
        <v>1688</v>
      </c>
      <c r="AR36" s="344">
        <v>10</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532</v>
      </c>
      <c r="AL37" s="1177"/>
      <c r="AM37" s="1177"/>
      <c r="AN37" s="1178"/>
      <c r="AO37" s="342">
        <v>47890</v>
      </c>
      <c r="AP37" s="342">
        <v>404</v>
      </c>
      <c r="AQ37" s="343">
        <v>486</v>
      </c>
      <c r="AR37" s="344">
        <v>-16.899999999999999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533</v>
      </c>
      <c r="AL38" s="1180"/>
      <c r="AM38" s="1180"/>
      <c r="AN38" s="1181"/>
      <c r="AO38" s="345" t="s">
        <v>514</v>
      </c>
      <c r="AP38" s="345" t="s">
        <v>514</v>
      </c>
      <c r="AQ38" s="346">
        <v>0</v>
      </c>
      <c r="AR38" s="334" t="s">
        <v>514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534</v>
      </c>
      <c r="AL39" s="1180"/>
      <c r="AM39" s="1180"/>
      <c r="AN39" s="1181"/>
      <c r="AO39" s="342">
        <v>-564771</v>
      </c>
      <c r="AP39" s="342">
        <v>-4766</v>
      </c>
      <c r="AQ39" s="343">
        <v>-7804</v>
      </c>
      <c r="AR39" s="344">
        <v>-38.9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535</v>
      </c>
      <c r="AL40" s="1177"/>
      <c r="AM40" s="1177"/>
      <c r="AN40" s="1178"/>
      <c r="AO40" s="342">
        <v>-6064992</v>
      </c>
      <c r="AP40" s="342">
        <v>-51182</v>
      </c>
      <c r="AQ40" s="343">
        <v>-31657</v>
      </c>
      <c r="AR40" s="344">
        <v>61.7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293</v>
      </c>
      <c r="AL41" s="1183"/>
      <c r="AM41" s="1183"/>
      <c r="AN41" s="1184"/>
      <c r="AO41" s="342">
        <v>556206</v>
      </c>
      <c r="AP41" s="342">
        <v>4694</v>
      </c>
      <c r="AQ41" s="343">
        <v>8996</v>
      </c>
      <c r="AR41" s="344">
        <v>-47.8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504</v>
      </c>
      <c r="AN49" s="1171" t="s">
        <v>539</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8559257</v>
      </c>
      <c r="AN51" s="364">
        <v>70263</v>
      </c>
      <c r="AO51" s="365">
        <v>-19</v>
      </c>
      <c r="AP51" s="366">
        <v>64287</v>
      </c>
      <c r="AQ51" s="367">
        <v>-0.5</v>
      </c>
      <c r="AR51" s="368">
        <v>-18.5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4974722</v>
      </c>
      <c r="AN52" s="372">
        <v>40837</v>
      </c>
      <c r="AO52" s="373">
        <v>-17.600000000000001</v>
      </c>
      <c r="AP52" s="374">
        <v>41052</v>
      </c>
      <c r="AQ52" s="375">
        <v>10.199999999999999</v>
      </c>
      <c r="AR52" s="376">
        <v>-27.8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5652769</v>
      </c>
      <c r="AN53" s="364">
        <v>46719</v>
      </c>
      <c r="AO53" s="365">
        <v>-33.5</v>
      </c>
      <c r="AP53" s="366">
        <v>46440</v>
      </c>
      <c r="AQ53" s="367">
        <v>-27.8</v>
      </c>
      <c r="AR53" s="368">
        <v>-5.7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3270778</v>
      </c>
      <c r="AN54" s="372">
        <v>27032</v>
      </c>
      <c r="AO54" s="373">
        <v>-33.799999999999997</v>
      </c>
      <c r="AP54" s="374">
        <v>27658</v>
      </c>
      <c r="AQ54" s="375">
        <v>-32.6</v>
      </c>
      <c r="AR54" s="376">
        <v>-1.2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5376904</v>
      </c>
      <c r="AN55" s="364">
        <v>44762</v>
      </c>
      <c r="AO55" s="365">
        <v>-4.2</v>
      </c>
      <c r="AP55" s="366">
        <v>63257</v>
      </c>
      <c r="AQ55" s="367">
        <v>36.200000000000003</v>
      </c>
      <c r="AR55" s="368">
        <v>-40.4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2070891</v>
      </c>
      <c r="AN56" s="372">
        <v>17240</v>
      </c>
      <c r="AO56" s="373">
        <v>-36.200000000000003</v>
      </c>
      <c r="AP56" s="374">
        <v>27259</v>
      </c>
      <c r="AQ56" s="375">
        <v>-1.4</v>
      </c>
      <c r="AR56" s="376">
        <v>-34.799999999999997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5055749</v>
      </c>
      <c r="AN57" s="364">
        <v>42404</v>
      </c>
      <c r="AO57" s="365">
        <v>-5.3</v>
      </c>
      <c r="AP57" s="366">
        <v>52308</v>
      </c>
      <c r="AQ57" s="367">
        <v>-17.3</v>
      </c>
      <c r="AR57" s="368">
        <v>12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2726584</v>
      </c>
      <c r="AN58" s="372">
        <v>22869</v>
      </c>
      <c r="AO58" s="373">
        <v>32.700000000000003</v>
      </c>
      <c r="AP58" s="374">
        <v>28695</v>
      </c>
      <c r="AQ58" s="375">
        <v>5.3</v>
      </c>
      <c r="AR58" s="376">
        <v>27.4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7059639</v>
      </c>
      <c r="AN59" s="364">
        <v>59576</v>
      </c>
      <c r="AO59" s="365">
        <v>40.5</v>
      </c>
      <c r="AP59" s="366">
        <v>46402</v>
      </c>
      <c r="AQ59" s="367">
        <v>-11.3</v>
      </c>
      <c r="AR59" s="368">
        <v>51.8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3784423</v>
      </c>
      <c r="AN60" s="372">
        <v>31937</v>
      </c>
      <c r="AO60" s="373">
        <v>39.700000000000003</v>
      </c>
      <c r="AP60" s="374">
        <v>26897</v>
      </c>
      <c r="AQ60" s="375">
        <v>-6.3</v>
      </c>
      <c r="AR60" s="376">
        <v>46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6340864</v>
      </c>
      <c r="AN61" s="379">
        <v>52745</v>
      </c>
      <c r="AO61" s="380">
        <v>-4.3</v>
      </c>
      <c r="AP61" s="381">
        <v>54539</v>
      </c>
      <c r="AQ61" s="382">
        <v>-4.0999999999999996</v>
      </c>
      <c r="AR61" s="368">
        <v>-0.2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3365480</v>
      </c>
      <c r="AN62" s="372">
        <v>27983</v>
      </c>
      <c r="AO62" s="373">
        <v>-3</v>
      </c>
      <c r="AP62" s="374">
        <v>30312</v>
      </c>
      <c r="AQ62" s="375">
        <v>-5</v>
      </c>
      <c r="AR62" s="376">
        <v>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53zESrVUh1Vo7PgKMCYSAggnA267NCedrPCzsl2y3iK4y4e6liw73gf3d/KS/yaoW5XMRPYkDyYuhqNVqHMZqA==" saltValue="/z/APQSM7PdrlDIOs9Fkq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TZ5QSRcP9jp3mG9npY5h0WZKQy78XtD7dON3OkHGt1GPdYy2PDbKkyrdLm1IxzT88eiv/Qr7vZUH7Q4NOxpDg==" saltValue="/gNoY+HzYbZJVoEGdttc8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28LPPoYFOx+xHcwBOdCh3UP6JhJ+lQE6ESwvZdlCsWpb5yHHzktuqkEo2DNczyaEtkU7D7GCVBx+KwnJoYDKA==" saltValue="p019gIngtbKCnz0R7+oxC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94" t="s">
        <v>3</v>
      </c>
      <c r="D47" s="1194"/>
      <c r="E47" s="1195"/>
      <c r="F47" s="11">
        <v>16.23</v>
      </c>
      <c r="G47" s="12">
        <v>16.62</v>
      </c>
      <c r="H47" s="12">
        <v>16.989999999999998</v>
      </c>
      <c r="I47" s="12">
        <v>17.21</v>
      </c>
      <c r="J47" s="13">
        <v>16.84</v>
      </c>
    </row>
    <row r="48" spans="2:10" ht="57.75" customHeight="1" x14ac:dyDescent="0.15">
      <c r="B48" s="14"/>
      <c r="C48" s="1196" t="s">
        <v>4</v>
      </c>
      <c r="D48" s="1196"/>
      <c r="E48" s="1197"/>
      <c r="F48" s="15">
        <v>3.83</v>
      </c>
      <c r="G48" s="16">
        <v>4.6100000000000003</v>
      </c>
      <c r="H48" s="16">
        <v>3.49</v>
      </c>
      <c r="I48" s="16">
        <v>3.33</v>
      </c>
      <c r="J48" s="17">
        <v>2.2400000000000002</v>
      </c>
    </row>
    <row r="49" spans="2:10" ht="57.75" customHeight="1" thickBot="1" x14ac:dyDescent="0.2">
      <c r="B49" s="18"/>
      <c r="C49" s="1198" t="s">
        <v>5</v>
      </c>
      <c r="D49" s="1198"/>
      <c r="E49" s="1199"/>
      <c r="F49" s="19">
        <v>7.67</v>
      </c>
      <c r="G49" s="20">
        <v>1.88</v>
      </c>
      <c r="H49" s="20">
        <v>3.4</v>
      </c>
      <c r="I49" s="20">
        <v>4.63</v>
      </c>
      <c r="J49" s="21">
        <v>1.57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qPO5wZqSyWXMhdd14fL4FVZSPhNMiG1R47RN4NFzpXBeJdAdeKhSjSZ3faJiyhc8BKr+l/gfu64abkQ6Kvzkg==" saltValue="TTKXCtEB8W0AysrPftr7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大矢 吉昭</cp:lastModifiedBy>
  <cp:lastPrinted>2021-01-20T06:55:47Z</cp:lastPrinted>
  <dcterms:created xsi:type="dcterms:W3CDTF">2020-02-10T04:32:29Z</dcterms:created>
  <dcterms:modified xsi:type="dcterms:W3CDTF">2021-01-20T06:56:57Z</dcterms:modified>
  <cp:category/>
</cp:coreProperties>
</file>