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drawings/drawing2.xml" ContentType="application/vnd.openxmlformats-officedocument.drawing+xml"/>
  <Override PartName="/xl/charts/chart8.xml" ContentType="application/vnd.openxmlformats-officedocument.drawingml.chart+xml"/>
  <Override PartName="/xl/theme/themeOverride8.xml" ContentType="application/vnd.openxmlformats-officedocument.themeOverride+xml"/>
  <Override PartName="/xl/charts/chart9.xml" ContentType="application/vnd.openxmlformats-officedocument.drawingml.chart+xml"/>
  <Override PartName="/xl/theme/themeOverride9.xml" ContentType="application/vnd.openxmlformats-officedocument.themeOverride+xml"/>
  <Override PartName="/xl/charts/chart10.xml" ContentType="application/vnd.openxmlformats-officedocument.drawingml.chart+xml"/>
  <Override PartName="/xl/theme/themeOverride10.xml" ContentType="application/vnd.openxmlformats-officedocument.themeOverride+xml"/>
  <Override PartName="/xl/charts/chart11.xml" ContentType="application/vnd.openxmlformats-officedocument.drawingml.chart+xml"/>
  <Override PartName="/xl/theme/themeOverride11.xml" ContentType="application/vnd.openxmlformats-officedocument.themeOverride+xml"/>
  <Override PartName="/xl/charts/chart12.xml" ContentType="application/vnd.openxmlformats-officedocument.drawingml.chart+xml"/>
  <Override PartName="/xl/theme/themeOverride12.xml" ContentType="application/vnd.openxmlformats-officedocument.themeOverride+xml"/>
  <Override PartName="/xl/charts/chart13.xml" ContentType="application/vnd.openxmlformats-officedocument.drawingml.chart+xml"/>
  <Override PartName="/xl/theme/themeOverride13.xml" ContentType="application/vnd.openxmlformats-officedocument.themeOverride+xml"/>
  <Override PartName="/xl/drawings/drawing3.xml" ContentType="application/vnd.openxmlformats-officedocument.drawing+xml"/>
  <Override PartName="/xl/charts/chart14.xml" ContentType="application/vnd.openxmlformats-officedocument.drawingml.chart+xml"/>
  <Override PartName="/xl/theme/themeOverride14.xml" ContentType="application/vnd.openxmlformats-officedocument.themeOverride+xml"/>
  <Override PartName="/xl/charts/chart15.xml" ContentType="application/vnd.openxmlformats-officedocument.drawingml.chart+xml"/>
  <Override PartName="/xl/theme/themeOverride15.xml" ContentType="application/vnd.openxmlformats-officedocument.themeOverride+xml"/>
  <Override PartName="/xl/drawings/drawing4.xml" ContentType="application/vnd.openxmlformats-officedocument.drawing+xml"/>
  <Override PartName="/xl/charts/chart16.xml" ContentType="application/vnd.openxmlformats-officedocument.drawingml.chart+xml"/>
  <Override PartName="/xl/theme/themeOverride16.xml" ContentType="application/vnd.openxmlformats-officedocument.themeOverride+xml"/>
  <Override PartName="/xl/charts/chart17.xml" ContentType="application/vnd.openxmlformats-officedocument.drawingml.chart+xml"/>
  <Override PartName="/xl/theme/themeOverride17.xml" ContentType="application/vnd.openxmlformats-officedocument.themeOverride+xml"/>
  <Override PartName="/xl/charts/chart18.xml" ContentType="application/vnd.openxmlformats-officedocument.drawingml.chart+xml"/>
  <Override PartName="/xl/theme/themeOverride18.xml" ContentType="application/vnd.openxmlformats-officedocument.themeOverride+xml"/>
  <Override PartName="/xl/charts/chart19.xml" ContentType="application/vnd.openxmlformats-officedocument.drawingml.chart+xml"/>
  <Override PartName="/xl/theme/themeOverride19.xml" ContentType="application/vnd.openxmlformats-officedocument.themeOverride+xml"/>
  <Override PartName="/xl/charts/chart20.xml" ContentType="application/vnd.openxmlformats-officedocument.drawingml.chart+xml"/>
  <Override PartName="/xl/theme/themeOverride20.xml" ContentType="application/vnd.openxmlformats-officedocument.themeOverride+xml"/>
  <Override PartName="/xl/charts/chart21.xml" ContentType="application/vnd.openxmlformats-officedocument.drawingml.chart+xml"/>
  <Override PartName="/xl/theme/themeOverride21.xml" ContentType="application/vnd.openxmlformats-officedocument.themeOverride+xml"/>
  <Override PartName="/xl/charts/chart22.xml" ContentType="application/vnd.openxmlformats-officedocument.drawingml.chart+xml"/>
  <Override PartName="/xl/theme/themeOverride22.xml" ContentType="application/vnd.openxmlformats-officedocument.themeOverride+xml"/>
  <Override PartName="/xl/charts/chart23.xml" ContentType="application/vnd.openxmlformats-officedocument.drawingml.chart+xml"/>
  <Override PartName="/xl/theme/themeOverride23.xml" ContentType="application/vnd.openxmlformats-officedocument.themeOverride+xml"/>
  <Override PartName="/xl/charts/chart24.xml" ContentType="application/vnd.openxmlformats-officedocument.drawingml.chart+xml"/>
  <Override PartName="/xl/theme/themeOverride24.xml" ContentType="application/vnd.openxmlformats-officedocument.themeOverride+xml"/>
  <Override PartName="/xl/charts/chart25.xml" ContentType="application/vnd.openxmlformats-officedocument.drawingml.chart+xml"/>
  <Override PartName="/xl/theme/themeOverride25.xml" ContentType="application/vnd.openxmlformats-officedocument.themeOverride+xml"/>
  <Override PartName="/xl/charts/chart26.xml" ContentType="application/vnd.openxmlformats-officedocument.drawingml.chart+xml"/>
  <Override PartName="/xl/theme/themeOverride26.xml" ContentType="application/vnd.openxmlformats-officedocument.themeOverride+xml"/>
  <Override PartName="/xl/charts/chart27.xml" ContentType="application/vnd.openxmlformats-officedocument.drawingml.chart+xml"/>
  <Override PartName="/xl/theme/themeOverride27.xml" ContentType="application/vnd.openxmlformats-officedocument.themeOverride+xml"/>
  <Override PartName="/xl/drawings/drawing5.xml" ContentType="application/vnd.openxmlformats-officedocument.drawing+xml"/>
  <Override PartName="/xl/charts/chart28.xml" ContentType="application/vnd.openxmlformats-officedocument.drawingml.chart+xml"/>
  <Override PartName="/xl/theme/themeOverride28.xml" ContentType="application/vnd.openxmlformats-officedocument.themeOverride+xml"/>
  <Override PartName="/xl/charts/chart29.xml" ContentType="application/vnd.openxmlformats-officedocument.drawingml.chart+xml"/>
  <Override PartName="/xl/theme/themeOverride29.xml" ContentType="application/vnd.openxmlformats-officedocument.themeOverride+xml"/>
  <Override PartName="/xl/drawings/drawing6.xml" ContentType="application/vnd.openxmlformats-officedocument.drawing+xml"/>
  <Override PartName="/xl/charts/chart30.xml" ContentType="application/vnd.openxmlformats-officedocument.drawingml.chart+xml"/>
  <Override PartName="/xl/theme/themeOverride30.xml" ContentType="application/vnd.openxmlformats-officedocument.themeOverride+xml"/>
  <Override PartName="/xl/charts/chart31.xml" ContentType="application/vnd.openxmlformats-officedocument.drawingml.chart+xml"/>
  <Override PartName="/xl/charts/style1.xml" ContentType="application/vnd.ms-office.chartstyle+xml"/>
  <Override PartName="/xl/charts/colors1.xml" ContentType="application/vnd.ms-office.chartcolorstyle+xml"/>
  <Override PartName="/xl/charts/chart3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7.xml" ContentType="application/vnd.openxmlformats-officedocument.drawing+xml"/>
  <Override PartName="/xl/charts/chart33.xml" ContentType="application/vnd.openxmlformats-officedocument.drawingml.chart+xml"/>
  <Override PartName="/xl/theme/themeOverride31.xml" ContentType="application/vnd.openxmlformats-officedocument.themeOverride+xml"/>
  <Override PartName="/xl/charts/chart34.xml" ContentType="application/vnd.openxmlformats-officedocument.drawingml.chart+xml"/>
  <Override PartName="/xl/charts/style3.xml" ContentType="application/vnd.ms-office.chartstyle+xml"/>
  <Override PartName="/xl/charts/colors3.xml" ContentType="application/vnd.ms-office.chartcolorstyle+xml"/>
  <Override PartName="/xl/charts/chart35.xml" ContentType="application/vnd.openxmlformats-officedocument.drawingml.chart+xml"/>
  <Override PartName="/xl/charts/style4.xml" ContentType="application/vnd.ms-office.chartstyle+xml"/>
  <Override PartName="/xl/charts/colors4.xml" ContentType="application/vnd.ms-office.chartcolorstyle+xml"/>
  <Override PartName="/xl/charts/chart36.xml" ContentType="application/vnd.openxmlformats-officedocument.drawingml.chart+xml"/>
  <Override PartName="/xl/charts/style5.xml" ContentType="application/vnd.ms-office.chartstyle+xml"/>
  <Override PartName="/xl/charts/colors5.xml" ContentType="application/vnd.ms-office.chartcolorstyle+xml"/>
  <Override PartName="/xl/drawings/drawing8.xml" ContentType="application/vnd.openxmlformats-officedocument.drawing+xml"/>
  <Override PartName="/xl/charts/chart37.xml" ContentType="application/vnd.openxmlformats-officedocument.drawingml.chart+xml"/>
  <Override PartName="/xl/theme/themeOverride32.xml" ContentType="application/vnd.openxmlformats-officedocument.themeOverride+xml"/>
  <Override PartName="/xl/charts/chart38.xml" ContentType="application/vnd.openxmlformats-officedocument.drawingml.chart+xml"/>
  <Override PartName="/xl/theme/themeOverride33.xml" ContentType="application/vnd.openxmlformats-officedocument.themeOverride+xml"/>
  <Override PartName="/xl/charts/chart39.xml" ContentType="application/vnd.openxmlformats-officedocument.drawingml.chart+xml"/>
  <Override PartName="/xl/charts/style6.xml" ContentType="application/vnd.ms-office.chartstyle+xml"/>
  <Override PartName="/xl/charts/colors6.xml" ContentType="application/vnd.ms-office.chartcolorstyle+xml"/>
  <Override PartName="/xl/charts/chart40.xml" ContentType="application/vnd.openxmlformats-officedocument.drawingml.chart+xml"/>
  <Override PartName="/xl/charts/style7.xml" ContentType="application/vnd.ms-office.chartstyle+xml"/>
  <Override PartName="/xl/charts/colors7.xml" ContentType="application/vnd.ms-office.chartcolorstyle+xml"/>
  <Override PartName="/xl/drawings/drawing9.xml" ContentType="application/vnd.openxmlformats-officedocument.drawing+xml"/>
  <Override PartName="/xl/charts/chart4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42.xml" ContentType="application/vnd.openxmlformats-officedocument.drawingml.chart+xml"/>
  <Override PartName="/xl/charts/style8.xml" ContentType="application/vnd.ms-office.chartstyle+xml"/>
  <Override PartName="/xl/charts/colors8.xml" ContentType="application/vnd.ms-office.chartcolorstyle+xml"/>
  <Override PartName="/xl/drawings/drawing12.xml" ContentType="application/vnd.openxmlformats-officedocument.drawingml.chartshapes+xml"/>
  <Override PartName="/xl/drawings/drawing13.xml" ContentType="application/vnd.openxmlformats-officedocument.drawing+xml"/>
  <Override PartName="/xl/charts/chart43.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4.xml" ContentType="application/vnd.openxmlformats-officedocument.drawingml.chartshapes+xml"/>
  <Override PartName="/xl/drawings/drawing15.xml" ContentType="application/vnd.openxmlformats-officedocument.drawing+xml"/>
  <Override PartName="/xl/charts/chart44.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6.xml" ContentType="application/vnd.openxmlformats-officedocument.drawingml.chartshapes+xml"/>
  <Override PartName="/xl/charts/chart45.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7.xml" ContentType="application/vnd.openxmlformats-officedocument.drawingml.chartshapes+xml"/>
  <Override PartName="/xl/charts/chart4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8.xml" ContentType="application/vnd.openxmlformats-officedocument.drawingml.chartshapes+xml"/>
  <Override PartName="/xl/charts/chart47.xml" ContentType="application/vnd.openxmlformats-officedocument.drawingml.chart+xml"/>
  <Override PartName="/xl/charts/style13.xml" ContentType="application/vnd.ms-office.chartstyle+xml"/>
  <Override PartName="/xl/charts/colors13.xml" ContentType="application/vnd.ms-office.chartcolorstyle+xml"/>
  <Override PartName="/xl/drawings/drawing19.xml" ContentType="application/vnd.openxmlformats-officedocument.drawingml.chartshapes+xml"/>
  <Override PartName="/xl/charts/chart48.xml" ContentType="application/vnd.openxmlformats-officedocument.drawingml.chart+xml"/>
  <Override PartName="/xl/charts/style14.xml" ContentType="application/vnd.ms-office.chartstyle+xml"/>
  <Override PartName="/xl/charts/colors14.xml" ContentType="application/vnd.ms-office.chartcolorstyle+xml"/>
  <Override PartName="/xl/drawings/drawing20.xml" ContentType="application/vnd.openxmlformats-officedocument.drawingml.chartshapes+xml"/>
  <Override PartName="/xl/charts/chart49.xml" ContentType="application/vnd.openxmlformats-officedocument.drawingml.chart+xml"/>
  <Override PartName="/xl/charts/style15.xml" ContentType="application/vnd.ms-office.chartstyle+xml"/>
  <Override PartName="/xl/charts/colors15.xml" ContentType="application/vnd.ms-office.chartcolorstyle+xml"/>
  <Override PartName="/xl/drawings/drawing21.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330"/>
  <workbookPr defaultThemeVersion="166925"/>
  <mc:AlternateContent xmlns:mc="http://schemas.openxmlformats.org/markup-compatibility/2006">
    <mc:Choice Requires="x15">
      <x15ac:absPath xmlns:x15ac="http://schemas.microsoft.com/office/spreadsheetml/2010/11/ac" url="https://hitonoecojp-my.sharepoint.com/personal/s_nakamura_hitonoe_co_jp/Documents/【ヒトノエ】/長浜市委託業務/長浜市民意識調査/R4_長浜市市民意識調査/提出用/"/>
    </mc:Choice>
  </mc:AlternateContent>
  <xr:revisionPtr revIDLastSave="979" documentId="8_{75FACE7A-BAF3-41CA-9727-01AD1C551E39}" xr6:coauthVersionLast="47" xr6:coauthVersionMax="47" xr10:uidLastSave="{37DE99AA-2409-4FDC-BA65-EF76DB09161D}"/>
  <bookViews>
    <workbookView xWindow="-120" yWindow="-120" windowWidth="51840" windowHeight="21240" activeTab="14" xr2:uid="{00000000-000D-0000-FFFF-FFFF00000000}"/>
  </bookViews>
  <sheets>
    <sheet name="属性・集計＆グラフ" sheetId="10" r:id="rId1"/>
    <sheet name="2.1-2.6" sheetId="4" r:id="rId2"/>
    <sheet name="3.1-3.2" sheetId="17" r:id="rId3"/>
    <sheet name="4.1-4.2" sheetId="8" r:id="rId4"/>
    <sheet name="5.1-5.2" sheetId="9" r:id="rId5"/>
    <sheet name="6.1-6.3" sheetId="14" r:id="rId6"/>
    <sheet name="7.1-7.4" sheetId="18" r:id="rId7"/>
    <sheet name="満足度・重要度の大枠" sheetId="19" r:id="rId8"/>
    <sheet name="経年変化" sheetId="21" r:id="rId9"/>
    <sheet name="平均（点数）" sheetId="20" r:id="rId10"/>
    <sheet name="満足重要経年変化" sheetId="25" r:id="rId11"/>
    <sheet name="P34～P35" sheetId="22" r:id="rId12"/>
    <sheet name="P36～P64　施策分布グラフ" sheetId="23" r:id="rId13"/>
    <sheet name="P36～P70　集計表" sheetId="24" r:id="rId14"/>
    <sheet name="Sheet2" sheetId="27" r:id="rId15"/>
  </sheets>
  <definedNames>
    <definedName name="_xlnm._FilterDatabase" localSheetId="3" hidden="1">'4.1-4.2'!$A$2:$A$359</definedName>
    <definedName name="_xlnm._FilterDatabase" localSheetId="11" hidden="1">'P34～P35'!$H$1:$I$123</definedName>
    <definedName name="_xlnm._FilterDatabase" localSheetId="12" hidden="1">'P36～P64　施策分布グラフ'!$A$1:$B$124</definedName>
    <definedName name="_xlnm._FilterDatabase" localSheetId="13" hidden="1">'P36～P70　集計表'!$B$1:$B$2048</definedName>
    <definedName name="_xlnm.Print_Area" localSheetId="1">'2.1-2.6'!$A$1:$AK$41</definedName>
    <definedName name="_xlnm.Print_Area" localSheetId="3">'4.1-4.2'!$A$1:$Q$294</definedName>
    <definedName name="_xlnm.Print_Area" localSheetId="6">'7.1-7.4'!$A$1:$W$39</definedName>
    <definedName name="_xlnm.Print_Area" localSheetId="0">'属性・集計＆グラフ'!$A$1:$AJ$41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672" i="24" l="1"/>
  <c r="F1672" i="24"/>
  <c r="G1671" i="24"/>
  <c r="F1671" i="24"/>
  <c r="G1670" i="24"/>
  <c r="F1670" i="24"/>
  <c r="G1669" i="24"/>
  <c r="F1669" i="24"/>
  <c r="G1668" i="24"/>
  <c r="F1668" i="24"/>
  <c r="G1667" i="24"/>
  <c r="F1667" i="24"/>
  <c r="G1666" i="24"/>
  <c r="F1666" i="24"/>
  <c r="G1665" i="24"/>
  <c r="F1665" i="24"/>
  <c r="G1664" i="24"/>
  <c r="F1664" i="24"/>
  <c r="G1663" i="24"/>
  <c r="F1663" i="24"/>
  <c r="G1662" i="24"/>
  <c r="F1662" i="24"/>
  <c r="G1661" i="24"/>
  <c r="F1661" i="24"/>
  <c r="G1660" i="24"/>
  <c r="F1660" i="24"/>
  <c r="G1659" i="24"/>
  <c r="F1659" i="24"/>
  <c r="G1658" i="24"/>
  <c r="F1658" i="24"/>
  <c r="G1657" i="24"/>
  <c r="F1657" i="24"/>
  <c r="G1656" i="24"/>
  <c r="F1656" i="24"/>
  <c r="G1655" i="24"/>
  <c r="F1655" i="24"/>
  <c r="G1654" i="24"/>
  <c r="F1654" i="24"/>
  <c r="G1653" i="24"/>
  <c r="F1653" i="24"/>
  <c r="G1652" i="24"/>
  <c r="F1652" i="24"/>
  <c r="G1651" i="24"/>
  <c r="F1651" i="24"/>
  <c r="G1650" i="24"/>
  <c r="F1650" i="24"/>
  <c r="G1649" i="24"/>
  <c r="F1649" i="24"/>
  <c r="G1648" i="24"/>
  <c r="F1648" i="24"/>
  <c r="G1647" i="24"/>
  <c r="F1647" i="24"/>
  <c r="G1176" i="24"/>
  <c r="G1175" i="24"/>
  <c r="G1174" i="24"/>
  <c r="G1173" i="24"/>
  <c r="G1172" i="24"/>
  <c r="G1171" i="24"/>
  <c r="G1170" i="24"/>
  <c r="G1169" i="24"/>
  <c r="G1168" i="24"/>
  <c r="G1167" i="24"/>
  <c r="G1166" i="24"/>
  <c r="G1165" i="24"/>
  <c r="G1164" i="24"/>
  <c r="G1163" i="24"/>
  <c r="G1162" i="24"/>
  <c r="G1161" i="24"/>
  <c r="G1160" i="24"/>
  <c r="G1159" i="24"/>
  <c r="G1158" i="24"/>
  <c r="G1157" i="24"/>
  <c r="G1156" i="24"/>
  <c r="G1155" i="24"/>
  <c r="G1154" i="24"/>
  <c r="G1153" i="24"/>
  <c r="G1152" i="24"/>
  <c r="G1151" i="24"/>
  <c r="G897" i="24"/>
  <c r="F897" i="24"/>
  <c r="G896" i="24"/>
  <c r="F896" i="24"/>
  <c r="G895" i="24"/>
  <c r="F895" i="24"/>
  <c r="G894" i="24"/>
  <c r="F894" i="24"/>
  <c r="G893" i="24"/>
  <c r="F893" i="24"/>
  <c r="G892" i="24"/>
  <c r="F892" i="24"/>
  <c r="G891" i="24"/>
  <c r="F891" i="24"/>
  <c r="G890" i="24"/>
  <c r="F890" i="24"/>
  <c r="G889" i="24"/>
  <c r="F889" i="24"/>
  <c r="G888" i="24"/>
  <c r="F888" i="24"/>
  <c r="G887" i="24"/>
  <c r="F887" i="24"/>
  <c r="G886" i="24"/>
  <c r="F886" i="24"/>
  <c r="G885" i="24"/>
  <c r="F885" i="24"/>
  <c r="G884" i="24"/>
  <c r="F884" i="24"/>
  <c r="G883" i="24"/>
  <c r="F883" i="24"/>
  <c r="G882" i="24"/>
  <c r="F882" i="24"/>
  <c r="G881" i="24"/>
  <c r="F881" i="24"/>
  <c r="G880" i="24"/>
  <c r="F880" i="24"/>
  <c r="G879" i="24"/>
  <c r="F879" i="24"/>
  <c r="G878" i="24"/>
  <c r="F878" i="24"/>
  <c r="G877" i="24"/>
  <c r="F877" i="24"/>
  <c r="G876" i="24"/>
  <c r="F876" i="24"/>
  <c r="G875" i="24"/>
  <c r="F875" i="24"/>
  <c r="G874" i="24"/>
  <c r="F874" i="24"/>
  <c r="G873" i="24"/>
  <c r="F873" i="24"/>
  <c r="G872" i="24"/>
  <c r="F872" i="24"/>
  <c r="G966" i="24"/>
  <c r="G680" i="24"/>
  <c r="F680" i="24"/>
  <c r="G679" i="24"/>
  <c r="F679" i="24"/>
  <c r="G678" i="24"/>
  <c r="F678" i="24"/>
  <c r="G677" i="24"/>
  <c r="F677" i="24"/>
  <c r="G676" i="24"/>
  <c r="F676" i="24"/>
  <c r="G675" i="24"/>
  <c r="F675" i="24"/>
  <c r="G674" i="24"/>
  <c r="F674" i="24"/>
  <c r="G673" i="24"/>
  <c r="F673" i="24"/>
  <c r="G672" i="24"/>
  <c r="F672" i="24"/>
  <c r="G671" i="24"/>
  <c r="F671" i="24"/>
  <c r="G670" i="24"/>
  <c r="F670" i="24"/>
  <c r="G669" i="24"/>
  <c r="F669" i="24"/>
  <c r="G668" i="24"/>
  <c r="F668" i="24"/>
  <c r="G667" i="24"/>
  <c r="F667" i="24"/>
  <c r="G666" i="24"/>
  <c r="F666" i="24"/>
  <c r="G665" i="24"/>
  <c r="F665" i="24"/>
  <c r="G664" i="24"/>
  <c r="F664" i="24"/>
  <c r="G663" i="24"/>
  <c r="F663" i="24"/>
  <c r="G662" i="24"/>
  <c r="F662" i="24"/>
  <c r="G661" i="24"/>
  <c r="F661" i="24"/>
  <c r="G660" i="24"/>
  <c r="F660" i="24"/>
  <c r="G659" i="24"/>
  <c r="F659" i="24"/>
  <c r="G658" i="24"/>
  <c r="F658" i="24"/>
  <c r="G657" i="24"/>
  <c r="F657" i="24"/>
  <c r="G656" i="24"/>
  <c r="F656" i="24"/>
  <c r="G655" i="24"/>
  <c r="F655" i="24"/>
  <c r="G494" i="24"/>
  <c r="F494" i="24"/>
  <c r="G493" i="24"/>
  <c r="F493" i="24"/>
  <c r="G492" i="24"/>
  <c r="F492" i="24"/>
  <c r="G491" i="24"/>
  <c r="F491" i="24"/>
  <c r="G490" i="24"/>
  <c r="F490" i="24"/>
  <c r="G489" i="24"/>
  <c r="F489" i="24"/>
  <c r="G488" i="24"/>
  <c r="F488" i="24"/>
  <c r="G487" i="24"/>
  <c r="F487" i="24"/>
  <c r="G486" i="24"/>
  <c r="F486" i="24"/>
  <c r="G485" i="24"/>
  <c r="F485" i="24"/>
  <c r="G484" i="24"/>
  <c r="F484" i="24"/>
  <c r="G483" i="24"/>
  <c r="F483" i="24"/>
  <c r="G482" i="24"/>
  <c r="F482" i="24"/>
  <c r="G481" i="24"/>
  <c r="F481" i="24"/>
  <c r="G480" i="24"/>
  <c r="F480" i="24"/>
  <c r="G479" i="24"/>
  <c r="F479" i="24"/>
  <c r="G478" i="24"/>
  <c r="F478" i="24"/>
  <c r="G477" i="24"/>
  <c r="F477" i="24"/>
  <c r="G476" i="24"/>
  <c r="F476" i="24"/>
  <c r="G475" i="24"/>
  <c r="F475" i="24"/>
  <c r="G474" i="24"/>
  <c r="F474" i="24"/>
  <c r="G473" i="24"/>
  <c r="F473" i="24"/>
  <c r="G472" i="24"/>
  <c r="F472" i="24"/>
  <c r="G471" i="24"/>
  <c r="F471" i="24"/>
  <c r="G470" i="24"/>
  <c r="F470" i="24"/>
  <c r="G469" i="24"/>
  <c r="F469" i="24"/>
  <c r="F178" i="22" l="1"/>
  <c r="E178" i="22"/>
  <c r="D178" i="22"/>
  <c r="C178" i="22"/>
  <c r="B178" i="22"/>
  <c r="M63" i="22" l="1"/>
  <c r="M62" i="22"/>
  <c r="M61" i="22"/>
  <c r="M60" i="22"/>
  <c r="M59" i="22"/>
  <c r="M58" i="22"/>
  <c r="M57" i="22"/>
  <c r="M56" i="22"/>
  <c r="M55" i="22"/>
  <c r="M54" i="22"/>
  <c r="M53" i="22"/>
  <c r="M52" i="22"/>
  <c r="M51" i="22"/>
  <c r="M50" i="22"/>
  <c r="M49" i="22"/>
  <c r="M48" i="22"/>
  <c r="M47" i="22"/>
  <c r="M46" i="22"/>
  <c r="M45" i="22"/>
  <c r="M44" i="22"/>
  <c r="M43" i="22"/>
  <c r="M42" i="22"/>
  <c r="M41" i="22"/>
  <c r="M40" i="22"/>
  <c r="M39" i="22"/>
  <c r="M38" i="22"/>
  <c r="M37" i="22"/>
  <c r="M36" i="22"/>
  <c r="M35" i="22"/>
  <c r="M34" i="22"/>
  <c r="M33" i="22"/>
  <c r="M32" i="22"/>
  <c r="M31" i="22"/>
  <c r="M30" i="22"/>
  <c r="M29" i="22"/>
  <c r="M28" i="22"/>
  <c r="M27" i="22"/>
  <c r="M26" i="22"/>
  <c r="M25" i="22"/>
  <c r="M24" i="22"/>
  <c r="M23" i="22"/>
  <c r="M22" i="22"/>
  <c r="M21" i="22"/>
  <c r="M20" i="22"/>
  <c r="M19" i="22"/>
  <c r="M18" i="22"/>
  <c r="M17" i="22"/>
  <c r="M16" i="22"/>
  <c r="M15" i="22"/>
  <c r="M14" i="22"/>
  <c r="M13" i="22"/>
  <c r="M12" i="22"/>
  <c r="M11" i="22"/>
  <c r="M10" i="22"/>
  <c r="M9" i="22"/>
  <c r="M8" i="22"/>
  <c r="M7" i="22"/>
  <c r="M6" i="22"/>
  <c r="F6" i="20"/>
  <c r="L65" i="22"/>
  <c r="K65" i="22"/>
  <c r="V19" i="4"/>
  <c r="H7" i="22" l="1" a="1"/>
  <c r="H7" i="22" s="1"/>
  <c r="H57" i="22" a="1"/>
  <c r="H57" i="22" s="1"/>
  <c r="H49" i="22" a="1"/>
  <c r="H49" i="22" s="1"/>
  <c r="H41" i="22" a="1"/>
  <c r="H41" i="22" s="1"/>
  <c r="H33" i="22" a="1"/>
  <c r="H33" i="22" s="1"/>
  <c r="H25" i="22" a="1"/>
  <c r="H25" i="22" s="1"/>
  <c r="H17" i="22" a="1"/>
  <c r="H17" i="22" s="1"/>
  <c r="H9" i="22" a="1"/>
  <c r="H9" i="22" s="1"/>
  <c r="H23" i="22" a="1"/>
  <c r="H23" i="22" s="1"/>
  <c r="H61" i="22" a="1"/>
  <c r="H61" i="22" s="1"/>
  <c r="H29" i="22" a="1"/>
  <c r="H29" i="22" s="1"/>
  <c r="H52" i="22" a="1"/>
  <c r="H52" i="22" s="1"/>
  <c r="H28" i="22" a="1"/>
  <c r="H28" i="22" s="1"/>
  <c r="H58" i="22" a="1"/>
  <c r="H58" i="22" s="1"/>
  <c r="H34" i="22" a="1"/>
  <c r="H34" i="22" s="1"/>
  <c r="H10" i="22" a="1"/>
  <c r="H10" i="22" s="1"/>
  <c r="H6" i="22" a="1"/>
  <c r="H6" i="22" s="1"/>
  <c r="H56" i="22" a="1"/>
  <c r="H56" i="22" s="1"/>
  <c r="H48" i="22" a="1"/>
  <c r="H48" i="22" s="1"/>
  <c r="H40" i="22" a="1"/>
  <c r="H40" i="22" s="1"/>
  <c r="H32" i="22" a="1"/>
  <c r="H32" i="22" s="1"/>
  <c r="H24" i="22" a="1"/>
  <c r="H24" i="22" s="1"/>
  <c r="H16" i="22" a="1"/>
  <c r="H16" i="22" s="1"/>
  <c r="H8" i="22" a="1"/>
  <c r="H8" i="22" s="1"/>
  <c r="H15" i="22" a="1"/>
  <c r="H15" i="22" s="1"/>
  <c r="H14" i="22" a="1"/>
  <c r="H14" i="22" s="1"/>
  <c r="H37" i="22" a="1"/>
  <c r="H37" i="22" s="1"/>
  <c r="H60" i="22" a="1"/>
  <c r="H60" i="22" s="1"/>
  <c r="H20" i="22" a="1"/>
  <c r="H20" i="22" s="1"/>
  <c r="H50" i="22" a="1"/>
  <c r="H50" i="22" s="1"/>
  <c r="H18" i="22" a="1"/>
  <c r="H18" i="22" s="1"/>
  <c r="H63" i="22" a="1"/>
  <c r="H63" i="22" s="1"/>
  <c r="H55" i="22" a="1"/>
  <c r="H55" i="22" s="1"/>
  <c r="H47" i="22" a="1"/>
  <c r="H47" i="22" s="1"/>
  <c r="H39" i="22" a="1"/>
  <c r="H39" i="22" s="1"/>
  <c r="H31" i="22" a="1"/>
  <c r="H31" i="22" s="1"/>
  <c r="H53" i="22" a="1"/>
  <c r="H53" i="22" s="1"/>
  <c r="H21" i="22" a="1"/>
  <c r="H21" i="22" s="1"/>
  <c r="H44" i="22" a="1"/>
  <c r="H44" i="22" s="1"/>
  <c r="H12" i="22" a="1"/>
  <c r="H12" i="22" s="1"/>
  <c r="H42" i="22" a="1"/>
  <c r="H42" i="22" s="1"/>
  <c r="H26" i="22" a="1"/>
  <c r="H26" i="22" s="1"/>
  <c r="H62" i="22" a="1"/>
  <c r="H62" i="22" s="1"/>
  <c r="H54" i="22" a="1"/>
  <c r="H54" i="22" s="1"/>
  <c r="H46" i="22" a="1"/>
  <c r="H46" i="22" s="1"/>
  <c r="H38" i="22" a="1"/>
  <c r="H38" i="22" s="1"/>
  <c r="H30" i="22" a="1"/>
  <c r="H30" i="22" s="1"/>
  <c r="H22" i="22" a="1"/>
  <c r="H22" i="22" s="1"/>
  <c r="H45" i="22" a="1"/>
  <c r="H45" i="22" s="1"/>
  <c r="H13" i="22" a="1"/>
  <c r="H13" i="22" s="1"/>
  <c r="H36" i="22" a="1"/>
  <c r="H36" i="22" s="1"/>
  <c r="H59" i="22" a="1"/>
  <c r="H59" i="22" s="1"/>
  <c r="H51" i="22" a="1"/>
  <c r="H51" i="22" s="1"/>
  <c r="H43" i="22" a="1"/>
  <c r="H43" i="22" s="1"/>
  <c r="H35" i="22" a="1"/>
  <c r="H35" i="22" s="1"/>
  <c r="H27" i="22" a="1"/>
  <c r="H27" i="22" s="1"/>
  <c r="H19" i="22" a="1"/>
  <c r="H19" i="22" s="1"/>
  <c r="H11" i="22" a="1"/>
  <c r="H11" i="22" s="1"/>
  <c r="M65" i="22"/>
  <c r="G1796" i="24"/>
  <c r="F1796" i="24"/>
  <c r="G1795" i="24"/>
  <c r="F1795" i="24"/>
  <c r="G1794" i="24"/>
  <c r="F1794" i="24"/>
  <c r="G1793" i="24"/>
  <c r="F1793" i="24"/>
  <c r="G1792" i="24"/>
  <c r="F1792" i="24"/>
  <c r="G1791" i="24"/>
  <c r="F1791" i="24"/>
  <c r="G1790" i="24"/>
  <c r="F1790" i="24"/>
  <c r="G1789" i="24"/>
  <c r="F1789" i="24"/>
  <c r="G1788" i="24"/>
  <c r="F1788" i="24"/>
  <c r="G1787" i="24"/>
  <c r="F1787" i="24"/>
  <c r="G1786" i="24"/>
  <c r="F1786" i="24"/>
  <c r="G1785" i="24"/>
  <c r="F1785" i="24"/>
  <c r="G1784" i="24"/>
  <c r="F1784" i="24"/>
  <c r="G1783" i="24"/>
  <c r="F1783" i="24"/>
  <c r="G1782" i="24"/>
  <c r="F1782" i="24"/>
  <c r="G1781" i="24"/>
  <c r="F1781" i="24"/>
  <c r="G1780" i="24"/>
  <c r="F1780" i="24"/>
  <c r="G1779" i="24"/>
  <c r="F1779" i="24"/>
  <c r="G1778" i="24"/>
  <c r="F1778" i="24"/>
  <c r="G1777" i="24"/>
  <c r="F1777" i="24"/>
  <c r="G1776" i="24"/>
  <c r="F1776" i="24"/>
  <c r="G1775" i="24"/>
  <c r="F1775" i="24"/>
  <c r="G1774" i="24"/>
  <c r="F1774" i="24"/>
  <c r="G1773" i="24"/>
  <c r="F1773" i="24"/>
  <c r="G1772" i="24"/>
  <c r="F1772" i="24"/>
  <c r="G1771" i="24"/>
  <c r="F1771" i="24"/>
  <c r="G1765" i="24"/>
  <c r="F1765" i="24"/>
  <c r="G1764" i="24"/>
  <c r="F1764" i="24"/>
  <c r="G1763" i="24"/>
  <c r="F1763" i="24"/>
  <c r="G1762" i="24"/>
  <c r="F1762" i="24"/>
  <c r="G1761" i="24"/>
  <c r="F1761" i="24"/>
  <c r="G1760" i="24"/>
  <c r="F1760" i="24"/>
  <c r="G1759" i="24"/>
  <c r="F1759" i="24"/>
  <c r="G1758" i="24"/>
  <c r="F1758" i="24"/>
  <c r="G1757" i="24"/>
  <c r="F1757" i="24"/>
  <c r="G1756" i="24"/>
  <c r="F1756" i="24"/>
  <c r="G1755" i="24"/>
  <c r="F1755" i="24"/>
  <c r="G1754" i="24"/>
  <c r="F1754" i="24"/>
  <c r="G1753" i="24"/>
  <c r="F1753" i="24"/>
  <c r="G1752" i="24"/>
  <c r="F1752" i="24"/>
  <c r="G1751" i="24"/>
  <c r="F1751" i="24"/>
  <c r="G1750" i="24"/>
  <c r="F1750" i="24"/>
  <c r="G1749" i="24"/>
  <c r="F1749" i="24"/>
  <c r="G1748" i="24"/>
  <c r="F1748" i="24"/>
  <c r="G1747" i="24"/>
  <c r="F1747" i="24"/>
  <c r="G1746" i="24"/>
  <c r="F1746" i="24"/>
  <c r="G1745" i="24"/>
  <c r="F1745" i="24"/>
  <c r="G1744" i="24"/>
  <c r="F1744" i="24"/>
  <c r="G1743" i="24"/>
  <c r="F1743" i="24"/>
  <c r="G1742" i="24"/>
  <c r="F1742" i="24"/>
  <c r="G1741" i="24"/>
  <c r="F1741" i="24"/>
  <c r="G1740" i="24"/>
  <c r="F1740" i="24"/>
  <c r="G1734" i="24"/>
  <c r="F1734" i="24"/>
  <c r="G1733" i="24"/>
  <c r="F1733" i="24"/>
  <c r="G1732" i="24"/>
  <c r="F1732" i="24"/>
  <c r="G1731" i="24"/>
  <c r="F1731" i="24"/>
  <c r="G1730" i="24"/>
  <c r="F1730" i="24"/>
  <c r="G1729" i="24"/>
  <c r="F1729" i="24"/>
  <c r="G1728" i="24"/>
  <c r="F1728" i="24"/>
  <c r="G1727" i="24"/>
  <c r="F1727" i="24"/>
  <c r="G1726" i="24"/>
  <c r="F1726" i="24"/>
  <c r="G1725" i="24"/>
  <c r="F1725" i="24"/>
  <c r="G1724" i="24"/>
  <c r="F1724" i="24"/>
  <c r="G1723" i="24"/>
  <c r="F1723" i="24"/>
  <c r="G1722" i="24"/>
  <c r="F1722" i="24"/>
  <c r="G1721" i="24"/>
  <c r="F1721" i="24"/>
  <c r="G1720" i="24"/>
  <c r="F1720" i="24"/>
  <c r="G1719" i="24"/>
  <c r="F1719" i="24"/>
  <c r="G1718" i="24"/>
  <c r="F1718" i="24"/>
  <c r="G1717" i="24"/>
  <c r="F1717" i="24"/>
  <c r="G1716" i="24"/>
  <c r="F1716" i="24"/>
  <c r="G1715" i="24"/>
  <c r="F1715" i="24"/>
  <c r="G1714" i="24"/>
  <c r="F1714" i="24"/>
  <c r="G1713" i="24"/>
  <c r="F1713" i="24"/>
  <c r="G1712" i="24"/>
  <c r="F1712" i="24"/>
  <c r="G1711" i="24"/>
  <c r="F1711" i="24"/>
  <c r="G1710" i="24"/>
  <c r="F1710" i="24"/>
  <c r="G1709" i="24"/>
  <c r="F1709" i="24"/>
  <c r="G1703" i="24"/>
  <c r="F1703" i="24"/>
  <c r="G1702" i="24"/>
  <c r="F1702" i="24"/>
  <c r="G1701" i="24"/>
  <c r="F1701" i="24"/>
  <c r="G1700" i="24"/>
  <c r="F1700" i="24"/>
  <c r="G1699" i="24"/>
  <c r="F1699" i="24"/>
  <c r="G1698" i="24"/>
  <c r="F1698" i="24"/>
  <c r="G1697" i="24"/>
  <c r="F1697" i="24"/>
  <c r="G1696" i="24"/>
  <c r="F1696" i="24"/>
  <c r="G1695" i="24"/>
  <c r="F1695" i="24"/>
  <c r="G1694" i="24"/>
  <c r="F1694" i="24"/>
  <c r="G1693" i="24"/>
  <c r="F1693" i="24"/>
  <c r="G1692" i="24"/>
  <c r="F1692" i="24"/>
  <c r="G1691" i="24"/>
  <c r="F1691" i="24"/>
  <c r="G1690" i="24"/>
  <c r="F1690" i="24"/>
  <c r="G1689" i="24"/>
  <c r="F1689" i="24"/>
  <c r="G1688" i="24"/>
  <c r="F1688" i="24"/>
  <c r="G1687" i="24"/>
  <c r="F1687" i="24"/>
  <c r="G1686" i="24"/>
  <c r="F1686" i="24"/>
  <c r="G1685" i="24"/>
  <c r="F1685" i="24"/>
  <c r="G1684" i="24"/>
  <c r="F1684" i="24"/>
  <c r="G1683" i="24"/>
  <c r="F1683" i="24"/>
  <c r="G1682" i="24"/>
  <c r="F1682" i="24"/>
  <c r="G1681" i="24"/>
  <c r="F1681" i="24"/>
  <c r="G1680" i="24"/>
  <c r="F1680" i="24"/>
  <c r="G1679" i="24"/>
  <c r="F1679" i="24"/>
  <c r="G1678" i="24"/>
  <c r="F1678" i="24"/>
  <c r="G1610" i="24"/>
  <c r="F1610" i="24"/>
  <c r="G1609" i="24"/>
  <c r="F1609" i="24"/>
  <c r="G1608" i="24"/>
  <c r="F1608" i="24"/>
  <c r="G1607" i="24"/>
  <c r="F1607" i="24"/>
  <c r="G1606" i="24"/>
  <c r="F1606" i="24"/>
  <c r="G1605" i="24"/>
  <c r="F1605" i="24"/>
  <c r="G1604" i="24"/>
  <c r="F1604" i="24"/>
  <c r="G1603" i="24"/>
  <c r="F1603" i="24"/>
  <c r="G1602" i="24"/>
  <c r="F1602" i="24"/>
  <c r="G1601" i="24"/>
  <c r="F1601" i="24"/>
  <c r="G1600" i="24"/>
  <c r="F1600" i="24"/>
  <c r="G1599" i="24"/>
  <c r="F1599" i="24"/>
  <c r="G1598" i="24"/>
  <c r="F1598" i="24"/>
  <c r="G1597" i="24"/>
  <c r="F1597" i="24"/>
  <c r="G1596" i="24"/>
  <c r="F1596" i="24"/>
  <c r="G1595" i="24"/>
  <c r="F1595" i="24"/>
  <c r="G1594" i="24"/>
  <c r="F1594" i="24"/>
  <c r="G1593" i="24"/>
  <c r="F1593" i="24"/>
  <c r="G1592" i="24"/>
  <c r="F1592" i="24"/>
  <c r="G1591" i="24"/>
  <c r="F1591" i="24"/>
  <c r="G1590" i="24"/>
  <c r="F1590" i="24"/>
  <c r="G1589" i="24"/>
  <c r="F1589" i="24"/>
  <c r="G1588" i="24"/>
  <c r="F1588" i="24"/>
  <c r="G1587" i="24"/>
  <c r="F1587" i="24"/>
  <c r="G1586" i="24"/>
  <c r="F1586" i="24"/>
  <c r="G1585" i="24"/>
  <c r="F1585" i="24"/>
  <c r="G1579" i="24"/>
  <c r="F1579" i="24"/>
  <c r="G1578" i="24"/>
  <c r="F1578" i="24"/>
  <c r="G1577" i="24"/>
  <c r="F1577" i="24"/>
  <c r="G1576" i="24"/>
  <c r="F1576" i="24"/>
  <c r="G1575" i="24"/>
  <c r="F1575" i="24"/>
  <c r="G1574" i="24"/>
  <c r="F1574" i="24"/>
  <c r="G1573" i="24"/>
  <c r="F1573" i="24"/>
  <c r="G1572" i="24"/>
  <c r="F1572" i="24"/>
  <c r="G1571" i="24"/>
  <c r="F1571" i="24"/>
  <c r="G1570" i="24"/>
  <c r="F1570" i="24"/>
  <c r="G1569" i="24"/>
  <c r="F1569" i="24"/>
  <c r="G1568" i="24"/>
  <c r="F1568" i="24"/>
  <c r="G1567" i="24"/>
  <c r="F1567" i="24"/>
  <c r="G1566" i="24"/>
  <c r="F1566" i="24"/>
  <c r="G1565" i="24"/>
  <c r="F1565" i="24"/>
  <c r="G1564" i="24"/>
  <c r="F1564" i="24"/>
  <c r="G1563" i="24"/>
  <c r="F1563" i="24"/>
  <c r="G1562" i="24"/>
  <c r="F1562" i="24"/>
  <c r="G1561" i="24"/>
  <c r="F1561" i="24"/>
  <c r="G1560" i="24"/>
  <c r="F1560" i="24"/>
  <c r="G1559" i="24"/>
  <c r="F1559" i="24"/>
  <c r="G1558" i="24"/>
  <c r="F1558" i="24"/>
  <c r="G1557" i="24"/>
  <c r="F1557" i="24"/>
  <c r="G1556" i="24"/>
  <c r="F1556" i="24"/>
  <c r="G1555" i="24"/>
  <c r="F1555" i="24"/>
  <c r="G1554" i="24"/>
  <c r="F1554" i="24"/>
  <c r="G1548" i="24"/>
  <c r="F1548" i="24"/>
  <c r="G1547" i="24"/>
  <c r="F1547" i="24"/>
  <c r="G1546" i="24"/>
  <c r="F1546" i="24"/>
  <c r="G1545" i="24"/>
  <c r="F1545" i="24"/>
  <c r="G1544" i="24"/>
  <c r="F1544" i="24"/>
  <c r="G1543" i="24"/>
  <c r="F1543" i="24"/>
  <c r="G1542" i="24"/>
  <c r="F1542" i="24"/>
  <c r="G1541" i="24"/>
  <c r="F1541" i="24"/>
  <c r="G1540" i="24"/>
  <c r="F1540" i="24"/>
  <c r="G1539" i="24"/>
  <c r="F1539" i="24"/>
  <c r="G1538" i="24"/>
  <c r="F1538" i="24"/>
  <c r="G1537" i="24"/>
  <c r="F1537" i="24"/>
  <c r="G1536" i="24"/>
  <c r="F1536" i="24"/>
  <c r="G1535" i="24"/>
  <c r="F1535" i="24"/>
  <c r="G1534" i="24"/>
  <c r="F1534" i="24"/>
  <c r="G1533" i="24"/>
  <c r="F1533" i="24"/>
  <c r="G1532" i="24"/>
  <c r="F1532" i="24"/>
  <c r="G1531" i="24"/>
  <c r="F1531" i="24"/>
  <c r="G1530" i="24"/>
  <c r="F1530" i="24"/>
  <c r="G1529" i="24"/>
  <c r="F1529" i="24"/>
  <c r="G1528" i="24"/>
  <c r="F1528" i="24"/>
  <c r="G1527" i="24"/>
  <c r="F1527" i="24"/>
  <c r="G1526" i="24"/>
  <c r="F1526" i="24"/>
  <c r="G1525" i="24"/>
  <c r="F1525" i="24"/>
  <c r="G1524" i="24"/>
  <c r="F1524" i="24"/>
  <c r="G1523" i="24"/>
  <c r="F1523" i="24"/>
  <c r="G1517" i="24"/>
  <c r="F1517" i="24"/>
  <c r="G1516" i="24"/>
  <c r="F1516" i="24"/>
  <c r="G1515" i="24"/>
  <c r="F1515" i="24"/>
  <c r="G1514" i="24"/>
  <c r="F1514" i="24"/>
  <c r="G1513" i="24"/>
  <c r="F1513" i="24"/>
  <c r="G1512" i="24"/>
  <c r="F1512" i="24"/>
  <c r="G1511" i="24"/>
  <c r="F1511" i="24"/>
  <c r="G1510" i="24"/>
  <c r="F1510" i="24"/>
  <c r="G1509" i="24"/>
  <c r="F1509" i="24"/>
  <c r="G1508" i="24"/>
  <c r="F1508" i="24"/>
  <c r="G1507" i="24"/>
  <c r="F1507" i="24"/>
  <c r="G1506" i="24"/>
  <c r="F1506" i="24"/>
  <c r="G1505" i="24"/>
  <c r="F1505" i="24"/>
  <c r="G1504" i="24"/>
  <c r="F1504" i="24"/>
  <c r="G1503" i="24"/>
  <c r="F1503" i="24"/>
  <c r="G1502" i="24"/>
  <c r="F1502" i="24"/>
  <c r="G1501" i="24"/>
  <c r="F1501" i="24"/>
  <c r="G1500" i="24"/>
  <c r="F1500" i="24"/>
  <c r="G1499" i="24"/>
  <c r="F1499" i="24"/>
  <c r="G1498" i="24"/>
  <c r="F1498" i="24"/>
  <c r="G1497" i="24"/>
  <c r="F1497" i="24"/>
  <c r="G1496" i="24"/>
  <c r="F1496" i="24"/>
  <c r="G1495" i="24"/>
  <c r="F1495" i="24"/>
  <c r="G1494" i="24"/>
  <c r="F1494" i="24"/>
  <c r="G1493" i="24"/>
  <c r="F1493" i="24"/>
  <c r="G1492" i="24"/>
  <c r="F1492" i="24"/>
  <c r="G1486" i="24"/>
  <c r="F1486" i="24"/>
  <c r="G1485" i="24"/>
  <c r="F1485" i="24"/>
  <c r="G1484" i="24"/>
  <c r="F1484" i="24"/>
  <c r="G1483" i="24"/>
  <c r="F1483" i="24"/>
  <c r="G1482" i="24"/>
  <c r="F1482" i="24"/>
  <c r="G1481" i="24"/>
  <c r="F1481" i="24"/>
  <c r="G1480" i="24"/>
  <c r="F1480" i="24"/>
  <c r="G1479" i="24"/>
  <c r="F1479" i="24"/>
  <c r="G1478" i="24"/>
  <c r="F1478" i="24"/>
  <c r="G1477" i="24"/>
  <c r="F1477" i="24"/>
  <c r="G1476" i="24"/>
  <c r="F1476" i="24"/>
  <c r="G1475" i="24"/>
  <c r="F1475" i="24"/>
  <c r="G1474" i="24"/>
  <c r="F1474" i="24"/>
  <c r="G1473" i="24"/>
  <c r="F1473" i="24"/>
  <c r="G1472" i="24"/>
  <c r="F1472" i="24"/>
  <c r="G1471" i="24"/>
  <c r="F1471" i="24"/>
  <c r="G1470" i="24"/>
  <c r="F1470" i="24"/>
  <c r="G1469" i="24"/>
  <c r="F1469" i="24"/>
  <c r="G1468" i="24"/>
  <c r="F1468" i="24"/>
  <c r="G1467" i="24"/>
  <c r="F1467" i="24"/>
  <c r="G1466" i="24"/>
  <c r="F1466" i="24"/>
  <c r="G1465" i="24"/>
  <c r="F1465" i="24"/>
  <c r="G1464" i="24"/>
  <c r="F1464" i="24"/>
  <c r="G1463" i="24"/>
  <c r="F1463" i="24"/>
  <c r="G1462" i="24"/>
  <c r="F1462" i="24"/>
  <c r="G1461" i="24"/>
  <c r="F1461" i="24"/>
  <c r="G1455" i="24"/>
  <c r="F1455" i="24"/>
  <c r="G1454" i="24"/>
  <c r="F1454" i="24"/>
  <c r="G1453" i="24"/>
  <c r="F1453" i="24"/>
  <c r="G1452" i="24"/>
  <c r="F1452" i="24"/>
  <c r="G1451" i="24"/>
  <c r="F1451" i="24"/>
  <c r="G1450" i="24"/>
  <c r="F1450" i="24"/>
  <c r="G1449" i="24"/>
  <c r="F1449" i="24"/>
  <c r="G1448" i="24"/>
  <c r="F1448" i="24"/>
  <c r="G1447" i="24"/>
  <c r="F1447" i="24"/>
  <c r="G1446" i="24"/>
  <c r="F1446" i="24"/>
  <c r="G1445" i="24"/>
  <c r="F1445" i="24"/>
  <c r="G1444" i="24"/>
  <c r="F1444" i="24"/>
  <c r="G1443" i="24"/>
  <c r="F1443" i="24"/>
  <c r="G1442" i="24"/>
  <c r="F1442" i="24"/>
  <c r="G1441" i="24"/>
  <c r="F1441" i="24"/>
  <c r="G1440" i="24"/>
  <c r="F1440" i="24"/>
  <c r="G1439" i="24"/>
  <c r="F1439" i="24"/>
  <c r="G1438" i="24"/>
  <c r="F1438" i="24"/>
  <c r="G1437" i="24"/>
  <c r="F1437" i="24"/>
  <c r="G1436" i="24"/>
  <c r="F1436" i="24"/>
  <c r="G1435" i="24"/>
  <c r="F1435" i="24"/>
  <c r="G1434" i="24"/>
  <c r="F1434" i="24"/>
  <c r="G1433" i="24"/>
  <c r="F1433" i="24"/>
  <c r="G1432" i="24"/>
  <c r="F1432" i="24"/>
  <c r="G1431" i="24"/>
  <c r="F1431" i="24"/>
  <c r="G1430" i="24"/>
  <c r="F1430" i="24"/>
  <c r="G1424" i="24"/>
  <c r="F1424" i="24"/>
  <c r="G1423" i="24"/>
  <c r="F1423" i="24"/>
  <c r="G1422" i="24"/>
  <c r="F1422" i="24"/>
  <c r="G1421" i="24"/>
  <c r="F1421" i="24"/>
  <c r="G1420" i="24"/>
  <c r="F1420" i="24"/>
  <c r="G1419" i="24"/>
  <c r="F1419" i="24"/>
  <c r="G1418" i="24"/>
  <c r="F1418" i="24"/>
  <c r="G1417" i="24"/>
  <c r="F1417" i="24"/>
  <c r="G1416" i="24"/>
  <c r="F1416" i="24"/>
  <c r="G1415" i="24"/>
  <c r="F1415" i="24"/>
  <c r="G1414" i="24"/>
  <c r="F1414" i="24"/>
  <c r="G1413" i="24"/>
  <c r="F1413" i="24"/>
  <c r="G1412" i="24"/>
  <c r="F1412" i="24"/>
  <c r="G1411" i="24"/>
  <c r="F1411" i="24"/>
  <c r="G1410" i="24"/>
  <c r="F1410" i="24"/>
  <c r="G1409" i="24"/>
  <c r="F1409" i="24"/>
  <c r="G1408" i="24"/>
  <c r="F1408" i="24"/>
  <c r="G1407" i="24"/>
  <c r="F1407" i="24"/>
  <c r="G1406" i="24"/>
  <c r="F1406" i="24"/>
  <c r="G1405" i="24"/>
  <c r="F1405" i="24"/>
  <c r="G1404" i="24"/>
  <c r="F1404" i="24"/>
  <c r="G1403" i="24"/>
  <c r="F1403" i="24"/>
  <c r="G1402" i="24"/>
  <c r="F1402" i="24"/>
  <c r="G1401" i="24"/>
  <c r="F1401" i="24"/>
  <c r="G1400" i="24"/>
  <c r="F1400" i="24"/>
  <c r="G1399" i="24"/>
  <c r="F1399" i="24"/>
  <c r="G1393" i="24"/>
  <c r="F1393" i="24"/>
  <c r="G1392" i="24"/>
  <c r="F1392" i="24"/>
  <c r="G1391" i="24"/>
  <c r="F1391" i="24"/>
  <c r="G1390" i="24"/>
  <c r="F1390" i="24"/>
  <c r="G1389" i="24"/>
  <c r="F1389" i="24"/>
  <c r="G1388" i="24"/>
  <c r="F1388" i="24"/>
  <c r="G1387" i="24"/>
  <c r="F1387" i="24"/>
  <c r="G1386" i="24"/>
  <c r="F1386" i="24"/>
  <c r="G1385" i="24"/>
  <c r="F1385" i="24"/>
  <c r="G1384" i="24"/>
  <c r="F1384" i="24"/>
  <c r="G1383" i="24"/>
  <c r="F1383" i="24"/>
  <c r="G1382" i="24"/>
  <c r="F1382" i="24"/>
  <c r="G1381" i="24"/>
  <c r="F1381" i="24"/>
  <c r="G1380" i="24"/>
  <c r="F1380" i="24"/>
  <c r="G1379" i="24"/>
  <c r="F1379" i="24"/>
  <c r="G1378" i="24"/>
  <c r="F1378" i="24"/>
  <c r="G1377" i="24"/>
  <c r="F1377" i="24"/>
  <c r="G1376" i="24"/>
  <c r="F1376" i="24"/>
  <c r="G1375" i="24"/>
  <c r="F1375" i="24"/>
  <c r="G1374" i="24"/>
  <c r="F1374" i="24"/>
  <c r="G1373" i="24"/>
  <c r="F1373" i="24"/>
  <c r="G1372" i="24"/>
  <c r="F1372" i="24"/>
  <c r="G1371" i="24"/>
  <c r="F1371" i="24"/>
  <c r="G1370" i="24"/>
  <c r="F1370" i="24"/>
  <c r="G1369" i="24"/>
  <c r="F1369" i="24"/>
  <c r="G1368" i="24"/>
  <c r="F1368" i="24"/>
  <c r="G1362" i="24"/>
  <c r="F1362" i="24"/>
  <c r="G1361" i="24"/>
  <c r="F1361" i="24"/>
  <c r="G1360" i="24"/>
  <c r="F1360" i="24"/>
  <c r="G1359" i="24"/>
  <c r="F1359" i="24"/>
  <c r="G1358" i="24"/>
  <c r="F1358" i="24"/>
  <c r="G1357" i="24"/>
  <c r="F1357" i="24"/>
  <c r="G1356" i="24"/>
  <c r="F1356" i="24"/>
  <c r="G1355" i="24"/>
  <c r="F1355" i="24"/>
  <c r="G1354" i="24"/>
  <c r="F1354" i="24"/>
  <c r="G1353" i="24"/>
  <c r="F1353" i="24"/>
  <c r="G1352" i="24"/>
  <c r="F1352" i="24"/>
  <c r="G1351" i="24"/>
  <c r="F1351" i="24"/>
  <c r="G1350" i="24"/>
  <c r="F1350" i="24"/>
  <c r="G1349" i="24"/>
  <c r="F1349" i="24"/>
  <c r="G1348" i="24"/>
  <c r="F1348" i="24"/>
  <c r="G1347" i="24"/>
  <c r="F1347" i="24"/>
  <c r="G1346" i="24"/>
  <c r="F1346" i="24"/>
  <c r="G1345" i="24"/>
  <c r="F1345" i="24"/>
  <c r="G1344" i="24"/>
  <c r="F1344" i="24"/>
  <c r="G1343" i="24"/>
  <c r="F1343" i="24"/>
  <c r="G1342" i="24"/>
  <c r="F1342" i="24"/>
  <c r="G1341" i="24"/>
  <c r="F1341" i="24"/>
  <c r="G1340" i="24"/>
  <c r="F1340" i="24"/>
  <c r="G1339" i="24"/>
  <c r="F1339" i="24"/>
  <c r="G1338" i="24"/>
  <c r="F1338" i="24"/>
  <c r="G1337" i="24"/>
  <c r="F1337" i="24"/>
  <c r="G1331" i="24"/>
  <c r="F1331" i="24"/>
  <c r="G1330" i="24"/>
  <c r="F1330" i="24"/>
  <c r="G1329" i="24"/>
  <c r="F1329" i="24"/>
  <c r="G1328" i="24"/>
  <c r="F1328" i="24"/>
  <c r="G1327" i="24"/>
  <c r="F1327" i="24"/>
  <c r="G1326" i="24"/>
  <c r="F1326" i="24"/>
  <c r="G1325" i="24"/>
  <c r="F1325" i="24"/>
  <c r="G1324" i="24"/>
  <c r="F1324" i="24"/>
  <c r="G1323" i="24"/>
  <c r="F1323" i="24"/>
  <c r="G1322" i="24"/>
  <c r="F1322" i="24"/>
  <c r="G1321" i="24"/>
  <c r="F1321" i="24"/>
  <c r="G1320" i="24"/>
  <c r="F1320" i="24"/>
  <c r="G1319" i="24"/>
  <c r="F1319" i="24"/>
  <c r="G1318" i="24"/>
  <c r="F1318" i="24"/>
  <c r="G1317" i="24"/>
  <c r="F1317" i="24"/>
  <c r="G1316" i="24"/>
  <c r="F1316" i="24"/>
  <c r="G1315" i="24"/>
  <c r="F1315" i="24"/>
  <c r="G1314" i="24"/>
  <c r="F1314" i="24"/>
  <c r="G1313" i="24"/>
  <c r="F1313" i="24"/>
  <c r="G1312" i="24"/>
  <c r="F1312" i="24"/>
  <c r="G1311" i="24"/>
  <c r="F1311" i="24"/>
  <c r="G1310" i="24"/>
  <c r="F1310" i="24"/>
  <c r="G1309" i="24"/>
  <c r="F1309" i="24"/>
  <c r="G1308" i="24"/>
  <c r="F1308" i="24"/>
  <c r="G1307" i="24"/>
  <c r="F1307" i="24"/>
  <c r="G1306" i="24"/>
  <c r="F1306" i="24"/>
  <c r="G1300" i="24"/>
  <c r="F1300" i="24"/>
  <c r="G1299" i="24"/>
  <c r="F1299" i="24"/>
  <c r="G1298" i="24"/>
  <c r="F1298" i="24"/>
  <c r="G1297" i="24"/>
  <c r="F1297" i="24"/>
  <c r="G1296" i="24"/>
  <c r="F1296" i="24"/>
  <c r="G1295" i="24"/>
  <c r="F1295" i="24"/>
  <c r="G1294" i="24"/>
  <c r="F1294" i="24"/>
  <c r="G1293" i="24"/>
  <c r="F1293" i="24"/>
  <c r="G1292" i="24"/>
  <c r="F1292" i="24"/>
  <c r="G1291" i="24"/>
  <c r="F1291" i="24"/>
  <c r="G1290" i="24"/>
  <c r="F1290" i="24"/>
  <c r="G1289" i="24"/>
  <c r="F1289" i="24"/>
  <c r="G1288" i="24"/>
  <c r="F1288" i="24"/>
  <c r="G1287" i="24"/>
  <c r="F1287" i="24"/>
  <c r="G1286" i="24"/>
  <c r="F1286" i="24"/>
  <c r="G1285" i="24"/>
  <c r="F1285" i="24"/>
  <c r="G1284" i="24"/>
  <c r="F1284" i="24"/>
  <c r="G1283" i="24"/>
  <c r="F1283" i="24"/>
  <c r="G1282" i="24"/>
  <c r="F1282" i="24"/>
  <c r="G1281" i="24"/>
  <c r="F1281" i="24"/>
  <c r="G1280" i="24"/>
  <c r="F1280" i="24"/>
  <c r="G1279" i="24"/>
  <c r="F1279" i="24"/>
  <c r="G1278" i="24"/>
  <c r="F1278" i="24"/>
  <c r="G1277" i="24"/>
  <c r="F1277" i="24"/>
  <c r="G1276" i="24"/>
  <c r="F1276" i="24"/>
  <c r="G1275" i="24"/>
  <c r="F1275" i="24"/>
  <c r="G1269" i="24"/>
  <c r="F1269" i="24"/>
  <c r="G1268" i="24"/>
  <c r="F1268" i="24"/>
  <c r="G1267" i="24"/>
  <c r="F1267" i="24"/>
  <c r="G1266" i="24"/>
  <c r="F1266" i="24"/>
  <c r="G1265" i="24"/>
  <c r="F1265" i="24"/>
  <c r="G1264" i="24"/>
  <c r="F1264" i="24"/>
  <c r="G1263" i="24"/>
  <c r="F1263" i="24"/>
  <c r="G1262" i="24"/>
  <c r="F1262" i="24"/>
  <c r="G1261" i="24"/>
  <c r="F1261" i="24"/>
  <c r="G1260" i="24"/>
  <c r="F1260" i="24"/>
  <c r="G1259" i="24"/>
  <c r="F1259" i="24"/>
  <c r="G1258" i="24"/>
  <c r="F1258" i="24"/>
  <c r="G1257" i="24"/>
  <c r="F1257" i="24"/>
  <c r="G1256" i="24"/>
  <c r="F1256" i="24"/>
  <c r="G1255" i="24"/>
  <c r="F1255" i="24"/>
  <c r="G1254" i="24"/>
  <c r="F1254" i="24"/>
  <c r="G1253" i="24"/>
  <c r="F1253" i="24"/>
  <c r="G1252" i="24"/>
  <c r="F1252" i="24"/>
  <c r="G1251" i="24"/>
  <c r="F1251" i="24"/>
  <c r="G1250" i="24"/>
  <c r="F1250" i="24"/>
  <c r="G1249" i="24"/>
  <c r="F1249" i="24"/>
  <c r="G1248" i="24"/>
  <c r="F1248" i="24"/>
  <c r="G1247" i="24"/>
  <c r="F1247" i="24"/>
  <c r="G1246" i="24"/>
  <c r="F1246" i="24"/>
  <c r="G1245" i="24"/>
  <c r="F1245" i="24"/>
  <c r="G1244" i="24"/>
  <c r="F1244" i="24"/>
  <c r="G1238" i="24"/>
  <c r="F1238" i="24"/>
  <c r="G1237" i="24"/>
  <c r="F1237" i="24"/>
  <c r="G1236" i="24"/>
  <c r="F1236" i="24"/>
  <c r="G1235" i="24"/>
  <c r="F1235" i="24"/>
  <c r="G1234" i="24"/>
  <c r="F1234" i="24"/>
  <c r="G1233" i="24"/>
  <c r="F1233" i="24"/>
  <c r="G1232" i="24"/>
  <c r="F1232" i="24"/>
  <c r="G1231" i="24"/>
  <c r="F1231" i="24"/>
  <c r="G1230" i="24"/>
  <c r="F1230" i="24"/>
  <c r="G1229" i="24"/>
  <c r="F1229" i="24"/>
  <c r="G1228" i="24"/>
  <c r="F1228" i="24"/>
  <c r="G1227" i="24"/>
  <c r="F1227" i="24"/>
  <c r="G1226" i="24"/>
  <c r="F1226" i="24"/>
  <c r="G1225" i="24"/>
  <c r="F1225" i="24"/>
  <c r="G1224" i="24"/>
  <c r="F1224" i="24"/>
  <c r="G1223" i="24"/>
  <c r="F1223" i="24"/>
  <c r="G1222" i="24"/>
  <c r="F1222" i="24"/>
  <c r="G1221" i="24"/>
  <c r="F1221" i="24"/>
  <c r="G1220" i="24"/>
  <c r="F1220" i="24"/>
  <c r="G1219" i="24"/>
  <c r="F1219" i="24"/>
  <c r="G1218" i="24"/>
  <c r="F1218" i="24"/>
  <c r="G1217" i="24"/>
  <c r="F1217" i="24"/>
  <c r="G1216" i="24"/>
  <c r="F1216" i="24"/>
  <c r="G1215" i="24"/>
  <c r="F1215" i="24"/>
  <c r="G1214" i="24"/>
  <c r="F1214" i="24"/>
  <c r="G1213" i="24"/>
  <c r="F1213" i="24"/>
  <c r="G1207" i="24"/>
  <c r="F1207" i="24"/>
  <c r="G1206" i="24"/>
  <c r="F1206" i="24"/>
  <c r="G1205" i="24"/>
  <c r="F1205" i="24"/>
  <c r="G1204" i="24"/>
  <c r="F1204" i="24"/>
  <c r="G1203" i="24"/>
  <c r="F1203" i="24"/>
  <c r="G1202" i="24"/>
  <c r="F1202" i="24"/>
  <c r="G1201" i="24"/>
  <c r="F1201" i="24"/>
  <c r="G1200" i="24"/>
  <c r="F1200" i="24"/>
  <c r="G1199" i="24"/>
  <c r="F1199" i="24"/>
  <c r="G1198" i="24"/>
  <c r="F1198" i="24"/>
  <c r="G1197" i="24"/>
  <c r="F1197" i="24"/>
  <c r="G1196" i="24"/>
  <c r="F1196" i="24"/>
  <c r="G1195" i="24"/>
  <c r="F1195" i="24"/>
  <c r="G1194" i="24"/>
  <c r="F1194" i="24"/>
  <c r="G1193" i="24"/>
  <c r="F1193" i="24"/>
  <c r="G1192" i="24"/>
  <c r="F1192" i="24"/>
  <c r="G1191" i="24"/>
  <c r="F1191" i="24"/>
  <c r="G1190" i="24"/>
  <c r="F1190" i="24"/>
  <c r="G1189" i="24"/>
  <c r="F1189" i="24"/>
  <c r="G1188" i="24"/>
  <c r="F1188" i="24"/>
  <c r="G1187" i="24"/>
  <c r="F1187" i="24"/>
  <c r="G1186" i="24"/>
  <c r="F1186" i="24"/>
  <c r="G1185" i="24"/>
  <c r="F1185" i="24"/>
  <c r="G1184" i="24"/>
  <c r="F1184" i="24"/>
  <c r="G1183" i="24"/>
  <c r="F1183" i="24"/>
  <c r="G1182" i="24"/>
  <c r="F1182" i="24"/>
  <c r="F1176" i="24"/>
  <c r="F1175" i="24"/>
  <c r="F1174" i="24"/>
  <c r="F1173" i="24"/>
  <c r="F1172" i="24"/>
  <c r="F1171" i="24"/>
  <c r="F1170" i="24"/>
  <c r="F1169" i="24"/>
  <c r="F1168" i="24"/>
  <c r="F1167" i="24"/>
  <c r="F1166" i="24"/>
  <c r="F1165" i="24"/>
  <c r="F1164" i="24"/>
  <c r="F1163" i="24"/>
  <c r="F1162" i="24"/>
  <c r="F1161" i="24"/>
  <c r="F1160" i="24"/>
  <c r="F1159" i="24"/>
  <c r="F1158" i="24"/>
  <c r="F1157" i="24"/>
  <c r="F1156" i="24"/>
  <c r="F1155" i="24"/>
  <c r="F1154" i="24"/>
  <c r="F1153" i="24"/>
  <c r="F1152" i="24"/>
  <c r="F1151" i="24"/>
  <c r="G1145" i="24"/>
  <c r="F1145" i="24"/>
  <c r="G1144" i="24"/>
  <c r="F1144" i="24"/>
  <c r="G1143" i="24"/>
  <c r="F1143" i="24"/>
  <c r="G1142" i="24"/>
  <c r="F1142" i="24"/>
  <c r="G1141" i="24"/>
  <c r="F1141" i="24"/>
  <c r="G1140" i="24"/>
  <c r="F1140" i="24"/>
  <c r="G1139" i="24"/>
  <c r="F1139" i="24"/>
  <c r="G1138" i="24"/>
  <c r="F1138" i="24"/>
  <c r="G1137" i="24"/>
  <c r="F1137" i="24"/>
  <c r="G1136" i="24"/>
  <c r="F1136" i="24"/>
  <c r="G1135" i="24"/>
  <c r="F1135" i="24"/>
  <c r="G1134" i="24"/>
  <c r="F1134" i="24"/>
  <c r="G1133" i="24"/>
  <c r="F1133" i="24"/>
  <c r="G1132" i="24"/>
  <c r="F1132" i="24"/>
  <c r="G1131" i="24"/>
  <c r="F1131" i="24"/>
  <c r="G1130" i="24"/>
  <c r="F1130" i="24"/>
  <c r="G1129" i="24"/>
  <c r="F1129" i="24"/>
  <c r="G1128" i="24"/>
  <c r="F1128" i="24"/>
  <c r="G1127" i="24"/>
  <c r="F1127" i="24"/>
  <c r="G1126" i="24"/>
  <c r="F1126" i="24"/>
  <c r="G1125" i="24"/>
  <c r="F1125" i="24"/>
  <c r="G1124" i="24"/>
  <c r="F1124" i="24"/>
  <c r="G1123" i="24"/>
  <c r="F1123" i="24"/>
  <c r="G1122" i="24"/>
  <c r="F1122" i="24"/>
  <c r="G1121" i="24"/>
  <c r="F1121" i="24"/>
  <c r="G1120" i="24"/>
  <c r="F1120" i="24"/>
  <c r="G1114" i="24"/>
  <c r="F1114" i="24"/>
  <c r="G1113" i="24"/>
  <c r="F1113" i="24"/>
  <c r="G1112" i="24"/>
  <c r="F1112" i="24"/>
  <c r="G1111" i="24"/>
  <c r="F1111" i="24"/>
  <c r="G1110" i="24"/>
  <c r="F1110" i="24"/>
  <c r="G1109" i="24"/>
  <c r="F1109" i="24"/>
  <c r="G1108" i="24"/>
  <c r="F1108" i="24"/>
  <c r="G1107" i="24"/>
  <c r="F1107" i="24"/>
  <c r="G1106" i="24"/>
  <c r="F1106" i="24"/>
  <c r="G1105" i="24"/>
  <c r="F1105" i="24"/>
  <c r="G1104" i="24"/>
  <c r="F1104" i="24"/>
  <c r="G1103" i="24"/>
  <c r="F1103" i="24"/>
  <c r="G1102" i="24"/>
  <c r="F1102" i="24"/>
  <c r="G1101" i="24"/>
  <c r="F1101" i="24"/>
  <c r="G1100" i="24"/>
  <c r="F1100" i="24"/>
  <c r="G1099" i="24"/>
  <c r="F1099" i="24"/>
  <c r="G1098" i="24"/>
  <c r="F1098" i="24"/>
  <c r="G1097" i="24"/>
  <c r="F1097" i="24"/>
  <c r="G1096" i="24"/>
  <c r="F1096" i="24"/>
  <c r="G1095" i="24"/>
  <c r="F1095" i="24"/>
  <c r="G1094" i="24"/>
  <c r="F1094" i="24"/>
  <c r="G1093" i="24"/>
  <c r="F1093" i="24"/>
  <c r="G1092" i="24"/>
  <c r="F1092" i="24"/>
  <c r="G1091" i="24"/>
  <c r="F1091" i="24"/>
  <c r="G1090" i="24"/>
  <c r="F1090" i="24"/>
  <c r="G1089" i="24"/>
  <c r="F1089" i="24"/>
  <c r="G1083" i="24"/>
  <c r="F1083" i="24"/>
  <c r="G1082" i="24"/>
  <c r="F1082" i="24"/>
  <c r="G1081" i="24"/>
  <c r="F1081" i="24"/>
  <c r="G1080" i="24"/>
  <c r="F1080" i="24"/>
  <c r="G1079" i="24"/>
  <c r="F1079" i="24"/>
  <c r="G1078" i="24"/>
  <c r="F1078" i="24"/>
  <c r="G1077" i="24"/>
  <c r="F1077" i="24"/>
  <c r="G1076" i="24"/>
  <c r="F1076" i="24"/>
  <c r="G1075" i="24"/>
  <c r="F1075" i="24"/>
  <c r="G1074" i="24"/>
  <c r="F1074" i="24"/>
  <c r="G1073" i="24"/>
  <c r="F1073" i="24"/>
  <c r="G1072" i="24"/>
  <c r="F1072" i="24"/>
  <c r="G1071" i="24"/>
  <c r="F1071" i="24"/>
  <c r="G1070" i="24"/>
  <c r="F1070" i="24"/>
  <c r="G1069" i="24"/>
  <c r="F1069" i="24"/>
  <c r="G1068" i="24"/>
  <c r="F1068" i="24"/>
  <c r="G1067" i="24"/>
  <c r="F1067" i="24"/>
  <c r="G1066" i="24"/>
  <c r="F1066" i="24"/>
  <c r="G1065" i="24"/>
  <c r="F1065" i="24"/>
  <c r="G1064" i="24"/>
  <c r="F1064" i="24"/>
  <c r="G1063" i="24"/>
  <c r="F1063" i="24"/>
  <c r="G1062" i="24"/>
  <c r="F1062" i="24"/>
  <c r="G1061" i="24"/>
  <c r="F1061" i="24"/>
  <c r="G1060" i="24"/>
  <c r="F1060" i="24"/>
  <c r="G1059" i="24"/>
  <c r="F1059" i="24"/>
  <c r="G1058" i="24"/>
  <c r="F1058" i="24"/>
  <c r="G1052" i="24"/>
  <c r="F1052" i="24"/>
  <c r="G1051" i="24"/>
  <c r="F1051" i="24"/>
  <c r="G1050" i="24"/>
  <c r="F1050" i="24"/>
  <c r="G1049" i="24"/>
  <c r="F1049" i="24"/>
  <c r="G1048" i="24"/>
  <c r="F1048" i="24"/>
  <c r="G1047" i="24"/>
  <c r="F1047" i="24"/>
  <c r="G1046" i="24"/>
  <c r="F1046" i="24"/>
  <c r="G1045" i="24"/>
  <c r="F1045" i="24"/>
  <c r="G1044" i="24"/>
  <c r="F1044" i="24"/>
  <c r="G1043" i="24"/>
  <c r="F1043" i="24"/>
  <c r="G1042" i="24"/>
  <c r="F1042" i="24"/>
  <c r="G1041" i="24"/>
  <c r="F1041" i="24"/>
  <c r="G1040" i="24"/>
  <c r="F1040" i="24"/>
  <c r="G1039" i="24"/>
  <c r="F1039" i="24"/>
  <c r="G1038" i="24"/>
  <c r="F1038" i="24"/>
  <c r="G1037" i="24"/>
  <c r="F1037" i="24"/>
  <c r="G1036" i="24"/>
  <c r="F1036" i="24"/>
  <c r="G1035" i="24"/>
  <c r="F1035" i="24"/>
  <c r="G1034" i="24"/>
  <c r="F1034" i="24"/>
  <c r="G1033" i="24"/>
  <c r="F1033" i="24"/>
  <c r="G1032" i="24"/>
  <c r="F1032" i="24"/>
  <c r="G1031" i="24"/>
  <c r="F1031" i="24"/>
  <c r="G1030" i="24"/>
  <c r="F1030" i="24"/>
  <c r="G1029" i="24"/>
  <c r="F1029" i="24"/>
  <c r="G1028" i="24"/>
  <c r="F1028" i="24"/>
  <c r="G1027" i="24"/>
  <c r="F1027" i="24"/>
  <c r="G1021" i="24"/>
  <c r="F1021" i="24"/>
  <c r="G1020" i="24"/>
  <c r="F1020" i="24"/>
  <c r="G1019" i="24"/>
  <c r="F1019" i="24"/>
  <c r="G1018" i="24"/>
  <c r="F1018" i="24"/>
  <c r="G1017" i="24"/>
  <c r="F1017" i="24"/>
  <c r="G1016" i="24"/>
  <c r="F1016" i="24"/>
  <c r="G1015" i="24"/>
  <c r="F1015" i="24"/>
  <c r="G1014" i="24"/>
  <c r="F1014" i="24"/>
  <c r="G1013" i="24"/>
  <c r="F1013" i="24"/>
  <c r="G1012" i="24"/>
  <c r="F1012" i="24"/>
  <c r="G1011" i="24"/>
  <c r="F1011" i="24"/>
  <c r="G1010" i="24"/>
  <c r="F1010" i="24"/>
  <c r="G1009" i="24"/>
  <c r="F1009" i="24"/>
  <c r="G1008" i="24"/>
  <c r="F1008" i="24"/>
  <c r="G1007" i="24"/>
  <c r="F1007" i="24"/>
  <c r="G1006" i="24"/>
  <c r="F1006" i="24"/>
  <c r="G1005" i="24"/>
  <c r="F1005" i="24"/>
  <c r="G1004" i="24"/>
  <c r="F1004" i="24"/>
  <c r="G1003" i="24"/>
  <c r="F1003" i="24"/>
  <c r="G1002" i="24"/>
  <c r="F1002" i="24"/>
  <c r="G1001" i="24"/>
  <c r="F1001" i="24"/>
  <c r="G1000" i="24"/>
  <c r="F1000" i="24"/>
  <c r="G999" i="24"/>
  <c r="F999" i="24"/>
  <c r="G998" i="24"/>
  <c r="F998" i="24"/>
  <c r="G997" i="24"/>
  <c r="F997" i="24"/>
  <c r="G996" i="24"/>
  <c r="F996" i="24"/>
  <c r="G990" i="24"/>
  <c r="F990" i="24"/>
  <c r="G989" i="24"/>
  <c r="F989" i="24"/>
  <c r="G988" i="24"/>
  <c r="F988" i="24"/>
  <c r="G987" i="24"/>
  <c r="F987" i="24"/>
  <c r="G986" i="24"/>
  <c r="F986" i="24"/>
  <c r="G985" i="24"/>
  <c r="F985" i="24"/>
  <c r="G984" i="24"/>
  <c r="F984" i="24"/>
  <c r="G983" i="24"/>
  <c r="F983" i="24"/>
  <c r="G982" i="24"/>
  <c r="F982" i="24"/>
  <c r="G981" i="24"/>
  <c r="F981" i="24"/>
  <c r="G980" i="24"/>
  <c r="F980" i="24"/>
  <c r="G979" i="24"/>
  <c r="F979" i="24"/>
  <c r="G978" i="24"/>
  <c r="F978" i="24"/>
  <c r="G977" i="24"/>
  <c r="F977" i="24"/>
  <c r="G976" i="24"/>
  <c r="F976" i="24"/>
  <c r="G975" i="24"/>
  <c r="F975" i="24"/>
  <c r="G974" i="24"/>
  <c r="F974" i="24"/>
  <c r="G973" i="24"/>
  <c r="F973" i="24"/>
  <c r="G972" i="24"/>
  <c r="F972" i="24"/>
  <c r="G971" i="24"/>
  <c r="F971" i="24"/>
  <c r="G970" i="24"/>
  <c r="F970" i="24"/>
  <c r="G969" i="24"/>
  <c r="F969" i="24"/>
  <c r="G968" i="24"/>
  <c r="F968" i="24"/>
  <c r="G967" i="24"/>
  <c r="F967" i="24"/>
  <c r="F966" i="24"/>
  <c r="G965" i="24"/>
  <c r="F965" i="24"/>
  <c r="G959" i="24"/>
  <c r="F959" i="24"/>
  <c r="G958" i="24"/>
  <c r="F958" i="24"/>
  <c r="G957" i="24"/>
  <c r="F957" i="24"/>
  <c r="G956" i="24"/>
  <c r="F956" i="24"/>
  <c r="G955" i="24"/>
  <c r="F955" i="24"/>
  <c r="G954" i="24"/>
  <c r="F954" i="24"/>
  <c r="G953" i="24"/>
  <c r="F953" i="24"/>
  <c r="G952" i="24"/>
  <c r="F952" i="24"/>
  <c r="G951" i="24"/>
  <c r="F951" i="24"/>
  <c r="G950" i="24"/>
  <c r="F950" i="24"/>
  <c r="G949" i="24"/>
  <c r="F949" i="24"/>
  <c r="G948" i="24"/>
  <c r="F948" i="24"/>
  <c r="G947" i="24"/>
  <c r="F947" i="24"/>
  <c r="G946" i="24"/>
  <c r="F946" i="24"/>
  <c r="G945" i="24"/>
  <c r="F945" i="24"/>
  <c r="G944" i="24"/>
  <c r="F944" i="24"/>
  <c r="G943" i="24"/>
  <c r="F943" i="24"/>
  <c r="G942" i="24"/>
  <c r="F942" i="24"/>
  <c r="G941" i="24"/>
  <c r="F941" i="24"/>
  <c r="G940" i="24"/>
  <c r="F940" i="24"/>
  <c r="G939" i="24"/>
  <c r="F939" i="24"/>
  <c r="G938" i="24"/>
  <c r="F938" i="24"/>
  <c r="G937" i="24"/>
  <c r="F937" i="24"/>
  <c r="G936" i="24"/>
  <c r="F936" i="24"/>
  <c r="G935" i="24"/>
  <c r="F935" i="24"/>
  <c r="G934" i="24"/>
  <c r="F934" i="24"/>
  <c r="G928" i="24"/>
  <c r="F928" i="24"/>
  <c r="G927" i="24"/>
  <c r="F927" i="24"/>
  <c r="G926" i="24"/>
  <c r="F926" i="24"/>
  <c r="G925" i="24"/>
  <c r="F925" i="24"/>
  <c r="G924" i="24"/>
  <c r="F924" i="24"/>
  <c r="G923" i="24"/>
  <c r="F923" i="24"/>
  <c r="G922" i="24"/>
  <c r="F922" i="24"/>
  <c r="G921" i="24"/>
  <c r="F921" i="24"/>
  <c r="G920" i="24"/>
  <c r="F920" i="24"/>
  <c r="G919" i="24"/>
  <c r="F919" i="24"/>
  <c r="G918" i="24"/>
  <c r="F918" i="24"/>
  <c r="G917" i="24"/>
  <c r="F917" i="24"/>
  <c r="G916" i="24"/>
  <c r="F916" i="24"/>
  <c r="G915" i="24"/>
  <c r="F915" i="24"/>
  <c r="G914" i="24"/>
  <c r="F914" i="24"/>
  <c r="G913" i="24"/>
  <c r="F913" i="24"/>
  <c r="G912" i="24"/>
  <c r="F912" i="24"/>
  <c r="G911" i="24"/>
  <c r="F911" i="24"/>
  <c r="G910" i="24"/>
  <c r="F910" i="24"/>
  <c r="G909" i="24"/>
  <c r="F909" i="24"/>
  <c r="G908" i="24"/>
  <c r="F908" i="24"/>
  <c r="G907" i="24"/>
  <c r="F907" i="24"/>
  <c r="G906" i="24"/>
  <c r="F906" i="24"/>
  <c r="G905" i="24"/>
  <c r="F905" i="24"/>
  <c r="G904" i="24"/>
  <c r="F904" i="24"/>
  <c r="G903" i="24"/>
  <c r="F903" i="24"/>
  <c r="G866" i="24"/>
  <c r="F866" i="24"/>
  <c r="G865" i="24"/>
  <c r="F865" i="24"/>
  <c r="G864" i="24"/>
  <c r="F864" i="24"/>
  <c r="G863" i="24"/>
  <c r="F863" i="24"/>
  <c r="G862" i="24"/>
  <c r="F862" i="24"/>
  <c r="G861" i="24"/>
  <c r="F861" i="24"/>
  <c r="G860" i="24"/>
  <c r="F860" i="24"/>
  <c r="G859" i="24"/>
  <c r="F859" i="24"/>
  <c r="G858" i="24"/>
  <c r="F858" i="24"/>
  <c r="G857" i="24"/>
  <c r="F857" i="24"/>
  <c r="G856" i="24"/>
  <c r="F856" i="24"/>
  <c r="G855" i="24"/>
  <c r="F855" i="24"/>
  <c r="G854" i="24"/>
  <c r="F854" i="24"/>
  <c r="G853" i="24"/>
  <c r="F853" i="24"/>
  <c r="G852" i="24"/>
  <c r="F852" i="24"/>
  <c r="G851" i="24"/>
  <c r="F851" i="24"/>
  <c r="G850" i="24"/>
  <c r="F850" i="24"/>
  <c r="G849" i="24"/>
  <c r="F849" i="24"/>
  <c r="G848" i="24"/>
  <c r="F848" i="24"/>
  <c r="G847" i="24"/>
  <c r="F847" i="24"/>
  <c r="G846" i="24"/>
  <c r="F846" i="24"/>
  <c r="G845" i="24"/>
  <c r="F845" i="24"/>
  <c r="G844" i="24"/>
  <c r="F844" i="24"/>
  <c r="G843" i="24"/>
  <c r="F843" i="24"/>
  <c r="G842" i="24"/>
  <c r="F842" i="24"/>
  <c r="G841" i="24"/>
  <c r="F841" i="24"/>
  <c r="G835" i="24"/>
  <c r="F835" i="24"/>
  <c r="G834" i="24"/>
  <c r="F834" i="24"/>
  <c r="G833" i="24"/>
  <c r="F833" i="24"/>
  <c r="G832" i="24"/>
  <c r="F832" i="24"/>
  <c r="G831" i="24"/>
  <c r="F831" i="24"/>
  <c r="G830" i="24"/>
  <c r="F830" i="24"/>
  <c r="G829" i="24"/>
  <c r="F829" i="24"/>
  <c r="G828" i="24"/>
  <c r="F828" i="24"/>
  <c r="G827" i="24"/>
  <c r="F827" i="24"/>
  <c r="G826" i="24"/>
  <c r="F826" i="24"/>
  <c r="G825" i="24"/>
  <c r="F825" i="24"/>
  <c r="G824" i="24"/>
  <c r="F824" i="24"/>
  <c r="G823" i="24"/>
  <c r="F823" i="24"/>
  <c r="G822" i="24"/>
  <c r="F822" i="24"/>
  <c r="G821" i="24"/>
  <c r="F821" i="24"/>
  <c r="G820" i="24"/>
  <c r="F820" i="24"/>
  <c r="G819" i="24"/>
  <c r="F819" i="24"/>
  <c r="G818" i="24"/>
  <c r="F818" i="24"/>
  <c r="G817" i="24"/>
  <c r="F817" i="24"/>
  <c r="G816" i="24"/>
  <c r="F816" i="24"/>
  <c r="G815" i="24"/>
  <c r="F815" i="24"/>
  <c r="G814" i="24"/>
  <c r="F814" i="24"/>
  <c r="G813" i="24"/>
  <c r="F813" i="24"/>
  <c r="G812" i="24"/>
  <c r="F812" i="24"/>
  <c r="G811" i="24"/>
  <c r="F811" i="24"/>
  <c r="G810" i="24"/>
  <c r="F810" i="24"/>
  <c r="G804" i="24"/>
  <c r="F804" i="24"/>
  <c r="G803" i="24"/>
  <c r="F803" i="24"/>
  <c r="G802" i="24"/>
  <c r="F802" i="24"/>
  <c r="G801" i="24"/>
  <c r="F801" i="24"/>
  <c r="G800" i="24"/>
  <c r="F800" i="24"/>
  <c r="G799" i="24"/>
  <c r="F799" i="24"/>
  <c r="G798" i="24"/>
  <c r="F798" i="24"/>
  <c r="G797" i="24"/>
  <c r="F797" i="24"/>
  <c r="G796" i="24"/>
  <c r="F796" i="24"/>
  <c r="G795" i="24"/>
  <c r="F795" i="24"/>
  <c r="G794" i="24"/>
  <c r="F794" i="24"/>
  <c r="G793" i="24"/>
  <c r="F793" i="24"/>
  <c r="G792" i="24"/>
  <c r="F792" i="24"/>
  <c r="G791" i="24"/>
  <c r="F791" i="24"/>
  <c r="G790" i="24"/>
  <c r="F790" i="24"/>
  <c r="G789" i="24"/>
  <c r="F789" i="24"/>
  <c r="G788" i="24"/>
  <c r="F788" i="24"/>
  <c r="G787" i="24"/>
  <c r="F787" i="24"/>
  <c r="G786" i="24"/>
  <c r="F786" i="24"/>
  <c r="G785" i="24"/>
  <c r="F785" i="24"/>
  <c r="G784" i="24"/>
  <c r="F784" i="24"/>
  <c r="G783" i="24"/>
  <c r="F783" i="24"/>
  <c r="G782" i="24"/>
  <c r="F782" i="24"/>
  <c r="G781" i="24"/>
  <c r="F781" i="24"/>
  <c r="G780" i="24"/>
  <c r="F780" i="24"/>
  <c r="G779" i="24"/>
  <c r="F779" i="24"/>
  <c r="G773" i="24"/>
  <c r="F773" i="24"/>
  <c r="G772" i="24"/>
  <c r="F772" i="24"/>
  <c r="G771" i="24"/>
  <c r="F771" i="24"/>
  <c r="G770" i="24"/>
  <c r="F770" i="24"/>
  <c r="G769" i="24"/>
  <c r="F769" i="24"/>
  <c r="G768" i="24"/>
  <c r="F768" i="24"/>
  <c r="G767" i="24"/>
  <c r="F767" i="24"/>
  <c r="G766" i="24"/>
  <c r="F766" i="24"/>
  <c r="G765" i="24"/>
  <c r="F765" i="24"/>
  <c r="G764" i="24"/>
  <c r="F764" i="24"/>
  <c r="G763" i="24"/>
  <c r="F763" i="24"/>
  <c r="G762" i="24"/>
  <c r="F762" i="24"/>
  <c r="G761" i="24"/>
  <c r="F761" i="24"/>
  <c r="G760" i="24"/>
  <c r="F760" i="24"/>
  <c r="G759" i="24"/>
  <c r="F759" i="24"/>
  <c r="G758" i="24"/>
  <c r="F758" i="24"/>
  <c r="G757" i="24"/>
  <c r="F757" i="24"/>
  <c r="G756" i="24"/>
  <c r="F756" i="24"/>
  <c r="G755" i="24"/>
  <c r="F755" i="24"/>
  <c r="G754" i="24"/>
  <c r="F754" i="24"/>
  <c r="G753" i="24"/>
  <c r="F753" i="24"/>
  <c r="G752" i="24"/>
  <c r="F752" i="24"/>
  <c r="G751" i="24"/>
  <c r="F751" i="24"/>
  <c r="G750" i="24"/>
  <c r="F750" i="24"/>
  <c r="G749" i="24"/>
  <c r="F749" i="24"/>
  <c r="G748" i="24"/>
  <c r="F748" i="24"/>
  <c r="G742" i="24"/>
  <c r="F742" i="24"/>
  <c r="G741" i="24"/>
  <c r="F741" i="24"/>
  <c r="G740" i="24"/>
  <c r="F740" i="24"/>
  <c r="G739" i="24"/>
  <c r="F739" i="24"/>
  <c r="G738" i="24"/>
  <c r="F738" i="24"/>
  <c r="G737" i="24"/>
  <c r="F737" i="24"/>
  <c r="G736" i="24"/>
  <c r="F736" i="24"/>
  <c r="G735" i="24"/>
  <c r="F735" i="24"/>
  <c r="G734" i="24"/>
  <c r="F734" i="24"/>
  <c r="G733" i="24"/>
  <c r="F733" i="24"/>
  <c r="G732" i="24"/>
  <c r="F732" i="24"/>
  <c r="G731" i="24"/>
  <c r="F731" i="24"/>
  <c r="G730" i="24"/>
  <c r="F730" i="24"/>
  <c r="G729" i="24"/>
  <c r="F729" i="24"/>
  <c r="G728" i="24"/>
  <c r="F728" i="24"/>
  <c r="G727" i="24"/>
  <c r="F727" i="24"/>
  <c r="G726" i="24"/>
  <c r="F726" i="24"/>
  <c r="G725" i="24"/>
  <c r="F725" i="24"/>
  <c r="G724" i="24"/>
  <c r="F724" i="24"/>
  <c r="G723" i="24"/>
  <c r="F723" i="24"/>
  <c r="G722" i="24"/>
  <c r="F722" i="24"/>
  <c r="G721" i="24"/>
  <c r="F721" i="24"/>
  <c r="G720" i="24"/>
  <c r="F720" i="24"/>
  <c r="G719" i="24"/>
  <c r="F719" i="24"/>
  <c r="G718" i="24"/>
  <c r="F718" i="24"/>
  <c r="G717" i="24"/>
  <c r="F717" i="24"/>
  <c r="G711" i="24"/>
  <c r="F711" i="24"/>
  <c r="G710" i="24"/>
  <c r="F710" i="24"/>
  <c r="G709" i="24"/>
  <c r="F709" i="24"/>
  <c r="G708" i="24"/>
  <c r="F708" i="24"/>
  <c r="G707" i="24"/>
  <c r="F707" i="24"/>
  <c r="G706" i="24"/>
  <c r="F706" i="24"/>
  <c r="G705" i="24"/>
  <c r="F705" i="24"/>
  <c r="G704" i="24"/>
  <c r="F704" i="24"/>
  <c r="G703" i="24"/>
  <c r="F703" i="24"/>
  <c r="G702" i="24"/>
  <c r="F702" i="24"/>
  <c r="G701" i="24"/>
  <c r="F701" i="24"/>
  <c r="G700" i="24"/>
  <c r="F700" i="24"/>
  <c r="G699" i="24"/>
  <c r="F699" i="24"/>
  <c r="G698" i="24"/>
  <c r="F698" i="24"/>
  <c r="G697" i="24"/>
  <c r="F697" i="24"/>
  <c r="G696" i="24"/>
  <c r="F696" i="24"/>
  <c r="G695" i="24"/>
  <c r="F695" i="24"/>
  <c r="G694" i="24"/>
  <c r="F694" i="24"/>
  <c r="G693" i="24"/>
  <c r="F693" i="24"/>
  <c r="G692" i="24"/>
  <c r="F692" i="24"/>
  <c r="G691" i="24"/>
  <c r="F691" i="24"/>
  <c r="G690" i="24"/>
  <c r="F690" i="24"/>
  <c r="G689" i="24"/>
  <c r="F689" i="24"/>
  <c r="G688" i="24"/>
  <c r="F688" i="24"/>
  <c r="G687" i="24"/>
  <c r="F687" i="24"/>
  <c r="G686" i="24"/>
  <c r="F686" i="24"/>
  <c r="G649" i="24"/>
  <c r="F649" i="24"/>
  <c r="G648" i="24"/>
  <c r="F648" i="24"/>
  <c r="G647" i="24"/>
  <c r="F647" i="24"/>
  <c r="G646" i="24"/>
  <c r="F646" i="24"/>
  <c r="G645" i="24"/>
  <c r="F645" i="24"/>
  <c r="G644" i="24"/>
  <c r="F644" i="24"/>
  <c r="G643" i="24"/>
  <c r="F643" i="24"/>
  <c r="G642" i="24"/>
  <c r="F642" i="24"/>
  <c r="G641" i="24"/>
  <c r="F641" i="24"/>
  <c r="G640" i="24"/>
  <c r="F640" i="24"/>
  <c r="G639" i="24"/>
  <c r="F639" i="24"/>
  <c r="G638" i="24"/>
  <c r="F638" i="24"/>
  <c r="G637" i="24"/>
  <c r="F637" i="24"/>
  <c r="G636" i="24"/>
  <c r="F636" i="24"/>
  <c r="G635" i="24"/>
  <c r="F635" i="24"/>
  <c r="G634" i="24"/>
  <c r="F634" i="24"/>
  <c r="G633" i="24"/>
  <c r="F633" i="24"/>
  <c r="G632" i="24"/>
  <c r="F632" i="24"/>
  <c r="G631" i="24"/>
  <c r="F631" i="24"/>
  <c r="G630" i="24"/>
  <c r="F630" i="24"/>
  <c r="G629" i="24"/>
  <c r="F629" i="24"/>
  <c r="G628" i="24"/>
  <c r="F628" i="24"/>
  <c r="G627" i="24"/>
  <c r="F627" i="24"/>
  <c r="G626" i="24"/>
  <c r="F626" i="24"/>
  <c r="G625" i="24"/>
  <c r="F625" i="24"/>
  <c r="G624" i="24"/>
  <c r="F624" i="24"/>
  <c r="G618" i="24"/>
  <c r="F618" i="24"/>
  <c r="G617" i="24"/>
  <c r="F617" i="24"/>
  <c r="G616" i="24"/>
  <c r="F616" i="24"/>
  <c r="G615" i="24"/>
  <c r="F615" i="24"/>
  <c r="G614" i="24"/>
  <c r="F614" i="24"/>
  <c r="G613" i="24"/>
  <c r="F613" i="24"/>
  <c r="G612" i="24"/>
  <c r="F612" i="24"/>
  <c r="G611" i="24"/>
  <c r="F611" i="24"/>
  <c r="G610" i="24"/>
  <c r="F610" i="24"/>
  <c r="G609" i="24"/>
  <c r="F609" i="24"/>
  <c r="G608" i="24"/>
  <c r="F608" i="24"/>
  <c r="G607" i="24"/>
  <c r="F607" i="24"/>
  <c r="G606" i="24"/>
  <c r="F606" i="24"/>
  <c r="G605" i="24"/>
  <c r="F605" i="24"/>
  <c r="G604" i="24"/>
  <c r="F604" i="24"/>
  <c r="G603" i="24"/>
  <c r="F603" i="24"/>
  <c r="G602" i="24"/>
  <c r="F602" i="24"/>
  <c r="G601" i="24"/>
  <c r="F601" i="24"/>
  <c r="G600" i="24"/>
  <c r="F600" i="24"/>
  <c r="G599" i="24"/>
  <c r="F599" i="24"/>
  <c r="G598" i="24"/>
  <c r="F598" i="24"/>
  <c r="G597" i="24"/>
  <c r="F597" i="24"/>
  <c r="G596" i="24"/>
  <c r="F596" i="24"/>
  <c r="G595" i="24"/>
  <c r="F595" i="24"/>
  <c r="G594" i="24"/>
  <c r="F594" i="24"/>
  <c r="G593" i="24"/>
  <c r="F593" i="24"/>
  <c r="G587" i="24"/>
  <c r="F587" i="24"/>
  <c r="G586" i="24"/>
  <c r="F586" i="24"/>
  <c r="G585" i="24"/>
  <c r="F585" i="24"/>
  <c r="G584" i="24"/>
  <c r="F584" i="24"/>
  <c r="G583" i="24"/>
  <c r="F583" i="24"/>
  <c r="G582" i="24"/>
  <c r="F582" i="24"/>
  <c r="G581" i="24"/>
  <c r="F581" i="24"/>
  <c r="G580" i="24"/>
  <c r="F580" i="24"/>
  <c r="G579" i="24"/>
  <c r="F579" i="24"/>
  <c r="G578" i="24"/>
  <c r="F578" i="24"/>
  <c r="G577" i="24"/>
  <c r="F577" i="24"/>
  <c r="G576" i="24"/>
  <c r="F576" i="24"/>
  <c r="G575" i="24"/>
  <c r="F575" i="24"/>
  <c r="G574" i="24"/>
  <c r="F574" i="24"/>
  <c r="G573" i="24"/>
  <c r="F573" i="24"/>
  <c r="G572" i="24"/>
  <c r="F572" i="24"/>
  <c r="G571" i="24"/>
  <c r="F571" i="24"/>
  <c r="G570" i="24"/>
  <c r="F570" i="24"/>
  <c r="G569" i="24"/>
  <c r="F569" i="24"/>
  <c r="G568" i="24"/>
  <c r="F568" i="24"/>
  <c r="G567" i="24"/>
  <c r="F567" i="24"/>
  <c r="G566" i="24"/>
  <c r="F566" i="24"/>
  <c r="G565" i="24"/>
  <c r="F565" i="24"/>
  <c r="G564" i="24"/>
  <c r="F564" i="24"/>
  <c r="G563" i="24"/>
  <c r="F563" i="24"/>
  <c r="G562" i="24"/>
  <c r="F562" i="24"/>
  <c r="G556" i="24"/>
  <c r="F556" i="24"/>
  <c r="G555" i="24"/>
  <c r="F555" i="24"/>
  <c r="G554" i="24"/>
  <c r="F554" i="24"/>
  <c r="G553" i="24"/>
  <c r="F553" i="24"/>
  <c r="G552" i="24"/>
  <c r="F552" i="24"/>
  <c r="G551" i="24"/>
  <c r="F551" i="24"/>
  <c r="G550" i="24"/>
  <c r="F550" i="24"/>
  <c r="G549" i="24"/>
  <c r="F549" i="24"/>
  <c r="G548" i="24"/>
  <c r="F548" i="24"/>
  <c r="G547" i="24"/>
  <c r="F547" i="24"/>
  <c r="G546" i="24"/>
  <c r="F546" i="24"/>
  <c r="G545" i="24"/>
  <c r="F545" i="24"/>
  <c r="G544" i="24"/>
  <c r="F544" i="24"/>
  <c r="G543" i="24"/>
  <c r="F543" i="24"/>
  <c r="G542" i="24"/>
  <c r="F542" i="24"/>
  <c r="G541" i="24"/>
  <c r="F541" i="24"/>
  <c r="G540" i="24"/>
  <c r="F540" i="24"/>
  <c r="G539" i="24"/>
  <c r="F539" i="24"/>
  <c r="G538" i="24"/>
  <c r="F538" i="24"/>
  <c r="G537" i="24"/>
  <c r="F537" i="24"/>
  <c r="G536" i="24"/>
  <c r="F536" i="24"/>
  <c r="G535" i="24"/>
  <c r="F535" i="24"/>
  <c r="G534" i="24"/>
  <c r="F534" i="24"/>
  <c r="G533" i="24"/>
  <c r="F533" i="24"/>
  <c r="G532" i="24"/>
  <c r="F532" i="24"/>
  <c r="G531" i="24"/>
  <c r="F531" i="24"/>
  <c r="G525" i="24"/>
  <c r="F525" i="24"/>
  <c r="G524" i="24"/>
  <c r="F524" i="24"/>
  <c r="G523" i="24"/>
  <c r="F523" i="24"/>
  <c r="G522" i="24"/>
  <c r="F522" i="24"/>
  <c r="G521" i="24"/>
  <c r="F521" i="24"/>
  <c r="G520" i="24"/>
  <c r="F520" i="24"/>
  <c r="G519" i="24"/>
  <c r="F519" i="24"/>
  <c r="G518" i="24"/>
  <c r="F518" i="24"/>
  <c r="G517" i="24"/>
  <c r="F517" i="24"/>
  <c r="G516" i="24"/>
  <c r="F516" i="24"/>
  <c r="G515" i="24"/>
  <c r="F515" i="24"/>
  <c r="G514" i="24"/>
  <c r="F514" i="24"/>
  <c r="G513" i="24"/>
  <c r="F513" i="24"/>
  <c r="G512" i="24"/>
  <c r="F512" i="24"/>
  <c r="G511" i="24"/>
  <c r="F511" i="24"/>
  <c r="G510" i="24"/>
  <c r="F510" i="24"/>
  <c r="G509" i="24"/>
  <c r="F509" i="24"/>
  <c r="G508" i="24"/>
  <c r="F508" i="24"/>
  <c r="G507" i="24"/>
  <c r="F507" i="24"/>
  <c r="G506" i="24"/>
  <c r="F506" i="24"/>
  <c r="G505" i="24"/>
  <c r="F505" i="24"/>
  <c r="G504" i="24"/>
  <c r="F504" i="24"/>
  <c r="G503" i="24"/>
  <c r="F503" i="24"/>
  <c r="G502" i="24"/>
  <c r="F502" i="24"/>
  <c r="G501" i="24"/>
  <c r="F501" i="24"/>
  <c r="G500" i="24"/>
  <c r="F500" i="24"/>
  <c r="G465" i="24"/>
  <c r="F465" i="24"/>
  <c r="G464" i="24"/>
  <c r="F464" i="24"/>
  <c r="G463" i="24"/>
  <c r="F463" i="24"/>
  <c r="G462" i="24"/>
  <c r="F462" i="24"/>
  <c r="G461" i="24"/>
  <c r="F461" i="24"/>
  <c r="G460" i="24"/>
  <c r="F460" i="24"/>
  <c r="G459" i="24"/>
  <c r="F459" i="24"/>
  <c r="G458" i="24"/>
  <c r="F458" i="24"/>
  <c r="G457" i="24"/>
  <c r="F457" i="24"/>
  <c r="G456" i="24"/>
  <c r="F456" i="24"/>
  <c r="G455" i="24"/>
  <c r="F455" i="24"/>
  <c r="G454" i="24"/>
  <c r="F454" i="24"/>
  <c r="G453" i="24"/>
  <c r="F453" i="24"/>
  <c r="G452" i="24"/>
  <c r="F452" i="24"/>
  <c r="G451" i="24"/>
  <c r="F451" i="24"/>
  <c r="G450" i="24"/>
  <c r="F450" i="24"/>
  <c r="G449" i="24"/>
  <c r="F449" i="24"/>
  <c r="G448" i="24"/>
  <c r="F448" i="24"/>
  <c r="G447" i="24"/>
  <c r="F447" i="24"/>
  <c r="G446" i="24"/>
  <c r="F446" i="24"/>
  <c r="G445" i="24"/>
  <c r="F445" i="24"/>
  <c r="G444" i="24"/>
  <c r="F444" i="24"/>
  <c r="G443" i="24"/>
  <c r="F443" i="24"/>
  <c r="G442" i="24"/>
  <c r="F442" i="24"/>
  <c r="G441" i="24"/>
  <c r="F441" i="24"/>
  <c r="G440" i="24"/>
  <c r="F440" i="24"/>
  <c r="G434" i="24"/>
  <c r="F434" i="24"/>
  <c r="G433" i="24"/>
  <c r="F433" i="24"/>
  <c r="G432" i="24"/>
  <c r="F432" i="24"/>
  <c r="G431" i="24"/>
  <c r="F431" i="24"/>
  <c r="G430" i="24"/>
  <c r="F430" i="24"/>
  <c r="G429" i="24"/>
  <c r="F429" i="24"/>
  <c r="G428" i="24"/>
  <c r="F428" i="24"/>
  <c r="G427" i="24"/>
  <c r="F427" i="24"/>
  <c r="G426" i="24"/>
  <c r="F426" i="24"/>
  <c r="G425" i="24"/>
  <c r="F425" i="24"/>
  <c r="G424" i="24"/>
  <c r="F424" i="24"/>
  <c r="G423" i="24"/>
  <c r="F423" i="24"/>
  <c r="G422" i="24"/>
  <c r="F422" i="24"/>
  <c r="G421" i="24"/>
  <c r="F421" i="24"/>
  <c r="G420" i="24"/>
  <c r="F420" i="24"/>
  <c r="G419" i="24"/>
  <c r="F419" i="24"/>
  <c r="G418" i="24"/>
  <c r="F418" i="24"/>
  <c r="G417" i="24"/>
  <c r="F417" i="24"/>
  <c r="G416" i="24"/>
  <c r="F416" i="24"/>
  <c r="G415" i="24"/>
  <c r="F415" i="24"/>
  <c r="G414" i="24"/>
  <c r="F414" i="24"/>
  <c r="G413" i="24"/>
  <c r="F413" i="24"/>
  <c r="G412" i="24"/>
  <c r="F412" i="24"/>
  <c r="G411" i="24"/>
  <c r="F411" i="24"/>
  <c r="G410" i="24"/>
  <c r="F410" i="24"/>
  <c r="G409" i="24"/>
  <c r="F409" i="24"/>
  <c r="G403" i="24"/>
  <c r="F403" i="24"/>
  <c r="G402" i="24"/>
  <c r="F402" i="24"/>
  <c r="G401" i="24"/>
  <c r="F401" i="24"/>
  <c r="G400" i="24"/>
  <c r="F400" i="24"/>
  <c r="G399" i="24"/>
  <c r="F399" i="24"/>
  <c r="G398" i="24"/>
  <c r="F398" i="24"/>
  <c r="G397" i="24"/>
  <c r="F397" i="24"/>
  <c r="G396" i="24"/>
  <c r="F396" i="24"/>
  <c r="G395" i="24"/>
  <c r="F395" i="24"/>
  <c r="G394" i="24"/>
  <c r="F394" i="24"/>
  <c r="G393" i="24"/>
  <c r="F393" i="24"/>
  <c r="G392" i="24"/>
  <c r="F392" i="24"/>
  <c r="G391" i="24"/>
  <c r="F391" i="24"/>
  <c r="G390" i="24"/>
  <c r="F390" i="24"/>
  <c r="G389" i="24"/>
  <c r="F389" i="24"/>
  <c r="G388" i="24"/>
  <c r="F388" i="24"/>
  <c r="G387" i="24"/>
  <c r="F387" i="24"/>
  <c r="G386" i="24"/>
  <c r="F386" i="24"/>
  <c r="G385" i="24"/>
  <c r="F385" i="24"/>
  <c r="G384" i="24"/>
  <c r="F384" i="24"/>
  <c r="G383" i="24"/>
  <c r="F383" i="24"/>
  <c r="G382" i="24"/>
  <c r="F382" i="24"/>
  <c r="G381" i="24"/>
  <c r="F381" i="24"/>
  <c r="G380" i="24"/>
  <c r="F380" i="24"/>
  <c r="G379" i="24"/>
  <c r="F379" i="24"/>
  <c r="G378" i="24"/>
  <c r="F378" i="24"/>
  <c r="G372" i="24"/>
  <c r="F372" i="24"/>
  <c r="G371" i="24"/>
  <c r="F371" i="24"/>
  <c r="G370" i="24"/>
  <c r="F370" i="24"/>
  <c r="G369" i="24"/>
  <c r="F369" i="24"/>
  <c r="G368" i="24"/>
  <c r="F368" i="24"/>
  <c r="G367" i="24"/>
  <c r="F367" i="24"/>
  <c r="G366" i="24"/>
  <c r="F366" i="24"/>
  <c r="G365" i="24"/>
  <c r="F365" i="24"/>
  <c r="G364" i="24"/>
  <c r="F364" i="24"/>
  <c r="G363" i="24"/>
  <c r="F363" i="24"/>
  <c r="G362" i="24"/>
  <c r="F362" i="24"/>
  <c r="G361" i="24"/>
  <c r="F361" i="24"/>
  <c r="G360" i="24"/>
  <c r="F360" i="24"/>
  <c r="G359" i="24"/>
  <c r="F359" i="24"/>
  <c r="G358" i="24"/>
  <c r="F358" i="24"/>
  <c r="G357" i="24"/>
  <c r="F357" i="24"/>
  <c r="G356" i="24"/>
  <c r="F356" i="24"/>
  <c r="G355" i="24"/>
  <c r="F355" i="24"/>
  <c r="G354" i="24"/>
  <c r="F354" i="24"/>
  <c r="G353" i="24"/>
  <c r="F353" i="24"/>
  <c r="G352" i="24"/>
  <c r="F352" i="24"/>
  <c r="G351" i="24"/>
  <c r="F351" i="24"/>
  <c r="G350" i="24"/>
  <c r="F350" i="24"/>
  <c r="G349" i="24"/>
  <c r="F349" i="24"/>
  <c r="G348" i="24"/>
  <c r="F348" i="24"/>
  <c r="G347" i="24"/>
  <c r="F347" i="24"/>
  <c r="G341" i="24"/>
  <c r="F341" i="24"/>
  <c r="G340" i="24"/>
  <c r="F340" i="24"/>
  <c r="G339" i="24"/>
  <c r="F339" i="24"/>
  <c r="G338" i="24"/>
  <c r="F338" i="24"/>
  <c r="G337" i="24"/>
  <c r="F337" i="24"/>
  <c r="G336" i="24"/>
  <c r="F336" i="24"/>
  <c r="G335" i="24"/>
  <c r="F335" i="24"/>
  <c r="G334" i="24"/>
  <c r="F334" i="24"/>
  <c r="G333" i="24"/>
  <c r="F333" i="24"/>
  <c r="G332" i="24"/>
  <c r="F332" i="24"/>
  <c r="G331" i="24"/>
  <c r="F331" i="24"/>
  <c r="G330" i="24"/>
  <c r="F330" i="24"/>
  <c r="G329" i="24"/>
  <c r="F329" i="24"/>
  <c r="G328" i="24"/>
  <c r="F328" i="24"/>
  <c r="G327" i="24"/>
  <c r="F327" i="24"/>
  <c r="G326" i="24"/>
  <c r="F326" i="24"/>
  <c r="G325" i="24"/>
  <c r="F325" i="24"/>
  <c r="G324" i="24"/>
  <c r="F324" i="24"/>
  <c r="G323" i="24"/>
  <c r="F323" i="24"/>
  <c r="G322" i="24"/>
  <c r="F322" i="24"/>
  <c r="G321" i="24"/>
  <c r="F321" i="24"/>
  <c r="G320" i="24"/>
  <c r="F320" i="24"/>
  <c r="G319" i="24"/>
  <c r="F319" i="24"/>
  <c r="G318" i="24"/>
  <c r="F318" i="24"/>
  <c r="G317" i="24"/>
  <c r="F317" i="24"/>
  <c r="G316" i="24"/>
  <c r="F316" i="24"/>
  <c r="G310" i="24"/>
  <c r="F310" i="24"/>
  <c r="G309" i="24"/>
  <c r="F309" i="24"/>
  <c r="G308" i="24"/>
  <c r="F308" i="24"/>
  <c r="G307" i="24"/>
  <c r="F307" i="24"/>
  <c r="G306" i="24"/>
  <c r="F306" i="24"/>
  <c r="G305" i="24"/>
  <c r="F305" i="24"/>
  <c r="G304" i="24"/>
  <c r="F304" i="24"/>
  <c r="G303" i="24"/>
  <c r="F303" i="24"/>
  <c r="G302" i="24"/>
  <c r="F302" i="24"/>
  <c r="G301" i="24"/>
  <c r="F301" i="24"/>
  <c r="G300" i="24"/>
  <c r="F300" i="24"/>
  <c r="G299" i="24"/>
  <c r="F299" i="24"/>
  <c r="G298" i="24"/>
  <c r="F298" i="24"/>
  <c r="G297" i="24"/>
  <c r="F297" i="24"/>
  <c r="G296" i="24"/>
  <c r="F296" i="24"/>
  <c r="G295" i="24"/>
  <c r="F295" i="24"/>
  <c r="G294" i="24"/>
  <c r="F294" i="24"/>
  <c r="G293" i="24"/>
  <c r="F293" i="24"/>
  <c r="G292" i="24"/>
  <c r="F292" i="24"/>
  <c r="G291" i="24"/>
  <c r="F291" i="24"/>
  <c r="G290" i="24"/>
  <c r="F290" i="24"/>
  <c r="G289" i="24"/>
  <c r="F289" i="24"/>
  <c r="G288" i="24"/>
  <c r="F288" i="24"/>
  <c r="G287" i="24"/>
  <c r="F287" i="24"/>
  <c r="G286" i="24"/>
  <c r="F286" i="24"/>
  <c r="G285" i="24"/>
  <c r="F285" i="24"/>
  <c r="G279" i="24"/>
  <c r="F279" i="24"/>
  <c r="G278" i="24"/>
  <c r="F278" i="24"/>
  <c r="G277" i="24"/>
  <c r="F277" i="24"/>
  <c r="G276" i="24"/>
  <c r="F276" i="24"/>
  <c r="G275" i="24"/>
  <c r="F275" i="24"/>
  <c r="G274" i="24"/>
  <c r="F274" i="24"/>
  <c r="G273" i="24"/>
  <c r="F273" i="24"/>
  <c r="G272" i="24"/>
  <c r="F272" i="24"/>
  <c r="G271" i="24"/>
  <c r="F271" i="24"/>
  <c r="G270" i="24"/>
  <c r="F270" i="24"/>
  <c r="G269" i="24"/>
  <c r="F269" i="24"/>
  <c r="G268" i="24"/>
  <c r="F268" i="24"/>
  <c r="G267" i="24"/>
  <c r="F267" i="24"/>
  <c r="G266" i="24"/>
  <c r="F266" i="24"/>
  <c r="G265" i="24"/>
  <c r="F265" i="24"/>
  <c r="G264" i="24"/>
  <c r="F264" i="24"/>
  <c r="G263" i="24"/>
  <c r="F263" i="24"/>
  <c r="G262" i="24"/>
  <c r="F262" i="24"/>
  <c r="G261" i="24"/>
  <c r="F261" i="24"/>
  <c r="G260" i="24"/>
  <c r="F260" i="24"/>
  <c r="G259" i="24"/>
  <c r="F259" i="24"/>
  <c r="G258" i="24"/>
  <c r="F258" i="24"/>
  <c r="G257" i="24"/>
  <c r="F257" i="24"/>
  <c r="G256" i="24"/>
  <c r="F256" i="24"/>
  <c r="G255" i="24"/>
  <c r="F255" i="24"/>
  <c r="G254" i="24"/>
  <c r="F254" i="24"/>
  <c r="G248" i="24"/>
  <c r="F248" i="24"/>
  <c r="G247" i="24"/>
  <c r="F247" i="24"/>
  <c r="G246" i="24"/>
  <c r="F246" i="24"/>
  <c r="G245" i="24"/>
  <c r="F245" i="24"/>
  <c r="G244" i="24"/>
  <c r="F244" i="24"/>
  <c r="G243" i="24"/>
  <c r="F243" i="24"/>
  <c r="G242" i="24"/>
  <c r="F242" i="24"/>
  <c r="G241" i="24"/>
  <c r="F241" i="24"/>
  <c r="G240" i="24"/>
  <c r="F240" i="24"/>
  <c r="G239" i="24"/>
  <c r="F239" i="24"/>
  <c r="G238" i="24"/>
  <c r="F238" i="24"/>
  <c r="G237" i="24"/>
  <c r="F237" i="24"/>
  <c r="G236" i="24"/>
  <c r="F236" i="24"/>
  <c r="G235" i="24"/>
  <c r="F235" i="24"/>
  <c r="G234" i="24"/>
  <c r="F234" i="24"/>
  <c r="G233" i="24"/>
  <c r="F233" i="24"/>
  <c r="G232" i="24"/>
  <c r="F232" i="24"/>
  <c r="G231" i="24"/>
  <c r="F231" i="24"/>
  <c r="G230" i="24"/>
  <c r="F230" i="24"/>
  <c r="G229" i="24"/>
  <c r="F229" i="24"/>
  <c r="G228" i="24"/>
  <c r="F228" i="24"/>
  <c r="G227" i="24"/>
  <c r="F227" i="24"/>
  <c r="G226" i="24"/>
  <c r="F226" i="24"/>
  <c r="G225" i="24"/>
  <c r="F225" i="24"/>
  <c r="G224" i="24"/>
  <c r="F224" i="24"/>
  <c r="G223" i="24"/>
  <c r="F223" i="24"/>
  <c r="G217" i="24"/>
  <c r="F217" i="24"/>
  <c r="G216" i="24"/>
  <c r="F216" i="24"/>
  <c r="G215" i="24"/>
  <c r="F215" i="24"/>
  <c r="G214" i="24"/>
  <c r="F214" i="24"/>
  <c r="G213" i="24"/>
  <c r="F213" i="24"/>
  <c r="G212" i="24"/>
  <c r="F212" i="24"/>
  <c r="G211" i="24"/>
  <c r="F211" i="24"/>
  <c r="G210" i="24"/>
  <c r="F210" i="24"/>
  <c r="G209" i="24"/>
  <c r="F209" i="24"/>
  <c r="G208" i="24"/>
  <c r="F208" i="24"/>
  <c r="G207" i="24"/>
  <c r="F207" i="24"/>
  <c r="G206" i="24"/>
  <c r="F206" i="24"/>
  <c r="G205" i="24"/>
  <c r="F205" i="24"/>
  <c r="G204" i="24"/>
  <c r="F204" i="24"/>
  <c r="G203" i="24"/>
  <c r="F203" i="24"/>
  <c r="G202" i="24"/>
  <c r="F202" i="24"/>
  <c r="G201" i="24"/>
  <c r="F201" i="24"/>
  <c r="G200" i="24"/>
  <c r="F200" i="24"/>
  <c r="G199" i="24"/>
  <c r="F199" i="24"/>
  <c r="G198" i="24"/>
  <c r="F198" i="24"/>
  <c r="G197" i="24"/>
  <c r="F197" i="24"/>
  <c r="G196" i="24"/>
  <c r="F196" i="24"/>
  <c r="G195" i="24"/>
  <c r="F195" i="24"/>
  <c r="G194" i="24"/>
  <c r="F194" i="24"/>
  <c r="G193" i="24"/>
  <c r="F193" i="24"/>
  <c r="G192" i="24"/>
  <c r="F192" i="24"/>
  <c r="G186" i="24"/>
  <c r="F186" i="24"/>
  <c r="G185" i="24"/>
  <c r="F185" i="24"/>
  <c r="G184" i="24"/>
  <c r="F184" i="24"/>
  <c r="G183" i="24"/>
  <c r="F183" i="24"/>
  <c r="G182" i="24"/>
  <c r="F182" i="24"/>
  <c r="G181" i="24"/>
  <c r="F181" i="24"/>
  <c r="G180" i="24"/>
  <c r="F180" i="24"/>
  <c r="G179" i="24"/>
  <c r="F179" i="24"/>
  <c r="G178" i="24"/>
  <c r="F178" i="24"/>
  <c r="G177" i="24"/>
  <c r="F177" i="24"/>
  <c r="G176" i="24"/>
  <c r="F176" i="24"/>
  <c r="G175" i="24"/>
  <c r="F175" i="24"/>
  <c r="G174" i="24"/>
  <c r="F174" i="24"/>
  <c r="G173" i="24"/>
  <c r="F173" i="24"/>
  <c r="G172" i="24"/>
  <c r="F172" i="24"/>
  <c r="G171" i="24"/>
  <c r="F171" i="24"/>
  <c r="G170" i="24"/>
  <c r="F170" i="24"/>
  <c r="G169" i="24"/>
  <c r="F169" i="24"/>
  <c r="G168" i="24"/>
  <c r="F168" i="24"/>
  <c r="G167" i="24"/>
  <c r="F167" i="24"/>
  <c r="G166" i="24"/>
  <c r="F166" i="24"/>
  <c r="G165" i="24"/>
  <c r="F165" i="24"/>
  <c r="G164" i="24"/>
  <c r="F164" i="24"/>
  <c r="G163" i="24"/>
  <c r="F163" i="24"/>
  <c r="G162" i="24"/>
  <c r="F162" i="24"/>
  <c r="G161" i="24"/>
  <c r="F161" i="24"/>
  <c r="G155" i="24"/>
  <c r="F155" i="24"/>
  <c r="G154" i="24"/>
  <c r="F154" i="24"/>
  <c r="G153" i="24"/>
  <c r="F153" i="24"/>
  <c r="G152" i="24"/>
  <c r="F152" i="24"/>
  <c r="G151" i="24"/>
  <c r="F151" i="24"/>
  <c r="G150" i="24"/>
  <c r="F150" i="24"/>
  <c r="G149" i="24"/>
  <c r="F149" i="24"/>
  <c r="G148" i="24"/>
  <c r="F148" i="24"/>
  <c r="G147" i="24"/>
  <c r="F147" i="24"/>
  <c r="G146" i="24"/>
  <c r="F146" i="24"/>
  <c r="G145" i="24"/>
  <c r="F145" i="24"/>
  <c r="G144" i="24"/>
  <c r="F144" i="24"/>
  <c r="G143" i="24"/>
  <c r="F143" i="24"/>
  <c r="G142" i="24"/>
  <c r="F142" i="24"/>
  <c r="G141" i="24"/>
  <c r="F141" i="24"/>
  <c r="G140" i="24"/>
  <c r="F140" i="24"/>
  <c r="G139" i="24"/>
  <c r="F139" i="24"/>
  <c r="G138" i="24"/>
  <c r="F138" i="24"/>
  <c r="G137" i="24"/>
  <c r="F137" i="24"/>
  <c r="G136" i="24"/>
  <c r="F136" i="24"/>
  <c r="G135" i="24"/>
  <c r="F135" i="24"/>
  <c r="G134" i="24"/>
  <c r="F134" i="24"/>
  <c r="G133" i="24"/>
  <c r="F133" i="24"/>
  <c r="G132" i="24"/>
  <c r="F132" i="24"/>
  <c r="G131" i="24"/>
  <c r="F131" i="24"/>
  <c r="G130" i="24"/>
  <c r="F130" i="24"/>
  <c r="G124" i="24"/>
  <c r="F124" i="24"/>
  <c r="G123" i="24"/>
  <c r="F123" i="24"/>
  <c r="G122" i="24"/>
  <c r="F122" i="24"/>
  <c r="G121" i="24"/>
  <c r="F121" i="24"/>
  <c r="G120" i="24"/>
  <c r="F120" i="24"/>
  <c r="G119" i="24"/>
  <c r="F119" i="24"/>
  <c r="G118" i="24"/>
  <c r="F118" i="24"/>
  <c r="G117" i="24"/>
  <c r="F117" i="24"/>
  <c r="G116" i="24"/>
  <c r="F116" i="24"/>
  <c r="G115" i="24"/>
  <c r="F115" i="24"/>
  <c r="G114" i="24"/>
  <c r="F114" i="24"/>
  <c r="G113" i="24"/>
  <c r="F113" i="24"/>
  <c r="G112" i="24"/>
  <c r="F112" i="24"/>
  <c r="G111" i="24"/>
  <c r="F111" i="24"/>
  <c r="G110" i="24"/>
  <c r="F110" i="24"/>
  <c r="G109" i="24"/>
  <c r="F109" i="24"/>
  <c r="G108" i="24"/>
  <c r="F108" i="24"/>
  <c r="G107" i="24"/>
  <c r="F107" i="24"/>
  <c r="G106" i="24"/>
  <c r="F106" i="24"/>
  <c r="G105" i="24"/>
  <c r="F105" i="24"/>
  <c r="G104" i="24"/>
  <c r="F104" i="24"/>
  <c r="G103" i="24"/>
  <c r="F103" i="24"/>
  <c r="G102" i="24"/>
  <c r="F102" i="24"/>
  <c r="G101" i="24"/>
  <c r="F101" i="24"/>
  <c r="G100" i="24"/>
  <c r="F100" i="24"/>
  <c r="G99" i="24"/>
  <c r="F99" i="24"/>
  <c r="G93" i="24"/>
  <c r="F93" i="24"/>
  <c r="G92" i="24"/>
  <c r="F92" i="24"/>
  <c r="G91" i="24"/>
  <c r="F91" i="24"/>
  <c r="G90" i="24"/>
  <c r="F90" i="24"/>
  <c r="G89" i="24"/>
  <c r="F89" i="24"/>
  <c r="G88" i="24"/>
  <c r="F88" i="24"/>
  <c r="G87" i="24"/>
  <c r="F87" i="24"/>
  <c r="G86" i="24"/>
  <c r="F86" i="24"/>
  <c r="G85" i="24"/>
  <c r="F85" i="24"/>
  <c r="G84" i="24"/>
  <c r="F84" i="24"/>
  <c r="G83" i="24"/>
  <c r="F83" i="24"/>
  <c r="G82" i="24"/>
  <c r="F82" i="24"/>
  <c r="G81" i="24"/>
  <c r="F81" i="24"/>
  <c r="G80" i="24"/>
  <c r="F80" i="24"/>
  <c r="G79" i="24"/>
  <c r="F79" i="24"/>
  <c r="G78" i="24"/>
  <c r="F78" i="24"/>
  <c r="G77" i="24"/>
  <c r="F77" i="24"/>
  <c r="G76" i="24"/>
  <c r="F76" i="24"/>
  <c r="G75" i="24"/>
  <c r="F75" i="24"/>
  <c r="G74" i="24"/>
  <c r="F74" i="24"/>
  <c r="G73" i="24"/>
  <c r="F73" i="24"/>
  <c r="G72" i="24"/>
  <c r="F72" i="24"/>
  <c r="G71" i="24"/>
  <c r="F71" i="24"/>
  <c r="G70" i="24"/>
  <c r="F70" i="24"/>
  <c r="G69" i="24"/>
  <c r="F69" i="24"/>
  <c r="G68" i="24"/>
  <c r="F68" i="24"/>
  <c r="G62" i="24"/>
  <c r="F62" i="24"/>
  <c r="G61" i="24"/>
  <c r="F61" i="24"/>
  <c r="G60" i="24"/>
  <c r="F60" i="24"/>
  <c r="G59" i="24"/>
  <c r="F59" i="24"/>
  <c r="G58" i="24"/>
  <c r="F58" i="24"/>
  <c r="G57" i="24"/>
  <c r="F57" i="24"/>
  <c r="G56" i="24"/>
  <c r="F56" i="24"/>
  <c r="G55" i="24"/>
  <c r="F55" i="24"/>
  <c r="G54" i="24"/>
  <c r="F54" i="24"/>
  <c r="G53" i="24"/>
  <c r="F53" i="24"/>
  <c r="G52" i="24"/>
  <c r="F52" i="24"/>
  <c r="G51" i="24"/>
  <c r="F51" i="24"/>
  <c r="G50" i="24"/>
  <c r="F50" i="24"/>
  <c r="G49" i="24"/>
  <c r="F49" i="24"/>
  <c r="G48" i="24"/>
  <c r="F48" i="24"/>
  <c r="G47" i="24"/>
  <c r="F47" i="24"/>
  <c r="G46" i="24"/>
  <c r="F46" i="24"/>
  <c r="G45" i="24"/>
  <c r="F45" i="24"/>
  <c r="G44" i="24"/>
  <c r="F44" i="24"/>
  <c r="G43" i="24"/>
  <c r="F43" i="24"/>
  <c r="G42" i="24"/>
  <c r="F42" i="24"/>
  <c r="G41" i="24"/>
  <c r="F41" i="24"/>
  <c r="G40" i="24"/>
  <c r="F40" i="24"/>
  <c r="G39" i="24"/>
  <c r="F39" i="24"/>
  <c r="G38" i="24"/>
  <c r="F38" i="24"/>
  <c r="G37" i="24"/>
  <c r="F37" i="24"/>
  <c r="G31" i="24"/>
  <c r="F31" i="24"/>
  <c r="G30" i="24"/>
  <c r="F30" i="24"/>
  <c r="G29" i="24"/>
  <c r="F29" i="24"/>
  <c r="G28" i="24"/>
  <c r="F28" i="24"/>
  <c r="G27" i="24"/>
  <c r="F27" i="24"/>
  <c r="G26" i="24"/>
  <c r="F26" i="24"/>
  <c r="G25" i="24"/>
  <c r="F25" i="24"/>
  <c r="G24" i="24"/>
  <c r="F24" i="24"/>
  <c r="G23" i="24"/>
  <c r="F23" i="24"/>
  <c r="G22" i="24"/>
  <c r="F22" i="24"/>
  <c r="G21" i="24"/>
  <c r="F21" i="24"/>
  <c r="G20" i="24"/>
  <c r="F20" i="24"/>
  <c r="G19" i="24"/>
  <c r="F19" i="24"/>
  <c r="G18" i="24"/>
  <c r="F18" i="24"/>
  <c r="G17" i="24"/>
  <c r="F17" i="24"/>
  <c r="G16" i="24"/>
  <c r="F16" i="24"/>
  <c r="G15" i="24"/>
  <c r="F15" i="24"/>
  <c r="G14" i="24"/>
  <c r="F14" i="24"/>
  <c r="G13" i="24"/>
  <c r="F13" i="24"/>
  <c r="G12" i="24"/>
  <c r="F12" i="24"/>
  <c r="G11" i="24"/>
  <c r="F11" i="24"/>
  <c r="G10" i="24"/>
  <c r="F10" i="24"/>
  <c r="G9" i="24"/>
  <c r="F9" i="24"/>
  <c r="G8" i="24"/>
  <c r="F8" i="24"/>
  <c r="G7" i="24"/>
  <c r="F7" i="24"/>
  <c r="G6" i="24"/>
  <c r="F6" i="24"/>
  <c r="F12" i="20" l="1"/>
  <c r="E12" i="20"/>
  <c r="F11" i="20"/>
  <c r="E11" i="20"/>
  <c r="F10" i="20"/>
  <c r="E10" i="20"/>
  <c r="F9" i="20"/>
  <c r="E9" i="20"/>
  <c r="F8" i="20"/>
  <c r="E8" i="20"/>
  <c r="F7" i="20"/>
  <c r="E7" i="20"/>
  <c r="E6" i="20"/>
  <c r="W282" i="8" l="1"/>
  <c r="V282" i="8"/>
  <c r="U282" i="8"/>
  <c r="T282" i="8"/>
  <c r="S282" i="8"/>
  <c r="W281" i="8"/>
  <c r="V281" i="8"/>
  <c r="U281" i="8"/>
  <c r="T281" i="8"/>
  <c r="S281" i="8"/>
  <c r="W280" i="8"/>
  <c r="V280" i="8"/>
  <c r="U280" i="8"/>
  <c r="T280" i="8"/>
  <c r="S280" i="8"/>
  <c r="W279" i="8"/>
  <c r="V279" i="8"/>
  <c r="U279" i="8"/>
  <c r="T279" i="8"/>
  <c r="S279" i="8"/>
  <c r="W278" i="8"/>
  <c r="V278" i="8"/>
  <c r="U278" i="8"/>
  <c r="T278" i="8"/>
  <c r="S278" i="8"/>
  <c r="W277" i="8"/>
  <c r="V277" i="8"/>
  <c r="U277" i="8"/>
  <c r="T277" i="8"/>
  <c r="S277" i="8"/>
  <c r="W276" i="8"/>
  <c r="V276" i="8"/>
  <c r="U276" i="8"/>
  <c r="T276" i="8"/>
  <c r="S276" i="8"/>
  <c r="W275" i="8"/>
  <c r="V275" i="8"/>
  <c r="U275" i="8"/>
  <c r="T275" i="8"/>
  <c r="S275" i="8"/>
  <c r="W274" i="8"/>
  <c r="V274" i="8"/>
  <c r="U274" i="8"/>
  <c r="T274" i="8"/>
  <c r="S274" i="8"/>
  <c r="W273" i="8"/>
  <c r="V273" i="8"/>
  <c r="U273" i="8"/>
  <c r="T273" i="8"/>
  <c r="S273" i="8"/>
  <c r="W272" i="8"/>
  <c r="V272" i="8"/>
  <c r="U272" i="8"/>
  <c r="T272" i="8"/>
  <c r="S272" i="8"/>
  <c r="T261" i="8"/>
  <c r="W262" i="8"/>
  <c r="V262" i="8"/>
  <c r="U262" i="8"/>
  <c r="T262" i="8"/>
  <c r="S262" i="8"/>
  <c r="W261" i="8"/>
  <c r="V261" i="8"/>
  <c r="U261" i="8"/>
  <c r="S261" i="8"/>
  <c r="W260" i="8"/>
  <c r="V260" i="8"/>
  <c r="U260" i="8"/>
  <c r="T260" i="8"/>
  <c r="S260" i="8"/>
  <c r="W259" i="8"/>
  <c r="V259" i="8"/>
  <c r="U259" i="8"/>
  <c r="T259" i="8"/>
  <c r="S259" i="8"/>
  <c r="W241" i="8"/>
  <c r="V241" i="8"/>
  <c r="U241" i="8"/>
  <c r="T241" i="8"/>
  <c r="S241" i="8"/>
  <c r="W240" i="8"/>
  <c r="V240" i="8"/>
  <c r="U240" i="8"/>
  <c r="T240" i="8"/>
  <c r="S240" i="8"/>
  <c r="W239" i="8"/>
  <c r="V239" i="8"/>
  <c r="U239" i="8"/>
  <c r="T239" i="8"/>
  <c r="S239" i="8"/>
  <c r="W238" i="8"/>
  <c r="V238" i="8"/>
  <c r="U238" i="8"/>
  <c r="T238" i="8"/>
  <c r="S238" i="8"/>
  <c r="W237" i="8"/>
  <c r="V237" i="8"/>
  <c r="U237" i="8"/>
  <c r="T237" i="8"/>
  <c r="S237" i="8"/>
  <c r="W236" i="8"/>
  <c r="V236" i="8"/>
  <c r="U236" i="8"/>
  <c r="T236" i="8"/>
  <c r="S236" i="8"/>
  <c r="W235" i="8"/>
  <c r="V235" i="8"/>
  <c r="U235" i="8"/>
  <c r="T235" i="8"/>
  <c r="S235" i="8"/>
  <c r="W234" i="8"/>
  <c r="V234" i="8"/>
  <c r="U234" i="8"/>
  <c r="T234" i="8"/>
  <c r="S234" i="8"/>
  <c r="W233" i="8"/>
  <c r="V233" i="8"/>
  <c r="U233" i="8"/>
  <c r="T233" i="8"/>
  <c r="S233" i="8"/>
  <c r="W232" i="8"/>
  <c r="V232" i="8"/>
  <c r="U232" i="8"/>
  <c r="T232" i="8"/>
  <c r="S232" i="8"/>
  <c r="W231" i="8"/>
  <c r="V231" i="8"/>
  <c r="U231" i="8"/>
  <c r="T231" i="8"/>
  <c r="S231" i="8"/>
  <c r="W230" i="8"/>
  <c r="V230" i="8"/>
  <c r="U230" i="8"/>
  <c r="T230" i="8"/>
  <c r="S230" i="8"/>
  <c r="W209" i="8"/>
  <c r="V209" i="8"/>
  <c r="U209" i="8"/>
  <c r="T209" i="8"/>
  <c r="S209" i="8"/>
  <c r="W208" i="8"/>
  <c r="V208" i="8"/>
  <c r="U208" i="8"/>
  <c r="T208" i="8"/>
  <c r="S208" i="8"/>
  <c r="W207" i="8"/>
  <c r="V207" i="8"/>
  <c r="U207" i="8"/>
  <c r="T207" i="8"/>
  <c r="S207" i="8"/>
  <c r="W206" i="8"/>
  <c r="V206" i="8"/>
  <c r="U206" i="8"/>
  <c r="T206" i="8"/>
  <c r="S206" i="8"/>
  <c r="W205" i="8"/>
  <c r="V205" i="8"/>
  <c r="U205" i="8"/>
  <c r="T205" i="8"/>
  <c r="S205" i="8"/>
  <c r="W204" i="8"/>
  <c r="V204" i="8"/>
  <c r="U204" i="8"/>
  <c r="T204" i="8"/>
  <c r="S204" i="8"/>
  <c r="W203" i="8"/>
  <c r="V203" i="8"/>
  <c r="U203" i="8"/>
  <c r="T203" i="8"/>
  <c r="S203" i="8"/>
  <c r="W202" i="8"/>
  <c r="V202" i="8"/>
  <c r="U202" i="8"/>
  <c r="T202" i="8"/>
  <c r="S202" i="8"/>
  <c r="W201" i="8"/>
  <c r="V201" i="8"/>
  <c r="U201" i="8"/>
  <c r="T201" i="8"/>
  <c r="S201" i="8"/>
  <c r="W200" i="8"/>
  <c r="V200" i="8"/>
  <c r="U200" i="8"/>
  <c r="T200" i="8"/>
  <c r="S200" i="8"/>
  <c r="W199" i="8"/>
  <c r="V199" i="8"/>
  <c r="U199" i="8"/>
  <c r="T199" i="8"/>
  <c r="S199" i="8"/>
  <c r="W198" i="8"/>
  <c r="V198" i="8"/>
  <c r="U198" i="8"/>
  <c r="T198" i="8"/>
  <c r="S198" i="8"/>
  <c r="W197" i="8"/>
  <c r="V197" i="8"/>
  <c r="U197" i="8"/>
  <c r="T197" i="8"/>
  <c r="S197" i="8"/>
  <c r="W196" i="8"/>
  <c r="V196" i="8"/>
  <c r="U196" i="8"/>
  <c r="T196" i="8"/>
  <c r="S196" i="8"/>
  <c r="W195" i="8"/>
  <c r="V195" i="8"/>
  <c r="U195" i="8"/>
  <c r="T195" i="8"/>
  <c r="S195" i="8"/>
  <c r="T172" i="8"/>
  <c r="W178" i="8"/>
  <c r="V178" i="8"/>
  <c r="U178" i="8"/>
  <c r="T178" i="8"/>
  <c r="S178" i="8"/>
  <c r="W177" i="8"/>
  <c r="V177" i="8"/>
  <c r="U177" i="8"/>
  <c r="T177" i="8"/>
  <c r="S177" i="8"/>
  <c r="W176" i="8"/>
  <c r="V176" i="8"/>
  <c r="U176" i="8"/>
  <c r="T176" i="8"/>
  <c r="S176" i="8"/>
  <c r="W175" i="8"/>
  <c r="V175" i="8"/>
  <c r="U175" i="8"/>
  <c r="T175" i="8"/>
  <c r="S175" i="8"/>
  <c r="W174" i="8"/>
  <c r="V174" i="8"/>
  <c r="U174" i="8"/>
  <c r="T174" i="8"/>
  <c r="S174" i="8"/>
  <c r="W173" i="8"/>
  <c r="V173" i="8"/>
  <c r="U173" i="8"/>
  <c r="T173" i="8"/>
  <c r="S173" i="8"/>
  <c r="W172" i="8"/>
  <c r="V172" i="8"/>
  <c r="U172" i="8"/>
  <c r="S172" i="8"/>
  <c r="W171" i="8"/>
  <c r="V171" i="8"/>
  <c r="U171" i="8"/>
  <c r="T171" i="8"/>
  <c r="S171" i="8"/>
  <c r="W170" i="8"/>
  <c r="V170" i="8"/>
  <c r="U170" i="8"/>
  <c r="T170" i="8"/>
  <c r="S170" i="8"/>
  <c r="W169" i="8"/>
  <c r="V169" i="8"/>
  <c r="U169" i="8"/>
  <c r="T169" i="8"/>
  <c r="S169" i="8"/>
  <c r="U7" i="8"/>
  <c r="U5" i="8"/>
  <c r="S6" i="8"/>
  <c r="T6" i="8"/>
  <c r="U6" i="8"/>
  <c r="V6" i="8"/>
  <c r="W6" i="8"/>
  <c r="S7" i="8"/>
  <c r="T7" i="8"/>
  <c r="V7" i="8"/>
  <c r="W7" i="8"/>
  <c r="S8" i="8"/>
  <c r="T8" i="8"/>
  <c r="U8" i="8"/>
  <c r="V8" i="8"/>
  <c r="S9" i="8"/>
  <c r="T9" i="8"/>
  <c r="U9" i="8"/>
  <c r="V9" i="8"/>
  <c r="W9" i="8"/>
  <c r="S10" i="8"/>
  <c r="T10" i="8"/>
  <c r="U10" i="8"/>
  <c r="V10" i="8"/>
  <c r="W10" i="8"/>
  <c r="T5" i="8"/>
  <c r="V5" i="8"/>
  <c r="W5" i="8"/>
  <c r="S5" i="8"/>
  <c r="T153" i="8"/>
  <c r="S153" i="8"/>
  <c r="U153" i="8"/>
  <c r="V153" i="8"/>
  <c r="W153" i="8"/>
  <c r="S154" i="8"/>
  <c r="T154" i="8"/>
  <c r="U154" i="8"/>
  <c r="V154" i="8"/>
  <c r="W154" i="8"/>
  <c r="S155" i="8"/>
  <c r="T155" i="8"/>
  <c r="U155" i="8"/>
  <c r="V155" i="8"/>
  <c r="W155" i="8"/>
  <c r="S156" i="8"/>
  <c r="T156" i="8"/>
  <c r="U156" i="8"/>
  <c r="V156" i="8"/>
  <c r="W156" i="8"/>
  <c r="S157" i="8"/>
  <c r="T157" i="8"/>
  <c r="U157" i="8"/>
  <c r="V157" i="8"/>
  <c r="W157" i="8"/>
  <c r="U152" i="8"/>
  <c r="T152" i="8"/>
  <c r="V152" i="8"/>
  <c r="W152" i="8"/>
  <c r="S152" i="8"/>
  <c r="W8" i="8"/>
  <c r="T136" i="8"/>
  <c r="W136" i="8"/>
  <c r="V136" i="8"/>
  <c r="U136" i="8"/>
  <c r="S136" i="8"/>
  <c r="W135" i="8"/>
  <c r="V135" i="8"/>
  <c r="U135" i="8"/>
  <c r="T135" i="8"/>
  <c r="S135" i="8"/>
  <c r="W134" i="8"/>
  <c r="V134" i="8"/>
  <c r="U134" i="8"/>
  <c r="T134" i="8"/>
  <c r="S134" i="8"/>
  <c r="W133" i="8"/>
  <c r="V133" i="8"/>
  <c r="U133" i="8"/>
  <c r="T133" i="8"/>
  <c r="S133" i="8"/>
  <c r="W132" i="8"/>
  <c r="V132" i="8"/>
  <c r="U132" i="8"/>
  <c r="T132" i="8"/>
  <c r="S132" i="8"/>
  <c r="W131" i="8"/>
  <c r="V131" i="8"/>
  <c r="U131" i="8"/>
  <c r="T131" i="8"/>
  <c r="S131" i="8"/>
  <c r="W130" i="8"/>
  <c r="V130" i="8"/>
  <c r="U130" i="8"/>
  <c r="T130" i="8"/>
  <c r="S130" i="8"/>
  <c r="W129" i="8"/>
  <c r="V129" i="8"/>
  <c r="U129" i="8"/>
  <c r="T129" i="8"/>
  <c r="S129" i="8"/>
  <c r="W128" i="8"/>
  <c r="V128" i="8"/>
  <c r="U128" i="8"/>
  <c r="T128" i="8"/>
  <c r="S128" i="8"/>
  <c r="W127" i="8"/>
  <c r="V127" i="8"/>
  <c r="U127" i="8"/>
  <c r="T127" i="8"/>
  <c r="S127" i="8"/>
  <c r="W126" i="8"/>
  <c r="V126" i="8"/>
  <c r="U126" i="8"/>
  <c r="T126" i="8"/>
  <c r="S126" i="8"/>
  <c r="T116" i="8"/>
  <c r="W116" i="8"/>
  <c r="V116" i="8"/>
  <c r="U116" i="8"/>
  <c r="S116" i="8"/>
  <c r="W115" i="8"/>
  <c r="V115" i="8"/>
  <c r="U115" i="8"/>
  <c r="T115" i="8"/>
  <c r="S115" i="8"/>
  <c r="W114" i="8"/>
  <c r="V114" i="8"/>
  <c r="U114" i="8"/>
  <c r="T114" i="8"/>
  <c r="S114" i="8"/>
  <c r="W113" i="8"/>
  <c r="V113" i="8"/>
  <c r="U113" i="8"/>
  <c r="T113" i="8"/>
  <c r="S113" i="8"/>
  <c r="T95" i="8"/>
  <c r="W95" i="8"/>
  <c r="V95" i="8"/>
  <c r="U95" i="8"/>
  <c r="S95" i="8"/>
  <c r="W94" i="8"/>
  <c r="V94" i="8"/>
  <c r="U94" i="8"/>
  <c r="T94" i="8"/>
  <c r="S94" i="8"/>
  <c r="W93" i="8"/>
  <c r="V93" i="8"/>
  <c r="U93" i="8"/>
  <c r="T93" i="8"/>
  <c r="S93" i="8"/>
  <c r="W92" i="8"/>
  <c r="V92" i="8"/>
  <c r="U92" i="8"/>
  <c r="T92" i="8"/>
  <c r="S92" i="8"/>
  <c r="W91" i="8"/>
  <c r="V91" i="8"/>
  <c r="U91" i="8"/>
  <c r="T91" i="8"/>
  <c r="S91" i="8"/>
  <c r="W90" i="8"/>
  <c r="V90" i="8"/>
  <c r="U90" i="8"/>
  <c r="T90" i="8"/>
  <c r="S90" i="8"/>
  <c r="W89" i="8"/>
  <c r="V89" i="8"/>
  <c r="U89" i="8"/>
  <c r="T89" i="8"/>
  <c r="S89" i="8"/>
  <c r="W88" i="8"/>
  <c r="V88" i="8"/>
  <c r="U88" i="8"/>
  <c r="T88" i="8"/>
  <c r="S88" i="8"/>
  <c r="W87" i="8"/>
  <c r="V87" i="8"/>
  <c r="U87" i="8"/>
  <c r="T87" i="8"/>
  <c r="S87" i="8"/>
  <c r="W86" i="8"/>
  <c r="V86" i="8"/>
  <c r="U86" i="8"/>
  <c r="T86" i="8"/>
  <c r="S86" i="8"/>
  <c r="W85" i="8"/>
  <c r="V85" i="8"/>
  <c r="U85" i="8"/>
  <c r="T85" i="8"/>
  <c r="S85" i="8"/>
  <c r="W84" i="8"/>
  <c r="V84" i="8"/>
  <c r="U84" i="8"/>
  <c r="T84" i="8"/>
  <c r="S84" i="8"/>
  <c r="S49" i="8"/>
  <c r="T49" i="8"/>
  <c r="U49" i="8"/>
  <c r="V49" i="8"/>
  <c r="W49" i="8"/>
  <c r="S50" i="8"/>
  <c r="T50" i="8"/>
  <c r="U50" i="8"/>
  <c r="V50" i="8"/>
  <c r="W50" i="8"/>
  <c r="S51" i="8"/>
  <c r="T51" i="8"/>
  <c r="U51" i="8"/>
  <c r="V51" i="8"/>
  <c r="W51" i="8"/>
  <c r="S52" i="8"/>
  <c r="T52" i="8"/>
  <c r="U52" i="8"/>
  <c r="V52" i="8"/>
  <c r="W52" i="8"/>
  <c r="S53" i="8"/>
  <c r="T53" i="8"/>
  <c r="U53" i="8"/>
  <c r="V53" i="8"/>
  <c r="W53" i="8"/>
  <c r="S54" i="8"/>
  <c r="T54" i="8"/>
  <c r="U54" i="8"/>
  <c r="V54" i="8"/>
  <c r="W54" i="8"/>
  <c r="S55" i="8"/>
  <c r="T55" i="8"/>
  <c r="U55" i="8"/>
  <c r="V55" i="8"/>
  <c r="W55" i="8"/>
  <c r="S56" i="8"/>
  <c r="T56" i="8"/>
  <c r="U56" i="8"/>
  <c r="V56" i="8"/>
  <c r="W56" i="8"/>
  <c r="S58" i="8"/>
  <c r="T58" i="8"/>
  <c r="U58" i="8"/>
  <c r="V58" i="8"/>
  <c r="W58" i="8"/>
  <c r="S59" i="8"/>
  <c r="T59" i="8"/>
  <c r="U59" i="8"/>
  <c r="V59" i="8"/>
  <c r="W59" i="8"/>
  <c r="S60" i="8"/>
  <c r="T60" i="8"/>
  <c r="U60" i="8"/>
  <c r="V60" i="8"/>
  <c r="W60" i="8"/>
  <c r="S61" i="8"/>
  <c r="T61" i="8"/>
  <c r="U61" i="8"/>
  <c r="V61" i="8"/>
  <c r="W61" i="8"/>
  <c r="S62" i="8"/>
  <c r="T62" i="8"/>
  <c r="U62" i="8"/>
  <c r="V62" i="8"/>
  <c r="W62" i="8"/>
  <c r="T48" i="8"/>
  <c r="U48" i="8"/>
  <c r="V48" i="8"/>
  <c r="W48" i="8"/>
  <c r="S48" i="8"/>
  <c r="S23" i="8"/>
  <c r="T23" i="8"/>
  <c r="U23" i="8"/>
  <c r="V23" i="8"/>
  <c r="W23" i="8"/>
  <c r="S24" i="8"/>
  <c r="T24" i="8"/>
  <c r="U24" i="8"/>
  <c r="V24" i="8"/>
  <c r="W24" i="8"/>
  <c r="S25" i="8"/>
  <c r="T25" i="8"/>
  <c r="U25" i="8"/>
  <c r="V25" i="8"/>
  <c r="W25" i="8"/>
  <c r="S26" i="8"/>
  <c r="T26" i="8"/>
  <c r="U26" i="8"/>
  <c r="V26" i="8"/>
  <c r="W26" i="8"/>
  <c r="S27" i="8"/>
  <c r="T27" i="8"/>
  <c r="U27" i="8"/>
  <c r="V27" i="8"/>
  <c r="W27" i="8"/>
  <c r="S28" i="8"/>
  <c r="T28" i="8"/>
  <c r="U28" i="8"/>
  <c r="V28" i="8"/>
  <c r="W28" i="8"/>
  <c r="S29" i="8"/>
  <c r="T29" i="8"/>
  <c r="U29" i="8"/>
  <c r="V29" i="8"/>
  <c r="W29" i="8"/>
  <c r="S30" i="8"/>
  <c r="T30" i="8"/>
  <c r="U30" i="8"/>
  <c r="V30" i="8"/>
  <c r="W30" i="8"/>
  <c r="S31" i="8"/>
  <c r="T31" i="8"/>
  <c r="U31" i="8"/>
  <c r="V31" i="8"/>
  <c r="W31" i="8"/>
  <c r="T22" i="8"/>
  <c r="U22" i="8"/>
  <c r="V22" i="8"/>
  <c r="W22" i="8"/>
  <c r="S22" i="8"/>
  <c r="V57" i="8" l="1"/>
  <c r="W57" i="8"/>
  <c r="U57" i="8"/>
  <c r="S57" i="8"/>
  <c r="T57" i="8"/>
  <c r="C7" i="19"/>
  <c r="D7" i="19"/>
  <c r="G7" i="19"/>
  <c r="E7" i="19"/>
  <c r="F7" i="19"/>
  <c r="C36" i="19"/>
  <c r="G36" i="19"/>
  <c r="D36" i="19"/>
  <c r="E36" i="19"/>
  <c r="F36" i="19"/>
  <c r="C8" i="19"/>
  <c r="D8" i="19"/>
  <c r="F8" i="19"/>
  <c r="G8" i="19"/>
  <c r="E8" i="19"/>
  <c r="C37" i="19"/>
  <c r="D37" i="19"/>
  <c r="F37" i="19"/>
  <c r="G37" i="19"/>
  <c r="E37" i="19"/>
  <c r="E38" i="19"/>
  <c r="F38" i="19"/>
  <c r="C38" i="19"/>
  <c r="G38" i="19"/>
  <c r="D38" i="19"/>
  <c r="C10" i="19"/>
  <c r="G39" i="19"/>
  <c r="D10" i="19"/>
  <c r="E10" i="19"/>
  <c r="D39" i="19"/>
  <c r="C39" i="19"/>
  <c r="A39" i="19" s="1"/>
  <c r="G10" i="19"/>
  <c r="F10" i="19"/>
  <c r="E39" i="19"/>
  <c r="F39" i="19"/>
  <c r="C11" i="19"/>
  <c r="A11" i="19" s="1"/>
  <c r="E11" i="19"/>
  <c r="D11" i="19"/>
  <c r="F11" i="19"/>
  <c r="G11" i="19"/>
  <c r="C40" i="19"/>
  <c r="D40" i="19"/>
  <c r="F40" i="19"/>
  <c r="E40" i="19"/>
  <c r="G40" i="19"/>
  <c r="C12" i="19"/>
  <c r="D12" i="19"/>
  <c r="F12" i="19"/>
  <c r="G12" i="19"/>
  <c r="E12" i="19"/>
  <c r="C41" i="19"/>
  <c r="A41" i="19" s="1"/>
  <c r="F41" i="19"/>
  <c r="G41" i="19"/>
  <c r="E41" i="19"/>
  <c r="D41" i="19"/>
  <c r="C35" i="19"/>
  <c r="E35" i="19"/>
  <c r="F35" i="19"/>
  <c r="D35" i="19"/>
  <c r="G35" i="19"/>
  <c r="A40" i="19" l="1"/>
  <c r="A7" i="19"/>
  <c r="A37" i="19"/>
  <c r="A38" i="19"/>
  <c r="D6" i="19"/>
  <c r="C6" i="19"/>
  <c r="A12" i="19"/>
  <c r="A36" i="19"/>
  <c r="E6" i="19"/>
  <c r="G6" i="19"/>
  <c r="F6" i="19"/>
  <c r="A10" i="19"/>
  <c r="A8" i="19"/>
  <c r="D9" i="19"/>
  <c r="C9" i="19"/>
  <c r="E9" i="19" l="1"/>
  <c r="G9" i="19"/>
  <c r="A9" i="19"/>
  <c r="F9"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<sst xmlns="http://schemas.openxmlformats.org/spreadsheetml/2006/main" count="4144" uniqueCount="604">
  <si>
    <t/>
  </si>
  <si>
    <t>性別</t>
  </si>
  <si>
    <t>年齢別</t>
  </si>
  <si>
    <t>地域別</t>
  </si>
  <si>
    <t>職業</t>
  </si>
  <si>
    <t>長浜市での居住経験</t>
  </si>
  <si>
    <t>家族形態</t>
  </si>
  <si>
    <t>居住形態</t>
  </si>
  <si>
    <t>問１　長浜市の「住み心地」についてどう思いますか。</t>
  </si>
  <si>
    <t>問２　あなたにとって「住み心地」の良さにつながるのは、どのようなことですか。（○は3 つまで）</t>
  </si>
  <si>
    <t>問３　長浜市にこれからも住み続けたいと思いますか。</t>
  </si>
  <si>
    <t>問６　あなたが思う長浜市の「良いところ」、「愛着・誇りを感じるところ」は、どのようなことですか。（○は５つまで）</t>
  </si>
  <si>
    <t>人権を尊重する社会づくり</t>
  </si>
  <si>
    <t>家庭での教育環境の充実</t>
  </si>
  <si>
    <t>家庭や地域が連携した子育て体制づくり</t>
  </si>
  <si>
    <t>企業や地場産業への支援</t>
  </si>
  <si>
    <t>防犯対策</t>
  </si>
  <si>
    <t>地球温暖化対策</t>
  </si>
  <si>
    <t>女性も男性も共に参加する社会づくり</t>
  </si>
  <si>
    <t>多様な文化が共生する社会づくりと人や文化を通じた国際交流</t>
  </si>
  <si>
    <t>市民組織や団体などの活動へのサポート</t>
  </si>
  <si>
    <t>自治会の維持や地域の見守り活動</t>
  </si>
  <si>
    <t>市民が市政へ参加する機会づくり</t>
  </si>
  <si>
    <t>学校での教育環境の充実</t>
  </si>
  <si>
    <t>地域と学校が連携した教育環境づくり</t>
  </si>
  <si>
    <t>大学との連携によるまちづくり</t>
  </si>
  <si>
    <t>子育てや教育について相談する体制</t>
  </si>
  <si>
    <t>小学校（義務教育学校）に入学するまでの教育の推進</t>
  </si>
  <si>
    <t>生涯を通じて学習する機会づくり</t>
  </si>
  <si>
    <t>青少年が地域の活動に参加する機会</t>
  </si>
  <si>
    <t>子どもを育てる環境や保育機能の充実</t>
  </si>
  <si>
    <t>子どもが遊んだり、体験する機会づくり</t>
  </si>
  <si>
    <t>結婚支援</t>
  </si>
  <si>
    <t>母子保健と子どもの医療サービス</t>
  </si>
  <si>
    <t>子育てにかかる経済的な負担の軽減</t>
  </si>
  <si>
    <t>高齢者の社会参加</t>
  </si>
  <si>
    <t>高齢者への介護や福祉のサービス</t>
  </si>
  <si>
    <t>しょうがい福祉の充実</t>
  </si>
  <si>
    <t>国民健康保険の安定した運営</t>
  </si>
  <si>
    <t>経済的に困っている人への自立支援</t>
  </si>
  <si>
    <t>福祉を担う人材や団体の育成</t>
  </si>
  <si>
    <t>地域医療体制の充実</t>
  </si>
  <si>
    <t>農業を持続させていくためのサポート</t>
  </si>
  <si>
    <t>森林の整備と林業の活性化</t>
  </si>
  <si>
    <t>鳥獣害の対策</t>
  </si>
  <si>
    <t>雇用や就労する機会の拡充</t>
  </si>
  <si>
    <t>企業の誘致</t>
  </si>
  <si>
    <t>地域の資源を活かした産業の育成</t>
  </si>
  <si>
    <t>伝統・歴史・文化の継承</t>
  </si>
  <si>
    <t>美しい景観の保全と創出</t>
  </si>
  <si>
    <t>移住者を受け入れる環境づくり</t>
  </si>
  <si>
    <t>市内で宿泊や滞在をする観光の推進</t>
  </si>
  <si>
    <t>地域が持つ魅力の発信と観光振興</t>
  </si>
  <si>
    <t>交通安全対策</t>
  </si>
  <si>
    <t>災害などに対する危機管理の体制</t>
  </si>
  <si>
    <t>地域による防災対策へのサポート</t>
  </si>
  <si>
    <t>再生可能エネルギーの利活用</t>
  </si>
  <si>
    <t>ごみの減量と不法投棄対策</t>
  </si>
  <si>
    <t>自然環境の保全と公害の未然防止</t>
  </si>
  <si>
    <t>緑の確保と公園の整備</t>
  </si>
  <si>
    <t>鉄道やバスの利便性</t>
  </si>
  <si>
    <t>中心市街地の活性化</t>
  </si>
  <si>
    <t>市内北部地域の活性化</t>
  </si>
  <si>
    <t>道路・橋・下水道などの整備</t>
  </si>
  <si>
    <t>ICT （情報通信技術）を活用した情報サービスの提供</t>
  </si>
  <si>
    <t>その他</t>
  </si>
  <si>
    <t>男性</t>
  </si>
  <si>
    <t>女性</t>
  </si>
  <si>
    <t>答えたくない</t>
  </si>
  <si>
    <t>不明・無回答</t>
  </si>
  <si>
    <t>18～24歳</t>
  </si>
  <si>
    <t>25～29歳</t>
  </si>
  <si>
    <t>30～34歳</t>
  </si>
  <si>
    <t>35～39歳</t>
  </si>
  <si>
    <t>40～44歳</t>
  </si>
  <si>
    <t>45～49歳</t>
  </si>
  <si>
    <t>50～54歳</t>
  </si>
  <si>
    <t>55～59歳</t>
  </si>
  <si>
    <t>60～64歳</t>
  </si>
  <si>
    <t>65～69歳</t>
  </si>
  <si>
    <t>70～74歳</t>
  </si>
  <si>
    <t>75歳以上</t>
  </si>
  <si>
    <t>長浜地域</t>
  </si>
  <si>
    <t>浅井地域</t>
  </si>
  <si>
    <t>びわ地域</t>
  </si>
  <si>
    <t>虎姫地域</t>
  </si>
  <si>
    <t>湖北地域</t>
  </si>
  <si>
    <t>高月地域</t>
  </si>
  <si>
    <t>木之本地域</t>
  </si>
  <si>
    <t>余呉地域</t>
  </si>
  <si>
    <t>西浅井地域</t>
  </si>
  <si>
    <t>会社員・公務員・団体職員</t>
  </si>
  <si>
    <t>自営業</t>
  </si>
  <si>
    <t>農林水産業</t>
  </si>
  <si>
    <t>パート・アルバイト</t>
  </si>
  <si>
    <t>学生</t>
  </si>
  <si>
    <t>家事専業</t>
  </si>
  <si>
    <t>無職</t>
  </si>
  <si>
    <t>生まれてからずっと長浜市に住んでいる</t>
  </si>
  <si>
    <t>進学や仕事などで長浜市以外に住んでいた時期がある</t>
  </si>
  <si>
    <t>市外で生まれて、長浜市に転入してきた</t>
  </si>
  <si>
    <t>夫婦のみ</t>
  </si>
  <si>
    <t>社宅・寮</t>
  </si>
  <si>
    <t>とてもよいと思う</t>
  </si>
  <si>
    <t>よいと思う</t>
  </si>
  <si>
    <t>悪いと思う</t>
  </si>
  <si>
    <t>とても悪いと思う</t>
  </si>
  <si>
    <t>生涯を通じて健康に暮らせる生活</t>
  </si>
  <si>
    <t>快適な居住環境</t>
  </si>
  <si>
    <t>住み続けたい</t>
  </si>
  <si>
    <t>どちらかといえば住み続けたい</t>
  </si>
  <si>
    <t>県内の他市町に転居したい</t>
  </si>
  <si>
    <t>県外に転居したい</t>
  </si>
  <si>
    <t>家や土地を持っているから</t>
  </si>
  <si>
    <t>家族や友人がいるから</t>
  </si>
  <si>
    <t>住み慣れていて愛着があるから</t>
  </si>
  <si>
    <t>買い物や飲食など、日常生活が便利だから</t>
  </si>
  <si>
    <t>緑や自然が豊かだから</t>
  </si>
  <si>
    <t>働く環境が整っているから</t>
  </si>
  <si>
    <t>医療や福祉のサービスが充実しているから</t>
  </si>
  <si>
    <t>通勤、通学に便利だから</t>
  </si>
  <si>
    <t>交通事故、犯罪などが少ないから</t>
  </si>
  <si>
    <t>近所付き合いなどの人間関係がよいから</t>
  </si>
  <si>
    <t>希望する職場や仕事がないから</t>
  </si>
  <si>
    <t>買い物や飲食など、日常生活が不便だから</t>
  </si>
  <si>
    <t>子育て環境が充実していないから</t>
  </si>
  <si>
    <t>教育環境が充実していないから</t>
  </si>
  <si>
    <t>風習やしきたりなど、土地柄になじめないから</t>
  </si>
  <si>
    <t>自然や緑が豊かなまち</t>
  </si>
  <si>
    <t>快適な居住空間があるまち</t>
  </si>
  <si>
    <t>人柄や風習、郷土愛などの地域性</t>
  </si>
  <si>
    <t>とても満足している</t>
  </si>
  <si>
    <t>まあまあ満足している</t>
  </si>
  <si>
    <t>どちらともいえない</t>
  </si>
  <si>
    <t>あまり満足していない</t>
  </si>
  <si>
    <t>満足していない</t>
  </si>
  <si>
    <t>とても重要</t>
  </si>
  <si>
    <t>まあまあ重要</t>
  </si>
  <si>
    <t>あまり重要ではない</t>
  </si>
  <si>
    <t>重要ではない</t>
  </si>
  <si>
    <t>選択肢</t>
    <rPh sb="0" eb="3">
      <t>センタクシ</t>
    </rPh>
    <phoneticPr fontId="2"/>
  </si>
  <si>
    <t>回答数</t>
    <rPh sb="0" eb="3">
      <t>カイトウスウ</t>
    </rPh>
    <phoneticPr fontId="2"/>
  </si>
  <si>
    <t>合　計</t>
  </si>
  <si>
    <t>割合(%)</t>
    <phoneticPr fontId="2"/>
  </si>
  <si>
    <t>　</t>
    <phoneticPr fontId="2"/>
  </si>
  <si>
    <t>上段：回答数
下段：割合(%)</t>
    <rPh sb="0" eb="2">
      <t>ジョウダン</t>
    </rPh>
    <rPh sb="3" eb="6">
      <t>カイトウスウ</t>
    </rPh>
    <rPh sb="7" eb="9">
      <t>ゲダン</t>
    </rPh>
    <rPh sb="10" eb="12">
      <t>ワリアイ</t>
    </rPh>
    <phoneticPr fontId="2"/>
  </si>
  <si>
    <t>市民・自治</t>
    <rPh sb="0" eb="2">
      <t>シミン</t>
    </rPh>
    <rPh sb="3" eb="5">
      <t>ジチ</t>
    </rPh>
    <phoneticPr fontId="2"/>
  </si>
  <si>
    <t>教育・文化</t>
    <rPh sb="0" eb="2">
      <t>キョウイク</t>
    </rPh>
    <rPh sb="3" eb="5">
      <t>ブンカ</t>
    </rPh>
    <phoneticPr fontId="2"/>
  </si>
  <si>
    <t>問２ 市が取り組んでいる施策の重要度についてあなたはどう思いますか。</t>
  </si>
  <si>
    <t>２．長浜市の「住みやすさ」についてお聞かせください。</t>
  </si>
  <si>
    <t>３．長浜市が取り組んでいる施策の満足度と重要度についてお聞かせください。</t>
  </si>
  <si>
    <t>豊かな自然環境　</t>
  </si>
  <si>
    <t>災害に強いまち</t>
  </si>
  <si>
    <t>犯罪・交通事故の少ないまち</t>
  </si>
  <si>
    <t>子どもが元気で、安心して育てられる環境</t>
  </si>
  <si>
    <t>問５　問３で、「県内の他市町に転居したい」「県外に転居したい」と答えられた方におうかがいします。それはなぜですか。（○は3 つまで）</t>
    <phoneticPr fontId="2"/>
  </si>
  <si>
    <t>問４　問３で、「住み続けたい」「どちらかといえば住み続けたい」と答えられた方におうかがいします。それはなぜですか。（○は3 つまで）</t>
    <phoneticPr fontId="2"/>
  </si>
  <si>
    <t>交通の便が悪いから</t>
  </si>
  <si>
    <t>市外に家族がいるから</t>
  </si>
  <si>
    <t>通勤・通学に不便だから</t>
  </si>
  <si>
    <t>医療・福祉が充実していないから</t>
  </si>
  <si>
    <t>家賃・土地代が高いから</t>
  </si>
  <si>
    <t>文化・スポーツ施設など、余暇活動の場が充実していないから</t>
  </si>
  <si>
    <t>歴史と伝統があるまち</t>
  </si>
  <si>
    <t>３．長浜市で今後進めていくべき取組についてお聞かせください</t>
    <phoneticPr fontId="2"/>
  </si>
  <si>
    <t>問１　次にあげる取組の中で、あなたが特に進めていくべきと思うのはどれですか。（３つまで☑）</t>
    <phoneticPr fontId="2"/>
  </si>
  <si>
    <t>地域資源を活かした北部地域振興</t>
  </si>
  <si>
    <t>空き家対策（空き家活用、放置空き家の整理）</t>
  </si>
  <si>
    <t>独自プログラムによる学力向上対策</t>
  </si>
  <si>
    <t>生まれる前から成人まで一貫した子育て支援　</t>
  </si>
  <si>
    <t>隣接自治体との経済面、生活面の連携</t>
  </si>
  <si>
    <t>高等教育が受けられる環境の整備</t>
  </si>
  <si>
    <t>「稼ぐ観光」「滞在型観光」の推進</t>
  </si>
  <si>
    <t>若者の関心を取り入れたまちづくり</t>
  </si>
  <si>
    <t>女性の活躍の場の創出支援</t>
  </si>
  <si>
    <t>市政への市民参画の手法拡大</t>
  </si>
  <si>
    <t>問２　子育て世代から選ばれるまちとなるため、次にあげる取組の中で、あなたが特に必要と思うのはどれですか。（３つまで☑）</t>
    <phoneticPr fontId="2"/>
  </si>
  <si>
    <t>学校におけるＩＣＴ教育の推進</t>
  </si>
  <si>
    <t>独自プログラムによる学力向上</t>
  </si>
  <si>
    <t>一時的に子どもを預かる保育サービス</t>
  </si>
  <si>
    <t>民間の放課後児童クラブへの支援</t>
  </si>
  <si>
    <t>学校以外での新たな学びの場づくり応援</t>
  </si>
  <si>
    <t>小学校における給食費の無料化</t>
  </si>
  <si>
    <t>子どもの多い世帯への保育料や副食費の軽減・免除</t>
  </si>
  <si>
    <t>子どもに係る医療費の一部助成</t>
  </si>
  <si>
    <t>スマホのアプリなどを通じた子育て情報の発信</t>
  </si>
  <si>
    <t>問１　市が取り組んでいる施策の満足度についてあなたはどう思いますか。知っているものについてのみあなたのお考えに最も近いものにチェック☑をしてください。（それぞれ１つ☑）</t>
    <phoneticPr fontId="2"/>
  </si>
  <si>
    <t>文化芸術に触れる機会</t>
  </si>
  <si>
    <t>文化芸術に触れる機会</t>
    <phoneticPr fontId="2"/>
  </si>
  <si>
    <t>スポーツ活動の推進</t>
  </si>
  <si>
    <t>スポーツ活動の推進</t>
    <phoneticPr fontId="2"/>
  </si>
  <si>
    <t>青少年が地域の活動に参加する機会</t>
    <phoneticPr fontId="2"/>
  </si>
  <si>
    <t>健診などを通じた個人の健康づくりの推進</t>
  </si>
  <si>
    <t>健診などを通じた個人の健康づくりの推進</t>
    <phoneticPr fontId="2"/>
  </si>
  <si>
    <t>健康を支え守るための環境整備</t>
  </si>
  <si>
    <t>健康を支え守るための環境整備</t>
    <phoneticPr fontId="2"/>
  </si>
  <si>
    <t>福祉を担う人材や団体の育成</t>
    <phoneticPr fontId="2"/>
  </si>
  <si>
    <t>地域医療体制の充実</t>
    <phoneticPr fontId="2"/>
  </si>
  <si>
    <t>移住や定住につながる居住環境の整備づくり</t>
  </si>
  <si>
    <t>移住や定住につながる居住環境の整備づくり</t>
    <phoneticPr fontId="2"/>
  </si>
  <si>
    <t>ICT（情報通信技術）を活用した情報サービスの提供</t>
  </si>
  <si>
    <t>５．市から情報発信についてお聞かせください</t>
    <phoneticPr fontId="2"/>
  </si>
  <si>
    <t>問１　市などからのお知らせやサービス、制度に関する情報を知っていただく手段として、次の中から利用する頻度が多いものはどれですか。（３つまで☑）</t>
    <phoneticPr fontId="2"/>
  </si>
  <si>
    <t>問２　ＳＮＳやホームページなどでの情報発信により、緊急性の高い情報や流動的に変化する情報を瞬時に受け取れるメリットがあります。また、開庁時間外であっても、情報を得たり、サービス等の申請や予約をしたりすることができます。あなたは、市からの情報を知っていただくときにＳＮＳやホームページなどを利用していますか。（１つだけ☑）</t>
    <phoneticPr fontId="2"/>
  </si>
  <si>
    <t>広報ながはま(冊子)</t>
  </si>
  <si>
    <t>Web版 広報ながはま(ホームページの掲載やＳＮＳで配信しているデータ版)</t>
  </si>
  <si>
    <t>自治体広報アプリ(マチイロ)</t>
  </si>
  <si>
    <t>ホームページ</t>
  </si>
  <si>
    <t>ＳＮＳ(LINE、Instagram、Facebook)</t>
  </si>
  <si>
    <t>動画配信(YouTube)</t>
  </si>
  <si>
    <t>既に利用している</t>
  </si>
  <si>
    <t>もっとSNSやホームページが充実すれば利用したい</t>
  </si>
  <si>
    <t>６．選挙における投票場所についてお聞かせください</t>
    <phoneticPr fontId="2"/>
  </si>
  <si>
    <t>問１　あなたは今回の長浜市長選挙において、いつ、どこで投票されましたか。（１つだけ☑）</t>
    <phoneticPr fontId="2"/>
  </si>
  <si>
    <t>問２　問１で「５．投票に行っていない」と答えられた方におたずねします。投票に行かなかった理由を次の中から選んでください。（１つだけ☑）</t>
    <phoneticPr fontId="2"/>
  </si>
  <si>
    <t>問３　選挙における投票環境において、あなたのご意見に近いものを次の中から選んでください。（あてはまるものすべて☑）</t>
    <phoneticPr fontId="2"/>
  </si>
  <si>
    <t>1.投票日当日、入場券に記載してある自宅近くの投票所</t>
  </si>
  <si>
    <t>2.投票日当日、1以外の投票所</t>
  </si>
  <si>
    <t>3.投票日までに、期日前投票所</t>
  </si>
  <si>
    <t>4.不在者投票や郵便投票等を利用</t>
  </si>
  <si>
    <t>5.投票に行っていない</t>
  </si>
  <si>
    <t>仕事や用事で忙しかった</t>
  </si>
  <si>
    <t>投票に行くことを忘れていた</t>
  </si>
  <si>
    <t>投票所が遠くなった</t>
  </si>
  <si>
    <t>投票所に行く手段がなかった</t>
  </si>
  <si>
    <t>今回の選挙に関心がなかった</t>
  </si>
  <si>
    <t>７．スポーツについてお聞かせください</t>
    <phoneticPr fontId="2"/>
  </si>
  <si>
    <t>問１　この１年間で、運動やスポーツ（体操やストレッチなどの軽い運動を含みます。）をどのくらいの頻度で行いましたか。（１つだけ☑）</t>
    <phoneticPr fontId="2"/>
  </si>
  <si>
    <t>ほぼ毎日</t>
  </si>
  <si>
    <t>週に３日以上</t>
  </si>
  <si>
    <t>週に１～２日</t>
  </si>
  <si>
    <t>月に１～３日程度</t>
  </si>
  <si>
    <t>３ヶ月に１～２日程度</t>
  </si>
  <si>
    <t>ほとんどしていない</t>
  </si>
  <si>
    <t>問２　あなたが運動やスポーツを行った頻度に新型コロナウイルスの影響はどのくらいありましたか。（１つだけ☑）</t>
    <phoneticPr fontId="2"/>
  </si>
  <si>
    <t>大いにあった</t>
  </si>
  <si>
    <t>多少あった</t>
  </si>
  <si>
    <t>ほとんどなかった</t>
  </si>
  <si>
    <t>なかった</t>
  </si>
  <si>
    <t>％</t>
    <phoneticPr fontId="2"/>
  </si>
  <si>
    <t>満足度</t>
  </si>
  <si>
    <t>全施策平均</t>
  </si>
  <si>
    <t>(1)市民・自治</t>
  </si>
  <si>
    <t>(2)教育・文化</t>
  </si>
  <si>
    <t>(3)健康・福祉</t>
  </si>
  <si>
    <t>(4)産業・交流</t>
  </si>
  <si>
    <t>(5)安心・安全</t>
  </si>
  <si>
    <t>(6)環境・都市</t>
  </si>
  <si>
    <t>重要度</t>
  </si>
  <si>
    <t>(1)市民・自治</t>
    <phoneticPr fontId="2"/>
  </si>
  <si>
    <t>(3)健康・福祉</t>
    <phoneticPr fontId="2"/>
  </si>
  <si>
    <t>(4)産業・交流</t>
    <phoneticPr fontId="2"/>
  </si>
  <si>
    <t>(5)安心・安全</t>
    <phoneticPr fontId="2"/>
  </si>
  <si>
    <t>(6)環境・都市</t>
    <phoneticPr fontId="2"/>
  </si>
  <si>
    <t>項目1</t>
    <rPh sb="0" eb="2">
      <t>コウモク</t>
    </rPh>
    <phoneticPr fontId="2"/>
  </si>
  <si>
    <t>項目2</t>
    <rPh sb="0" eb="2">
      <t>コウモク</t>
    </rPh>
    <phoneticPr fontId="2"/>
  </si>
  <si>
    <t>平均</t>
    <rPh sb="0" eb="2">
      <t>ヘイキン</t>
    </rPh>
    <phoneticPr fontId="2"/>
  </si>
  <si>
    <t>全施策</t>
    <rPh sb="0" eb="1">
      <t>ゼン</t>
    </rPh>
    <rPh sb="1" eb="3">
      <t>シサク</t>
    </rPh>
    <phoneticPr fontId="2"/>
  </si>
  <si>
    <t>※このシート内は何も入力しないこと</t>
    <rPh sb="6" eb="7">
      <t>ナイ</t>
    </rPh>
    <rPh sb="8" eb="9">
      <t>ナニ</t>
    </rPh>
    <rPh sb="10" eb="12">
      <t>ニュウリョク</t>
    </rPh>
    <phoneticPr fontId="2"/>
  </si>
  <si>
    <t>平均満足度</t>
    <rPh sb="0" eb="2">
      <t>ヘイキン</t>
    </rPh>
    <rPh sb="2" eb="5">
      <t>マンゾクド</t>
    </rPh>
    <phoneticPr fontId="2"/>
  </si>
  <si>
    <t>平均重要度</t>
    <rPh sb="0" eb="2">
      <t>ヘイキン</t>
    </rPh>
    <rPh sb="2" eb="5">
      <t>ジュウヨウド</t>
    </rPh>
    <phoneticPr fontId="2"/>
  </si>
  <si>
    <t>平均重要度-平均満足度</t>
  </si>
  <si>
    <t>ニーズ得点</t>
  </si>
  <si>
    <t>施策（取組）</t>
    <rPh sb="0" eb="2">
      <t>シサク</t>
    </rPh>
    <rPh sb="3" eb="5">
      <t>トリクミ</t>
    </rPh>
    <phoneticPr fontId="2"/>
  </si>
  <si>
    <t>満足度
(行政評価)</t>
    <rPh sb="0" eb="3">
      <t>マンゾクド</t>
    </rPh>
    <rPh sb="5" eb="9">
      <t>ギョウセイヒョウカ</t>
    </rPh>
    <phoneticPr fontId="2"/>
  </si>
  <si>
    <t>重要度</t>
    <rPh sb="0" eb="3">
      <t>ジュウヨウド</t>
    </rPh>
    <phoneticPr fontId="2"/>
  </si>
  <si>
    <t>ニーズ得点</t>
    <rPh sb="3" eb="5">
      <t>トクテン</t>
    </rPh>
    <phoneticPr fontId="2"/>
  </si>
  <si>
    <t>R02</t>
    <phoneticPr fontId="2"/>
  </si>
  <si>
    <t>R01</t>
    <phoneticPr fontId="2"/>
  </si>
  <si>
    <t>H30</t>
    <phoneticPr fontId="2"/>
  </si>
  <si>
    <t>全施策平均</t>
    <rPh sb="0" eb="3">
      <t>ゼンシサク</t>
    </rPh>
    <rPh sb="3" eb="5">
      <t>ヘイキン</t>
    </rPh>
    <phoneticPr fontId="2"/>
  </si>
  <si>
    <t>1-1</t>
  </si>
  <si>
    <t>1-2</t>
  </si>
  <si>
    <t>1-3</t>
  </si>
  <si>
    <t>1-4</t>
  </si>
  <si>
    <t>1-5</t>
  </si>
  <si>
    <t>1-6</t>
  </si>
  <si>
    <t>2-1</t>
  </si>
  <si>
    <t>2-2</t>
  </si>
  <si>
    <t>2-3</t>
  </si>
  <si>
    <t>2-4</t>
  </si>
  <si>
    <t>2-5</t>
  </si>
  <si>
    <t>2-6</t>
  </si>
  <si>
    <t>2-7</t>
  </si>
  <si>
    <t>2-8</t>
  </si>
  <si>
    <t>文化・芸術・スポーツ活動の振興</t>
  </si>
  <si>
    <t>2-9</t>
  </si>
  <si>
    <t>3-1</t>
  </si>
  <si>
    <t>3-2</t>
  </si>
  <si>
    <t>3-3</t>
  </si>
  <si>
    <t>3-4</t>
  </si>
  <si>
    <t>3-5</t>
  </si>
  <si>
    <t>3-6</t>
  </si>
  <si>
    <t>3-7</t>
  </si>
  <si>
    <t>3-8</t>
  </si>
  <si>
    <t>3-9</t>
  </si>
  <si>
    <t>3-10</t>
  </si>
  <si>
    <t>3-11</t>
  </si>
  <si>
    <t>3-12</t>
  </si>
  <si>
    <t>健診などを通じた健康づくりの推進</t>
  </si>
  <si>
    <t>3-13</t>
  </si>
  <si>
    <t>3-14</t>
  </si>
  <si>
    <t>4-1</t>
  </si>
  <si>
    <t>4-2</t>
  </si>
  <si>
    <t>4-3</t>
  </si>
  <si>
    <t>4-4</t>
  </si>
  <si>
    <t>4-5</t>
  </si>
  <si>
    <t>4-6</t>
  </si>
  <si>
    <t>4-7</t>
  </si>
  <si>
    <t>4-8</t>
  </si>
  <si>
    <t>4-9</t>
  </si>
  <si>
    <t>4-10</t>
  </si>
  <si>
    <t>4-11</t>
  </si>
  <si>
    <t>4-12</t>
  </si>
  <si>
    <t>5-1</t>
  </si>
  <si>
    <t>5-2</t>
  </si>
  <si>
    <t>5-3</t>
  </si>
  <si>
    <t>5-4</t>
  </si>
  <si>
    <t>6-1</t>
  </si>
  <si>
    <t>6-2</t>
  </si>
  <si>
    <t>6-3</t>
  </si>
  <si>
    <t>6-4</t>
  </si>
  <si>
    <t>6-5</t>
  </si>
  <si>
    <t>6-6</t>
  </si>
  <si>
    <t>移住や定住につながる居住環境の整備</t>
  </si>
  <si>
    <t>6-7</t>
  </si>
  <si>
    <t>6-8</t>
  </si>
  <si>
    <t>6-9</t>
  </si>
  <si>
    <t>6-10</t>
  </si>
  <si>
    <t>6-11</t>
  </si>
  <si>
    <t>R04</t>
    <phoneticPr fontId="2"/>
  </si>
  <si>
    <t>平均満足度</t>
    <rPh sb="0" eb="1">
      <t>ヘイキン</t>
    </rPh>
    <rPh sb="1" eb="4">
      <t>マンゾクド</t>
    </rPh>
    <phoneticPr fontId="2"/>
  </si>
  <si>
    <t>平均重要度</t>
    <rPh sb="0" eb="1">
      <t>ヘイキン</t>
    </rPh>
    <rPh sb="1" eb="4">
      <t>ジュウヨウド</t>
    </rPh>
    <phoneticPr fontId="2"/>
  </si>
  <si>
    <t>政策</t>
    <rPh sb="0" eb="2">
      <t>セイサク</t>
    </rPh>
    <phoneticPr fontId="2"/>
  </si>
  <si>
    <t>施策</t>
    <rPh sb="0" eb="2">
      <t>シサク</t>
    </rPh>
    <phoneticPr fontId="2"/>
  </si>
  <si>
    <r>
      <t xml:space="preserve">満足度
</t>
    </r>
    <r>
      <rPr>
        <sz val="6"/>
        <color rgb="FF000000"/>
        <rFont val="ＭＳ Ｐゴシック"/>
        <family val="3"/>
        <charset val="128"/>
      </rPr>
      <t>(行政評価)</t>
    </r>
    <rPh sb="0" eb="2">
      <t>マンゾクド</t>
    </rPh>
    <rPh sb="5" eb="9">
      <t>ギョウセイヒョウカ</t>
    </rPh>
    <phoneticPr fontId="2"/>
  </si>
  <si>
    <t>重要度</t>
    <rPh sb="0" eb="2">
      <t>ジュウヨウド</t>
    </rPh>
    <phoneticPr fontId="2"/>
  </si>
  <si>
    <t>要観察・検討項目</t>
    <phoneticPr fontId="2"/>
  </si>
  <si>
    <t>現状維持項目</t>
    <phoneticPr fontId="2"/>
  </si>
  <si>
    <t>全　　体</t>
    <rPh sb="0" eb="1">
      <t>ゼン</t>
    </rPh>
    <rPh sb="3" eb="4">
      <t>カラダ</t>
    </rPh>
    <phoneticPr fontId="2"/>
  </si>
  <si>
    <t>(1)市民・自治の平均値</t>
    <rPh sb="9" eb="12">
      <t>ヘイキンチ</t>
    </rPh>
    <phoneticPr fontId="2"/>
  </si>
  <si>
    <t>1-1.人権を尊重する社会づくり</t>
  </si>
  <si>
    <t>平均満足度</t>
  </si>
  <si>
    <t>平均重要度</t>
  </si>
  <si>
    <t>全施策平均</t>
    <rPh sb="0" eb="1">
      <t>ゼン</t>
    </rPh>
    <rPh sb="1" eb="3">
      <t>シサク</t>
    </rPh>
    <rPh sb="3" eb="5">
      <t>ヘイキン</t>
    </rPh>
    <phoneticPr fontId="2"/>
  </si>
  <si>
    <t>該当施策の平均</t>
    <phoneticPr fontId="2"/>
  </si>
  <si>
    <t>1-2.女性も男性も共に参加する社会づくり</t>
  </si>
  <si>
    <t>1-3.多様な文化が共生する社会づくりと人や文化を通じた国際交流</t>
  </si>
  <si>
    <t>1-4.市民組織や団体などの活動へのサポート</t>
  </si>
  <si>
    <t>1-5.自治会の維持や地域の見守り活動</t>
  </si>
  <si>
    <t>1-6.市民が市政へ参加する機会づくり</t>
  </si>
  <si>
    <t>2-1.家庭での教育環境の充実</t>
  </si>
  <si>
    <t>2-3 学校での教育環境の充実</t>
  </si>
  <si>
    <t>2-2 地域と学校が連携した教育環境づくり</t>
  </si>
  <si>
    <t>2-4.大学との連携によるまちづくり</t>
  </si>
  <si>
    <t>2-5.子育てや教育について相談する体制</t>
  </si>
  <si>
    <t>2-6.小学校（義務教育学校）に入学するまでの教育の推進</t>
  </si>
  <si>
    <t>2-7.生涯を通じて学習する機会づくり</t>
  </si>
  <si>
    <t>2-8.文化・芸術・スポーツ活動の振興</t>
  </si>
  <si>
    <t>3-1.家庭や地域が連携した子育て体制づくり</t>
  </si>
  <si>
    <t>3-2.子どもを育てる環境や保育機能の充実</t>
  </si>
  <si>
    <t>3-3.子どもが遊んだり、体験する機会づくり</t>
  </si>
  <si>
    <t>3-4.結婚支援</t>
  </si>
  <si>
    <t>3-5.母子保健と子どもの医療サービス</t>
  </si>
  <si>
    <t>3-6.子育てにかかる経済的な負担の軽減</t>
  </si>
  <si>
    <t>3-7.高齢者の社会参加</t>
  </si>
  <si>
    <t>3-8.高齢者への介護や福祉のサービス</t>
  </si>
  <si>
    <t>3-9.しょうがい福祉の充実</t>
  </si>
  <si>
    <t>3-10. 国民健康保険の安定した運営</t>
  </si>
  <si>
    <t>3-11. 経済的に困っている人への自立支援</t>
  </si>
  <si>
    <t>3-12. 健診などを通じた健康づくりの推進</t>
  </si>
  <si>
    <t>4-1.企業や地場産業への支援</t>
  </si>
  <si>
    <t>4-2.農業を持続させていくためのサポート</t>
  </si>
  <si>
    <t>4-3.森林の整備と林業の活性化</t>
  </si>
  <si>
    <t>4-4.鳥獣害の対策</t>
  </si>
  <si>
    <t>4-5.雇用や就労する機会の拡充</t>
  </si>
  <si>
    <t>4-6.企業の誘致</t>
  </si>
  <si>
    <t>4-7.地域の資源を活かした産業の育成</t>
  </si>
  <si>
    <t>4-8.伝統・歴史・文化の継承</t>
  </si>
  <si>
    <t>4-9.美しい景観の保全と創出</t>
  </si>
  <si>
    <t>4-10. 移住者を受け入れる環境づくり</t>
  </si>
  <si>
    <t>4-11. 市内で宿泊や滞在をする観光の推進</t>
  </si>
  <si>
    <t>4-12. 地域が持つ魅力の発信と観光振興</t>
  </si>
  <si>
    <t>5-1.防犯対策</t>
  </si>
  <si>
    <t>5-2.交通安全対策</t>
  </si>
  <si>
    <t>5-3.災害などに対する危機管理の体制</t>
  </si>
  <si>
    <t>5-4.地域による防災対策へのサポート</t>
  </si>
  <si>
    <t>6-1.地球温暖化対策</t>
  </si>
  <si>
    <t>6-2.再生可能エネルギーの利活用</t>
  </si>
  <si>
    <t>6-3.ごみの減量と不法投棄対策</t>
  </si>
  <si>
    <t>6-4.自然環境の保全と公害の未然防止</t>
  </si>
  <si>
    <t>6-5.緑の確保と公園の整備</t>
  </si>
  <si>
    <t>6-6.移住や定住につながる居住環境の整備</t>
  </si>
  <si>
    <t>6-7.鉄道やバスの利便性</t>
  </si>
  <si>
    <t>6-8.中心市街地の活性化</t>
  </si>
  <si>
    <t>6-9.市内北部地域の活性化</t>
  </si>
  <si>
    <t>6-10. 道路・橋・下水道などの整備</t>
  </si>
  <si>
    <t>6-11.ICT（情報通信技術）を活用した情報サービスの提供</t>
  </si>
  <si>
    <t>4.1.1</t>
  </si>
  <si>
    <t>4.1.2</t>
  </si>
  <si>
    <t>4.1.3</t>
  </si>
  <si>
    <t>4.1.4</t>
  </si>
  <si>
    <t>4.1.5</t>
  </si>
  <si>
    <t>4.1.6</t>
  </si>
  <si>
    <t>4.1.7</t>
  </si>
  <si>
    <t>4.1.8</t>
  </si>
  <si>
    <t>4.1.9</t>
  </si>
  <si>
    <t>4.1.10</t>
  </si>
  <si>
    <t>4.1.11</t>
  </si>
  <si>
    <t>4.1.12</t>
  </si>
  <si>
    <t>4.1.13</t>
  </si>
  <si>
    <t>4.1.14</t>
  </si>
  <si>
    <t>4.1.15</t>
  </si>
  <si>
    <t>4.1.16</t>
  </si>
  <si>
    <t>4.1.17</t>
  </si>
  <si>
    <t>4.1.18</t>
  </si>
  <si>
    <t>4.1.19</t>
  </si>
  <si>
    <t>4.1.20</t>
  </si>
  <si>
    <t>4.1.21</t>
  </si>
  <si>
    <t>4.1.22</t>
  </si>
  <si>
    <t>4.1.23</t>
  </si>
  <si>
    <t>4.1.24</t>
  </si>
  <si>
    <t>4.1.25</t>
  </si>
  <si>
    <t>4.1.26</t>
  </si>
  <si>
    <t>4.1.27</t>
  </si>
  <si>
    <t>4.1.28</t>
  </si>
  <si>
    <t>4.1.29</t>
  </si>
  <si>
    <t>4.1.30</t>
  </si>
  <si>
    <t>4.1.31</t>
  </si>
  <si>
    <t>4.1.32</t>
  </si>
  <si>
    <t>4.1.33</t>
  </si>
  <si>
    <t>4.1.34</t>
  </si>
  <si>
    <t>4.1.35</t>
  </si>
  <si>
    <t>4.1.36</t>
  </si>
  <si>
    <t>4.1.37</t>
  </si>
  <si>
    <t>4.1.38</t>
  </si>
  <si>
    <t>4.1.39</t>
  </si>
  <si>
    <t>4.1.40</t>
  </si>
  <si>
    <t>4.1.41</t>
  </si>
  <si>
    <t>4.1.42</t>
  </si>
  <si>
    <t>4.1.43</t>
  </si>
  <si>
    <t>4.1.44</t>
  </si>
  <si>
    <t>4.1.45</t>
  </si>
  <si>
    <t>4.1.46</t>
  </si>
  <si>
    <t>4.1.47</t>
  </si>
  <si>
    <t>4.1.48</t>
  </si>
  <si>
    <t>4.1.49</t>
  </si>
  <si>
    <t>4.1.50</t>
  </si>
  <si>
    <t>4.1.51</t>
  </si>
  <si>
    <t>4.1.52</t>
  </si>
  <si>
    <t>4.1.53</t>
  </si>
  <si>
    <t>4.1.54</t>
  </si>
  <si>
    <t>4.1.55</t>
  </si>
  <si>
    <t>4.1.56</t>
  </si>
  <si>
    <t>4.1.57</t>
  </si>
  <si>
    <t>4.1.58</t>
  </si>
  <si>
    <t>4.2.1</t>
  </si>
  <si>
    <t>4.2.2</t>
  </si>
  <si>
    <t>4.2.3</t>
  </si>
  <si>
    <t>4.2.4</t>
  </si>
  <si>
    <t>4.2.5</t>
  </si>
  <si>
    <t>4.2.6</t>
  </si>
  <si>
    <t>4.2.7</t>
  </si>
  <si>
    <t>4.2.8</t>
  </si>
  <si>
    <t>4.2.9</t>
  </si>
  <si>
    <t>4.2.10</t>
  </si>
  <si>
    <t>4.2.11</t>
  </si>
  <si>
    <t>4.2.12</t>
  </si>
  <si>
    <t>4.2.13</t>
  </si>
  <si>
    <t>4.2.14</t>
  </si>
  <si>
    <t>4.2.15</t>
  </si>
  <si>
    <t>4.2.16</t>
  </si>
  <si>
    <t>4.2.17</t>
  </si>
  <si>
    <t>4.2.18</t>
  </si>
  <si>
    <t>4.2.19</t>
  </si>
  <si>
    <t>4.2.20</t>
  </si>
  <si>
    <t>4.2.21</t>
  </si>
  <si>
    <t>4.2.22</t>
  </si>
  <si>
    <t>4.2.23</t>
  </si>
  <si>
    <t>4.2.24</t>
  </si>
  <si>
    <t>4.2.25</t>
  </si>
  <si>
    <t>4.2.26</t>
  </si>
  <si>
    <t>4.2.27</t>
  </si>
  <si>
    <t>4.2.28</t>
  </si>
  <si>
    <t>4.2.29</t>
  </si>
  <si>
    <t>4.2.30</t>
  </si>
  <si>
    <t>4.2.31</t>
  </si>
  <si>
    <t>4.2.32</t>
  </si>
  <si>
    <t>4.2.33</t>
  </si>
  <si>
    <t>4.2.34</t>
  </si>
  <si>
    <t>4.2.35</t>
  </si>
  <si>
    <t>4.2.36</t>
  </si>
  <si>
    <t>4.2.37</t>
  </si>
  <si>
    <t>4.2.38</t>
  </si>
  <si>
    <t>4.2.39</t>
  </si>
  <si>
    <t>4.2.40</t>
  </si>
  <si>
    <t>4.2.41</t>
  </si>
  <si>
    <t>4.2.42</t>
  </si>
  <si>
    <t>4.2.43</t>
  </si>
  <si>
    <t>4.2.44</t>
  </si>
  <si>
    <t>4.2.45</t>
  </si>
  <si>
    <t>4.2.46</t>
  </si>
  <si>
    <t>4.2.47</t>
  </si>
  <si>
    <t>4.2.48</t>
  </si>
  <si>
    <t>4.2.49</t>
  </si>
  <si>
    <t>4.2.50</t>
  </si>
  <si>
    <t>4.2.51</t>
  </si>
  <si>
    <t>4.2.52</t>
  </si>
  <si>
    <t>4.2.53</t>
  </si>
  <si>
    <t>4.2.54</t>
  </si>
  <si>
    <t>4.2.55</t>
  </si>
  <si>
    <t>4.2.56</t>
  </si>
  <si>
    <t>4.2.57</t>
  </si>
  <si>
    <t>4.2.58</t>
  </si>
  <si>
    <t>戸建て住宅</t>
  </si>
  <si>
    <t>マンション・アパート</t>
  </si>
  <si>
    <t>問３　あなたが問１で選んだ運動やスポーツを行う頻度について、その理由をお聞かせください。（１つだけ☑）</t>
    <phoneticPr fontId="2"/>
  </si>
  <si>
    <t>今の頻度が自分に合っているから</t>
  </si>
  <si>
    <t>体を動かすことが苦手だから</t>
  </si>
  <si>
    <t>仕事や家事が忙しいから</t>
  </si>
  <si>
    <t>一緒にする人がいないから</t>
  </si>
  <si>
    <t>場所や施設がないから</t>
  </si>
  <si>
    <t>魅力的な教室やイベントがないから</t>
  </si>
  <si>
    <t>問３　あなたが運動やスポーツを行う手段として興味があるのはどれですか？ (あてはまるものすべて☑)</t>
    <phoneticPr fontId="2"/>
  </si>
  <si>
    <t>スポーツを体験できるイベント</t>
  </si>
  <si>
    <t>自宅から参加できるオンライン教室</t>
  </si>
  <si>
    <t>専門的な指導を受けられるトレーニング</t>
  </si>
  <si>
    <t>ひとり暮らし</t>
  </si>
  <si>
    <t>親子の２世代</t>
  </si>
  <si>
    <t>親・子・孫の３世代</t>
  </si>
  <si>
    <t>2-10</t>
  </si>
  <si>
    <t>3-1</t>
    <phoneticPr fontId="2"/>
  </si>
  <si>
    <t>3-15</t>
  </si>
  <si>
    <t>4-1</t>
    <phoneticPr fontId="2"/>
  </si>
  <si>
    <t>5-1</t>
    <phoneticPr fontId="2"/>
  </si>
  <si>
    <t>6-1</t>
    <phoneticPr fontId="2"/>
  </si>
  <si>
    <t>2-4</t>
    <phoneticPr fontId="2"/>
  </si>
  <si>
    <t>産業の発展による雇用の場の創出</t>
    <phoneticPr fontId="2"/>
  </si>
  <si>
    <t>健診などを通じた個人の健康づくりの推進</t>
    <phoneticPr fontId="2"/>
  </si>
  <si>
    <t>伝統・歴史・文化の継承</t>
    <phoneticPr fontId="2"/>
  </si>
  <si>
    <t>美しい景観の保全と創出</t>
    <phoneticPr fontId="2"/>
  </si>
  <si>
    <t>防犯対策</t>
    <phoneticPr fontId="2"/>
  </si>
  <si>
    <t>交通安全対策</t>
    <phoneticPr fontId="2"/>
  </si>
  <si>
    <t>災害などに対する危機管理の体制</t>
    <phoneticPr fontId="2"/>
  </si>
  <si>
    <t>地域医療体制の充実</t>
    <phoneticPr fontId="2"/>
  </si>
  <si>
    <t>地域による防災対策へのサポート</t>
    <phoneticPr fontId="2"/>
  </si>
  <si>
    <t>満足度</t>
    <rPh sb="0" eb="3">
      <t>マンゾクド</t>
    </rPh>
    <phoneticPr fontId="2"/>
  </si>
  <si>
    <t>健康・福祉</t>
    <rPh sb="0" eb="2">
      <t>ケンコウ</t>
    </rPh>
    <rPh sb="3" eb="5">
      <t>フクシ</t>
    </rPh>
    <phoneticPr fontId="2"/>
  </si>
  <si>
    <t>産業・交流</t>
    <rPh sb="0" eb="2">
      <t>サンギョウ</t>
    </rPh>
    <rPh sb="3" eb="5">
      <t>コウリュウ</t>
    </rPh>
    <phoneticPr fontId="2"/>
  </si>
  <si>
    <t>安心・安全</t>
    <rPh sb="0" eb="2">
      <t>アンシン</t>
    </rPh>
    <rPh sb="3" eb="5">
      <t>アンゼン</t>
    </rPh>
    <phoneticPr fontId="2"/>
  </si>
  <si>
    <t>環境・都市</t>
    <rPh sb="0" eb="2">
      <t>カンキョウ</t>
    </rPh>
    <rPh sb="3" eb="5">
      <t>トシ</t>
    </rPh>
    <phoneticPr fontId="2"/>
  </si>
  <si>
    <t>全施策平均</t>
    <rPh sb="0" eb="1">
      <t>ゼン</t>
    </rPh>
    <rPh sb="1" eb="2">
      <t>セ</t>
    </rPh>
    <rPh sb="2" eb="3">
      <t>サク</t>
    </rPh>
    <rPh sb="3" eb="5">
      <t>ヘイキン</t>
    </rPh>
    <phoneticPr fontId="2"/>
  </si>
  <si>
    <t>令和2年度</t>
    <rPh sb="0" eb="2">
      <t>レイワ</t>
    </rPh>
    <rPh sb="3" eb="5">
      <t>ネンド</t>
    </rPh>
    <phoneticPr fontId="26"/>
  </si>
  <si>
    <t>政策ごとの平均で見ると満足度は前年度比で0.1ポイント前後の下落</t>
    <rPh sb="0" eb="2">
      <t>セイサク</t>
    </rPh>
    <rPh sb="5" eb="7">
      <t>ヘイキン</t>
    </rPh>
    <rPh sb="8" eb="9">
      <t>ミ</t>
    </rPh>
    <rPh sb="11" eb="14">
      <t>マンゾクド</t>
    </rPh>
    <rPh sb="15" eb="19">
      <t>ゼンネンドヒ</t>
    </rPh>
    <rPh sb="27" eb="29">
      <t>ゼンゴ</t>
    </rPh>
    <rPh sb="30" eb="32">
      <t>ゲラク</t>
    </rPh>
    <phoneticPr fontId="26"/>
  </si>
  <si>
    <t>重要度は全般的に下落しており、特に「安心・安全」「環境・都市」「産業・交流」が大幅に下落した。</t>
    <rPh sb="0" eb="3">
      <t>ジュウヨウド</t>
    </rPh>
    <rPh sb="4" eb="7">
      <t>ゼンパンテキ</t>
    </rPh>
    <rPh sb="8" eb="10">
      <t>ゲラク</t>
    </rPh>
    <rPh sb="15" eb="16">
      <t>トク</t>
    </rPh>
    <rPh sb="18" eb="20">
      <t>アンシン</t>
    </rPh>
    <rPh sb="21" eb="23">
      <t>アンゼン</t>
    </rPh>
    <rPh sb="25" eb="27">
      <t>カンキョウ</t>
    </rPh>
    <rPh sb="28" eb="30">
      <t>トシ</t>
    </rPh>
    <rPh sb="32" eb="34">
      <t>サンギョウ</t>
    </rPh>
    <rPh sb="35" eb="37">
      <t>コウリュウ</t>
    </rPh>
    <rPh sb="39" eb="41">
      <t>オオハバ</t>
    </rPh>
    <rPh sb="42" eb="44">
      <t>ゲラク</t>
    </rPh>
    <phoneticPr fontId="26"/>
  </si>
  <si>
    <t>質問方法を「知っているもの」に変更した影響か、各施策をよく知っていただいた上での回答のため、満足度は辛口評価か。重要度は精査された上での回答か。</t>
    <phoneticPr fontId="26"/>
  </si>
  <si>
    <t>相対的に見ると、身に差し迫った分野にかかる施策について重要度、ニーズ得点が高まる傾向</t>
    <rPh sb="0" eb="3">
      <t>ソウタイテキ</t>
    </rPh>
    <rPh sb="4" eb="5">
      <t>ミ</t>
    </rPh>
    <rPh sb="8" eb="9">
      <t>ミ</t>
    </rPh>
    <rPh sb="10" eb="11">
      <t>サ</t>
    </rPh>
    <rPh sb="12" eb="13">
      <t>セマ</t>
    </rPh>
    <rPh sb="15" eb="17">
      <t>ブンヤ</t>
    </rPh>
    <rPh sb="21" eb="22">
      <t>セ</t>
    </rPh>
    <rPh sb="22" eb="23">
      <t>サク</t>
    </rPh>
    <rPh sb="27" eb="30">
      <t>ジュウヨウド</t>
    </rPh>
    <rPh sb="34" eb="36">
      <t>トクテン</t>
    </rPh>
    <rPh sb="37" eb="38">
      <t>タカ</t>
    </rPh>
    <rPh sb="40" eb="42">
      <t>ケイコウ</t>
    </rPh>
    <phoneticPr fontId="26"/>
  </si>
  <si>
    <t>ニーズ得点</t>
    <rPh sb="3" eb="5">
      <t>トクテン</t>
    </rPh>
    <phoneticPr fontId="26"/>
  </si>
  <si>
    <t>どこの投票所でも投票できるようになり便利になった</t>
    <phoneticPr fontId="2"/>
  </si>
  <si>
    <t>投票環境（駐車場、バリアフリー等）の整った公共施設が投票所となり行きやすくなった</t>
    <phoneticPr fontId="2"/>
  </si>
  <si>
    <t>近くの投票所に不満がある</t>
    <phoneticPr fontId="2"/>
  </si>
  <si>
    <t>投票所が遠くなり不便になった</t>
    <phoneticPr fontId="2"/>
  </si>
  <si>
    <t>共通投票所の数を増やしてほしい</t>
    <phoneticPr fontId="2"/>
  </si>
  <si>
    <t>期日前投票所の数を増やしてほしい</t>
    <phoneticPr fontId="2"/>
  </si>
  <si>
    <t>投票所に行く移動支援（バス・タクシー）を充実させてほしい</t>
    <phoneticPr fontId="2"/>
  </si>
  <si>
    <t>特に何も思わない</t>
    <phoneticPr fontId="2"/>
  </si>
  <si>
    <t>その他</t>
    <phoneticPr fontId="2"/>
  </si>
  <si>
    <t>身近なスポーツ施設で参加できるスポーツ教室</t>
    <phoneticPr fontId="2"/>
  </si>
  <si>
    <t>５８施策の満足度と重要度 分布図</t>
    <rPh sb="2" eb="4">
      <t>シサク</t>
    </rPh>
    <rPh sb="13" eb="16">
      <t>ブンプズ</t>
    </rPh>
    <phoneticPr fontId="2"/>
  </si>
  <si>
    <t>上位５項目</t>
    <rPh sb="0" eb="2">
      <t>ジョウイ</t>
    </rPh>
    <rPh sb="3" eb="5">
      <t>コウモク</t>
    </rPh>
    <phoneticPr fontId="2"/>
  </si>
  <si>
    <t>下位５項目</t>
    <rPh sb="0" eb="1">
      <t>カイ</t>
    </rPh>
    <rPh sb="2" eb="4">
      <t>コウモク</t>
    </rPh>
    <phoneticPr fontId="2"/>
  </si>
  <si>
    <t>満足度</t>
    <rPh sb="0" eb="3">
      <t>マンゾクド</t>
    </rPh>
    <phoneticPr fontId="26"/>
  </si>
  <si>
    <t>重要度</t>
    <rPh sb="0" eb="3">
      <t>ジュウヨウド</t>
    </rPh>
    <phoneticPr fontId="26"/>
  </si>
  <si>
    <t>H4</t>
    <phoneticPr fontId="2"/>
  </si>
  <si>
    <t>H2</t>
    <phoneticPr fontId="2"/>
  </si>
  <si>
    <t>差異</t>
    <rPh sb="0" eb="2">
      <t>サイ</t>
    </rPh>
    <phoneticPr fontId="2"/>
  </si>
  <si>
    <t>令和４年度</t>
    <rPh sb="0" eb="2">
      <t>レイワ</t>
    </rPh>
    <rPh sb="3" eb="5">
      <t>ネンド</t>
    </rPh>
    <phoneticPr fontId="26"/>
  </si>
  <si>
    <t>重点的に改善の必要がある項目</t>
    <phoneticPr fontId="2"/>
  </si>
  <si>
    <t>引き続き重点化の必要がある項目</t>
    <phoneticPr fontId="2"/>
  </si>
  <si>
    <t>要観察・検討項目</t>
    <phoneticPr fontId="2"/>
  </si>
  <si>
    <t>現状維持項目</t>
  </si>
  <si>
    <t>ニーズ得点</t>
    <rPh sb="3" eb="5">
      <t>トクテン</t>
    </rPh>
    <phoneticPr fontId="2"/>
  </si>
  <si>
    <t>ニーズ得点</t>
    <rPh sb="2" eb="4">
      <t>トクテン</t>
    </rPh>
    <phoneticPr fontId="2"/>
  </si>
  <si>
    <t>市民・自治</t>
  </si>
  <si>
    <t>教育・文化</t>
  </si>
  <si>
    <t>健康・福祉</t>
  </si>
  <si>
    <t>産業・交流</t>
  </si>
  <si>
    <t>安心・安全</t>
  </si>
  <si>
    <t>環境・都市</t>
  </si>
  <si>
    <t>文化やスポーツ施設など、余暇活動の場が充実しているから</t>
    <phoneticPr fontId="2"/>
  </si>
  <si>
    <t>活気があり、将来の発展を感じるから</t>
    <phoneticPr fontId="2"/>
  </si>
  <si>
    <t>子育て支援が充実しているから</t>
    <phoneticPr fontId="2"/>
  </si>
  <si>
    <t>交通の便がよいまち</t>
    <phoneticPr fontId="2"/>
  </si>
  <si>
    <t>医療や福祉が充実したまち</t>
    <phoneticPr fontId="2"/>
  </si>
  <si>
    <t>若者の地元定着支援（住宅支援、保育環境充実等）</t>
    <phoneticPr fontId="2"/>
  </si>
  <si>
    <t>医師不足に対応する医療確保対策</t>
    <phoneticPr fontId="2"/>
  </si>
  <si>
    <t>高齢者等にやさしい見守りや買い物支援の充実</t>
    <phoneticPr fontId="2"/>
  </si>
  <si>
    <t>税金の使い道の見直し、見える化</t>
    <phoneticPr fontId="2"/>
  </si>
  <si>
    <t>2-9.青少年が地域の活動に参加する機会</t>
    <phoneticPr fontId="2"/>
  </si>
  <si>
    <t>2-10.青少年が地域の活動に参加する機会</t>
    <phoneticPr fontId="2"/>
  </si>
  <si>
    <t>健康を支え守るための環境整備</t>
    <phoneticPr fontId="2"/>
  </si>
  <si>
    <t>利用していないが、スマホの使い方が分かれば利用したい</t>
    <phoneticPr fontId="2"/>
  </si>
  <si>
    <t>利用していないが、SNSやホームページの使い方が分かれば利用したい</t>
    <phoneticPr fontId="2"/>
  </si>
  <si>
    <t>利用していないが、機会があれば利用したい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</si>
</sst>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Red]\-#,##0.0"/>
    <numFmt numFmtId="178" formatCode="0.00_);[Red]\(0.00\)"/>
    <numFmt numFmtId="179" formatCode="0.00_ "/>
  </numFmts>
  <fonts count="29" x14ac:knownFonts="1">
    <font>
      <sz val="10"/>
      <color theme="1"/>
      <name val="ＭＳ Ｐゴシック"/>
      <family val="2"/>
      <charset val="128"/>
    </font>
    <font>
      <sz val="10"/>
      <color rgb="FF000000"/>
      <name val="ＭＳ Ｐゴシック"/>
      <family val="2"/>
      <charset val="128"/>
    </font>
    <font>
      <sz val="6"/>
      <name val="ＭＳ Ｐゴシック"/>
      <family val="2"/>
      <charset val="128"/>
    </font>
    <font>
      <sz val="10"/>
      <color rgb="FF000000"/>
      <name val="ＭＳ Ｐゴシック"/>
      <family val="3"/>
      <charset val="128"/>
    </font>
    <font>
      <sz val="10"/>
      <color theme="1"/>
      <name val="ＭＳ Ｐゴシック"/>
      <family val="2"/>
      <charset val="128"/>
    </font>
    <font>
      <sz val="8"/>
      <color theme="1"/>
      <name val="ＭＳ Ｐゴシック"/>
      <family val="3"/>
      <charset val="128"/>
    </font>
    <font>
      <sz val="8"/>
      <color rgb="FF000000"/>
      <name val="ＭＳ Ｐゴシック"/>
      <family val="3"/>
      <charset val="128"/>
    </font>
    <font>
      <sz val="7"/>
      <color theme="1"/>
      <name val="ＭＳ Ｐゴシック"/>
      <family val="3"/>
      <charset val="128"/>
    </font>
    <font>
      <sz val="9"/>
      <color rgb="FF000000"/>
      <name val="ＭＳ Ｐゴシック"/>
      <family val="3"/>
      <charset val="128"/>
    </font>
    <font>
      <sz val="9"/>
      <color theme="1"/>
      <name val="ＭＳ Ｐゴシック"/>
      <family val="3"/>
      <charset val="128"/>
    </font>
    <font>
      <b/>
      <sz val="10"/>
      <color theme="1"/>
      <name val="ＭＳ Ｐゴシック"/>
      <family val="3"/>
      <charset val="128"/>
    </font>
    <font>
      <sz val="10"/>
      <color theme="1"/>
      <name val="ＭＳ Ｐゴシック"/>
      <family val="3"/>
      <charset val="128"/>
    </font>
    <font>
      <sz val="22"/>
      <color rgb="FFFF0000"/>
      <name val="ＭＳ Ｐゴシック"/>
      <family val="3"/>
      <charset val="128"/>
    </font>
    <font>
      <b/>
      <sz val="9"/>
      <color rgb="FFFF0000"/>
      <name val="ＭＳ Ｐゴシック"/>
      <family val="3"/>
      <charset val="128"/>
    </font>
    <font>
      <sz val="6"/>
      <color theme="1"/>
      <name val="ＭＳ Ｐゴシック"/>
      <family val="3"/>
      <charset val="128"/>
    </font>
    <font>
      <b/>
      <sz val="10"/>
      <color rgb="FFFF0000"/>
      <name val="ＭＳ Ｐゴシック"/>
      <family val="3"/>
      <charset val="128"/>
    </font>
    <font>
      <b/>
      <sz val="6"/>
      <color theme="1"/>
      <name val="ＭＳ Ｐゴシック"/>
      <family val="3"/>
      <charset val="128"/>
    </font>
    <font>
      <sz val="6"/>
      <color rgb="FF000000"/>
      <name val="ＭＳ Ｐゴシック"/>
      <family val="3"/>
      <charset val="128"/>
    </font>
    <font>
      <sz val="10"/>
      <color rgb="FFFF0000"/>
      <name val="ＭＳ Ｐゴシック"/>
      <family val="3"/>
      <charset val="128"/>
    </font>
    <font>
      <sz val="8"/>
      <color theme="0"/>
      <name val="ＭＳ Ｐゴシック"/>
      <family val="3"/>
      <charset val="128"/>
    </font>
    <font>
      <sz val="7"/>
      <color rgb="FF000000"/>
      <name val="ＭＳ Ｐゴシック"/>
      <family val="3"/>
      <charset val="128"/>
    </font>
    <font>
      <sz val="6"/>
      <color rgb="FFFF0000"/>
      <name val="ＭＳ Ｐゴシック"/>
      <family val="3"/>
      <charset val="128"/>
    </font>
    <font>
      <sz val="9"/>
      <color rgb="FF000000"/>
      <name val="HGSｺﾞｼｯｸM"/>
      <family val="3"/>
      <charset val="128"/>
    </font>
    <font>
      <sz val="9"/>
      <color theme="1"/>
      <name val="HGSｺﾞｼｯｸM"/>
      <family val="3"/>
      <charset val="128"/>
    </font>
    <font>
      <sz val="8"/>
      <color rgb="FF000000"/>
      <name val="HGSｺﾞｼｯｸM"/>
      <family val="3"/>
      <charset val="128"/>
    </font>
    <font>
      <sz val="11"/>
      <color theme="1"/>
      <name val="游ゴシック"/>
      <family val="2"/>
      <scheme val="minor"/>
    </font>
    <font>
      <sz val="6"/>
      <name val="游ゴシック"/>
      <family val="3"/>
      <charset val="128"/>
      <scheme val="minor"/>
    </font>
    <font>
      <b/>
      <sz val="12"/>
      <color theme="1"/>
      <name val="HGSｺﾞｼｯｸM"/>
      <family val="3"/>
      <charset val="128"/>
    </font>
    <font>
      <sz val="9"/>
      <name val="ＭＳ Ｐゴシック"/>
      <family val="3"/>
      <charset val="128"/>
    </font>
  </fonts>
  <fills count="11">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1"/>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rgb="FFFFC7CE"/>
        <bgColor indexed="64"/>
      </patternFill>
    </fill>
    <fill>
      <patternFill patternType="solid">
        <fgColor rgb="FFABE9FF"/>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right/>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auto="1"/>
      </left>
      <right style="thin">
        <color auto="1"/>
      </right>
      <top/>
      <bottom style="hair">
        <color auto="1"/>
      </bottom>
      <diagonal/>
    </border>
    <border>
      <left style="thin">
        <color indexed="64"/>
      </left>
      <right/>
      <top/>
      <bottom style="hair">
        <color indexed="64"/>
      </bottom>
      <diagonal/>
    </border>
    <border>
      <left style="hair">
        <color indexed="64"/>
      </left>
      <right style="thin">
        <color indexed="64"/>
      </right>
      <top/>
      <bottom style="hair">
        <color indexed="64"/>
      </bottom>
      <diagonal/>
    </border>
    <border>
      <left style="thin">
        <color auto="1"/>
      </left>
      <right style="thin">
        <color auto="1"/>
      </right>
      <top style="hair">
        <color auto="1"/>
      </top>
      <bottom/>
      <diagonal/>
    </border>
    <border>
      <left style="thin">
        <color indexed="64"/>
      </left>
      <right/>
      <top style="hair">
        <color indexed="64"/>
      </top>
      <bottom style="hair">
        <color indexed="64"/>
      </bottom>
      <diagonal/>
    </border>
    <border>
      <left style="hair">
        <color auto="1"/>
      </left>
      <right style="thin">
        <color auto="1"/>
      </right>
      <top style="hair">
        <color auto="1"/>
      </top>
      <bottom style="hair">
        <color auto="1"/>
      </bottom>
      <diagonal/>
    </border>
    <border>
      <left style="thin">
        <color auto="1"/>
      </left>
      <right style="thin">
        <color auto="1"/>
      </right>
      <top style="hair">
        <color auto="1"/>
      </top>
      <bottom style="hair">
        <color auto="1"/>
      </bottom>
      <diagonal/>
    </border>
    <border>
      <left style="thin">
        <color indexed="64"/>
      </left>
      <right/>
      <top style="hair">
        <color indexed="64"/>
      </top>
      <bottom/>
      <diagonal/>
    </border>
    <border>
      <left style="hair">
        <color indexed="64"/>
      </left>
      <right style="thin">
        <color indexed="64"/>
      </right>
      <top style="hair">
        <color indexed="64"/>
      </top>
      <bottom/>
      <diagonal/>
    </border>
    <border>
      <left style="thin">
        <color auto="1"/>
      </left>
      <right style="thin">
        <color auto="1"/>
      </right>
      <top style="hair">
        <color auto="1"/>
      </top>
      <bottom style="thin">
        <color auto="1"/>
      </bottom>
      <diagonal/>
    </border>
    <border>
      <left style="thin">
        <color indexed="64"/>
      </left>
      <right/>
      <top style="hair">
        <color indexed="64"/>
      </top>
      <bottom style="thin">
        <color indexed="64"/>
      </bottom>
      <diagonal/>
    </border>
    <border>
      <left style="hair">
        <color indexed="64"/>
      </left>
      <right style="thin">
        <color auto="1"/>
      </right>
      <top style="hair">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double">
        <color indexed="64"/>
      </right>
      <top style="thin">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thin">
        <color indexed="64"/>
      </bottom>
      <diagonal/>
    </border>
    <border>
      <left style="double">
        <color indexed="64"/>
      </left>
      <right style="double">
        <color indexed="64"/>
      </right>
      <top/>
      <bottom style="thin">
        <color indexed="64"/>
      </bottom>
      <diagonal/>
    </border>
    <border>
      <left/>
      <right/>
      <top style="double">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thin">
        <color indexed="64"/>
      </left>
      <right/>
      <top style="thin">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style="double">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25" fillId="0" borderId="0"/>
  </cellStyleXfs>
  <cellXfs count="407">
    <xf numFmtId="0" fontId="0" fillId="0" borderId="0" xfId="0">
      <alignment vertical="center"/>
    </xf>
    <xf numFmtId="0" fontId="1" fillId="0" borderId="0" xfId="0" quotePrefix="1" applyFont="1">
      <alignment vertical="center"/>
    </xf>
    <xf numFmtId="0" fontId="1" fillId="0" borderId="0" xfId="0" quotePrefix="1" applyFont="1" applyAlignment="1">
      <alignment vertical="center"/>
    </xf>
    <xf numFmtId="0" fontId="1" fillId="0" borderId="1" xfId="0" quotePrefix="1" applyFont="1" applyBorder="1" applyAlignment="1">
      <alignment vertical="center" wrapText="1"/>
    </xf>
    <xf numFmtId="0" fontId="0" fillId="0" borderId="0" xfId="0" applyAlignment="1">
      <alignment horizontal="center" vertical="center"/>
    </xf>
    <xf numFmtId="0" fontId="1" fillId="0" borderId="3" xfId="0" quotePrefix="1" applyFont="1" applyBorder="1" applyAlignment="1">
      <alignment vertical="center" wrapText="1"/>
    </xf>
    <xf numFmtId="176" fontId="3" fillId="0" borderId="3" xfId="0" applyNumberFormat="1" applyFont="1" applyBorder="1" applyAlignment="1">
      <alignment horizontal="right" vertical="center"/>
    </xf>
    <xf numFmtId="0" fontId="0" fillId="0" borderId="2" xfId="0" applyBorder="1" applyAlignment="1">
      <alignment horizontal="center" vertical="center"/>
    </xf>
    <xf numFmtId="0" fontId="0" fillId="0" borderId="0" xfId="0" applyAlignment="1">
      <alignment vertical="center"/>
    </xf>
    <xf numFmtId="0" fontId="0" fillId="0" borderId="0" xfId="0" applyNumberFormat="1" applyAlignment="1">
      <alignment vertical="center"/>
    </xf>
    <xf numFmtId="38" fontId="0" fillId="0" borderId="3" xfId="1" applyFont="1" applyBorder="1" applyAlignment="1">
      <alignment horizontal="center" vertical="center"/>
    </xf>
    <xf numFmtId="38" fontId="1" fillId="0" borderId="3" xfId="1" quotePrefix="1" applyFont="1" applyBorder="1" applyAlignment="1">
      <alignment vertical="center" wrapText="1"/>
    </xf>
    <xf numFmtId="38" fontId="3" fillId="0" borderId="3" xfId="1" applyFont="1" applyBorder="1" applyAlignment="1">
      <alignment horizontal="right" vertical="center"/>
    </xf>
    <xf numFmtId="38" fontId="0" fillId="0" borderId="0" xfId="1" applyFont="1" applyAlignment="1">
      <alignment vertical="center"/>
    </xf>
    <xf numFmtId="38" fontId="0" fillId="0" borderId="1" xfId="1" applyFont="1" applyBorder="1" applyAlignment="1">
      <alignment horizontal="center" vertical="center"/>
    </xf>
    <xf numFmtId="38" fontId="1" fillId="0" borderId="1" xfId="1" quotePrefix="1" applyFont="1" applyBorder="1" applyAlignment="1">
      <alignment vertical="center" wrapText="1"/>
    </xf>
    <xf numFmtId="38" fontId="0" fillId="0" borderId="0" xfId="1" applyFont="1" applyAlignment="1">
      <alignment horizontal="center" vertical="center"/>
    </xf>
    <xf numFmtId="38" fontId="0" fillId="0" borderId="2" xfId="1" applyFont="1" applyBorder="1" applyAlignment="1">
      <alignment horizontal="center" vertical="center"/>
    </xf>
    <xf numFmtId="38" fontId="1" fillId="0" borderId="2" xfId="1" quotePrefix="1" applyFont="1" applyBorder="1" applyAlignment="1">
      <alignment vertical="center" wrapText="1"/>
    </xf>
    <xf numFmtId="177" fontId="3" fillId="0" borderId="3" xfId="1" applyNumberFormat="1" applyFont="1" applyBorder="1" applyAlignment="1">
      <alignment horizontal="right" vertical="center"/>
    </xf>
    <xf numFmtId="177" fontId="3" fillId="0" borderId="1" xfId="1" applyNumberFormat="1" applyFont="1" applyBorder="1" applyAlignment="1">
      <alignment horizontal="right" vertical="center"/>
    </xf>
    <xf numFmtId="177" fontId="3" fillId="0" borderId="2" xfId="1" applyNumberFormat="1" applyFont="1" applyBorder="1" applyAlignment="1">
      <alignment horizontal="right" vertical="center"/>
    </xf>
    <xf numFmtId="0" fontId="0" fillId="0" borderId="1" xfId="0" applyBorder="1" applyAlignment="1">
      <alignment horizontal="center" vertical="center"/>
    </xf>
    <xf numFmtId="0" fontId="5" fillId="0" borderId="0" xfId="0" applyFont="1">
      <alignment vertical="center"/>
    </xf>
    <xf numFmtId="0" fontId="5" fillId="0" borderId="0" xfId="0" applyFont="1" applyAlignment="1">
      <alignment horizontal="center" vertical="center"/>
    </xf>
    <xf numFmtId="0" fontId="6" fillId="0" borderId="0" xfId="0" quotePrefix="1" applyFont="1" applyAlignment="1">
      <alignment horizontal="center" vertical="center"/>
    </xf>
    <xf numFmtId="0" fontId="5" fillId="0" borderId="0" xfId="0" applyFont="1" applyAlignment="1"/>
    <xf numFmtId="0" fontId="6" fillId="0" borderId="0" xfId="0" quotePrefix="1" applyFont="1" applyAlignment="1">
      <alignment horizontal="center"/>
    </xf>
    <xf numFmtId="0" fontId="7" fillId="0" borderId="0" xfId="0" applyFont="1" applyAlignment="1">
      <alignment wrapText="1"/>
    </xf>
    <xf numFmtId="0" fontId="6" fillId="0" borderId="0" xfId="0" quotePrefix="1" applyFont="1" applyAlignment="1">
      <alignment vertical="center" wrapText="1"/>
    </xf>
    <xf numFmtId="0" fontId="6" fillId="0" borderId="0" xfId="0" quotePrefix="1" applyFont="1" applyAlignment="1">
      <alignment vertical="top" wrapText="1"/>
    </xf>
    <xf numFmtId="176" fontId="6" fillId="0" borderId="0" xfId="0" applyNumberFormat="1" applyFont="1" applyAlignment="1">
      <alignment horizontal="right" vertical="center"/>
    </xf>
    <xf numFmtId="0" fontId="6" fillId="0" borderId="0" xfId="0" applyFont="1" applyAlignment="1">
      <alignment horizontal="right" vertical="center"/>
    </xf>
    <xf numFmtId="0" fontId="5" fillId="0" borderId="0" xfId="0" applyFont="1" applyAlignment="1">
      <alignment vertical="top"/>
    </xf>
    <xf numFmtId="0" fontId="6" fillId="0" borderId="0" xfId="0" applyFont="1" applyAlignment="1">
      <alignment vertical="top" wrapText="1"/>
    </xf>
    <xf numFmtId="0" fontId="0" fillId="0" borderId="1" xfId="0" applyBorder="1">
      <alignment vertical="center"/>
    </xf>
    <xf numFmtId="0" fontId="9" fillId="0" borderId="0" xfId="0" applyFont="1">
      <alignment vertical="center"/>
    </xf>
    <xf numFmtId="0" fontId="8" fillId="0" borderId="1" xfId="0" quotePrefix="1" applyFont="1" applyBorder="1" applyAlignment="1">
      <alignment vertical="center" wrapText="1"/>
    </xf>
    <xf numFmtId="0" fontId="1" fillId="0" borderId="0" xfId="0" quotePrefix="1" applyFont="1" applyAlignment="1">
      <alignment horizontal="left" vertical="center"/>
    </xf>
    <xf numFmtId="0" fontId="0" fillId="0" borderId="3" xfId="0" applyBorder="1" applyAlignment="1">
      <alignment horizontal="center" vertical="center"/>
    </xf>
    <xf numFmtId="38" fontId="0" fillId="0" borderId="0" xfId="1" applyFont="1">
      <alignment vertical="center"/>
    </xf>
    <xf numFmtId="0" fontId="0" fillId="0" borderId="0" xfId="0" applyFill="1">
      <alignment vertical="center"/>
    </xf>
    <xf numFmtId="38" fontId="3" fillId="0" borderId="0" xfId="1" applyFont="1" applyBorder="1" applyAlignment="1">
      <alignment horizontal="right" vertical="center"/>
    </xf>
    <xf numFmtId="177" fontId="3" fillId="0" borderId="0" xfId="1" applyNumberFormat="1" applyFont="1" applyBorder="1" applyAlignment="1">
      <alignment horizontal="right" vertical="center"/>
    </xf>
    <xf numFmtId="38" fontId="3" fillId="0" borderId="12" xfId="1" applyFont="1" applyBorder="1" applyAlignment="1">
      <alignment horizontal="right" vertical="center"/>
    </xf>
    <xf numFmtId="177" fontId="3" fillId="0" borderId="12" xfId="1" applyNumberFormat="1" applyFont="1" applyBorder="1" applyAlignment="1">
      <alignment horizontal="right" vertical="center"/>
    </xf>
    <xf numFmtId="176" fontId="3" fillId="0" borderId="0" xfId="0" applyNumberFormat="1" applyFont="1" applyBorder="1" applyAlignment="1">
      <alignment horizontal="right" vertical="center"/>
    </xf>
    <xf numFmtId="0" fontId="0" fillId="0" borderId="0" xfId="0" applyAlignment="1">
      <alignment horizontal="left" vertical="center"/>
    </xf>
    <xf numFmtId="0" fontId="10" fillId="0" borderId="0" xfId="0" applyFont="1">
      <alignment vertical="center"/>
    </xf>
    <xf numFmtId="0" fontId="9" fillId="0" borderId="1" xfId="0" applyFont="1" applyBorder="1" applyAlignment="1">
      <alignment horizontal="center" vertical="center"/>
    </xf>
    <xf numFmtId="0" fontId="0" fillId="0" borderId="0" xfId="0" applyAlignment="1">
      <alignment vertical="center" wrapText="1"/>
    </xf>
    <xf numFmtId="0" fontId="1" fillId="0" borderId="0" xfId="0" quotePrefix="1" applyFont="1" applyBorder="1" applyAlignment="1">
      <alignment vertical="center" wrapText="1"/>
    </xf>
    <xf numFmtId="0" fontId="5" fillId="0" borderId="0" xfId="0" applyFont="1" applyBorder="1" applyAlignment="1">
      <alignment horizontal="center" vertical="center"/>
    </xf>
    <xf numFmtId="0" fontId="5" fillId="0" borderId="0" xfId="0" applyFont="1" applyBorder="1">
      <alignment vertical="center"/>
    </xf>
    <xf numFmtId="176" fontId="6" fillId="0" borderId="0" xfId="0" applyNumberFormat="1" applyFont="1" applyBorder="1" applyAlignment="1">
      <alignment horizontal="right" vertical="center"/>
    </xf>
    <xf numFmtId="176" fontId="5" fillId="0" borderId="0" xfId="0" applyNumberFormat="1" applyFont="1">
      <alignment vertical="center"/>
    </xf>
    <xf numFmtId="0" fontId="9" fillId="0" borderId="0" xfId="0" applyFont="1" applyBorder="1">
      <alignment vertical="center"/>
    </xf>
    <xf numFmtId="0" fontId="8" fillId="0" borderId="0" xfId="0" applyNumberFormat="1" applyFont="1" applyFill="1" applyBorder="1" applyAlignment="1">
      <alignment horizontal="right" vertical="center"/>
    </xf>
    <xf numFmtId="0" fontId="9" fillId="0" borderId="1" xfId="0" applyFont="1" applyBorder="1">
      <alignment vertical="center"/>
    </xf>
    <xf numFmtId="0" fontId="9" fillId="0" borderId="1" xfId="0" applyFont="1" applyBorder="1" applyAlignment="1">
      <alignment vertical="center" wrapText="1"/>
    </xf>
    <xf numFmtId="0" fontId="9" fillId="0" borderId="13" xfId="0" applyFont="1" applyBorder="1">
      <alignment vertical="center"/>
    </xf>
    <xf numFmtId="0" fontId="9" fillId="0" borderId="3" xfId="0" applyFont="1" applyBorder="1">
      <alignment vertical="center"/>
    </xf>
    <xf numFmtId="0" fontId="9" fillId="0" borderId="1" xfId="0" applyFont="1" applyBorder="1" applyAlignment="1">
      <alignment horizontal="right" vertical="center"/>
    </xf>
    <xf numFmtId="0" fontId="8" fillId="3" borderId="1" xfId="0" quotePrefix="1" applyFont="1" applyFill="1" applyBorder="1" applyAlignment="1">
      <alignment vertical="center"/>
    </xf>
    <xf numFmtId="0" fontId="9" fillId="4" borderId="1" xfId="0" applyFont="1" applyFill="1" applyBorder="1">
      <alignment vertical="center"/>
    </xf>
    <xf numFmtId="0" fontId="8" fillId="3" borderId="15" xfId="0" quotePrefix="1" applyFont="1" applyFill="1" applyBorder="1" applyAlignment="1">
      <alignment vertical="center"/>
    </xf>
    <xf numFmtId="0" fontId="11" fillId="0" borderId="0" xfId="0" applyFont="1">
      <alignment vertical="center"/>
    </xf>
    <xf numFmtId="0" fontId="12" fillId="0" borderId="0" xfId="0" applyFont="1">
      <alignment vertical="center"/>
    </xf>
    <xf numFmtId="0" fontId="9" fillId="0" borderId="1" xfId="0" applyNumberFormat="1" applyFont="1" applyBorder="1">
      <alignment vertical="center"/>
    </xf>
    <xf numFmtId="0" fontId="9" fillId="0" borderId="16" xfId="0" applyNumberFormat="1" applyFont="1" applyBorder="1">
      <alignment vertical="center"/>
    </xf>
    <xf numFmtId="0" fontId="9" fillId="0" borderId="0" xfId="0" applyNumberFormat="1" applyFont="1" applyBorder="1">
      <alignment vertical="center"/>
    </xf>
    <xf numFmtId="0" fontId="9" fillId="0" borderId="17" xfId="0" applyNumberFormat="1" applyFont="1" applyBorder="1">
      <alignment vertical="center"/>
    </xf>
    <xf numFmtId="0" fontId="9" fillId="0" borderId="0" xfId="0" applyNumberFormat="1" applyFont="1">
      <alignment vertical="center"/>
    </xf>
    <xf numFmtId="0" fontId="8" fillId="0" borderId="1" xfId="0" applyFont="1" applyFill="1" applyBorder="1" applyAlignment="1">
      <alignment vertical="center" wrapText="1"/>
    </xf>
    <xf numFmtId="0" fontId="8" fillId="0" borderId="1" xfId="0" applyFont="1" applyBorder="1" applyAlignment="1">
      <alignment vertical="center" wrapText="1"/>
    </xf>
    <xf numFmtId="2" fontId="9" fillId="0" borderId="1" xfId="0" applyNumberFormat="1" applyFont="1" applyBorder="1">
      <alignment vertical="center"/>
    </xf>
    <xf numFmtId="0" fontId="13" fillId="0" borderId="0" xfId="0" applyFont="1">
      <alignment vertical="center"/>
    </xf>
    <xf numFmtId="56" fontId="0" fillId="0" borderId="0" xfId="0" applyNumberFormat="1">
      <alignment vertical="center"/>
    </xf>
    <xf numFmtId="0" fontId="15" fillId="0" borderId="0" xfId="0" applyFont="1">
      <alignment vertical="center"/>
    </xf>
    <xf numFmtId="0" fontId="14" fillId="0" borderId="2" xfId="0" applyFont="1" applyBorder="1" applyAlignment="1">
      <alignment horizontal="center" vertical="center"/>
    </xf>
    <xf numFmtId="49" fontId="14" fillId="0" borderId="1" xfId="0" applyNumberFormat="1" applyFont="1" applyBorder="1" applyAlignment="1">
      <alignment vertical="center"/>
    </xf>
    <xf numFmtId="49" fontId="17" fillId="0" borderId="1" xfId="0" quotePrefix="1" applyNumberFormat="1" applyFont="1" applyBorder="1" applyAlignment="1">
      <alignment vertical="center"/>
    </xf>
    <xf numFmtId="2" fontId="3" fillId="0" borderId="0" xfId="0" applyNumberFormat="1" applyFont="1" applyBorder="1" applyAlignment="1">
      <alignment horizontal="right" vertical="center"/>
    </xf>
    <xf numFmtId="49" fontId="11" fillId="0" borderId="0" xfId="0" applyNumberFormat="1" applyFont="1">
      <alignment vertical="center"/>
    </xf>
    <xf numFmtId="0" fontId="18" fillId="0" borderId="0" xfId="0" applyFont="1">
      <alignment vertical="center"/>
    </xf>
    <xf numFmtId="0" fontId="3" fillId="0" borderId="0" xfId="0" quotePrefix="1" applyFont="1">
      <alignment vertical="center"/>
    </xf>
    <xf numFmtId="2" fontId="3" fillId="0" borderId="0" xfId="0" applyNumberFormat="1" applyFont="1" applyAlignment="1">
      <alignment horizontal="right" vertical="center"/>
    </xf>
    <xf numFmtId="49" fontId="3" fillId="0" borderId="0" xfId="0" quotePrefix="1" applyNumberFormat="1" applyFont="1">
      <alignment vertical="center"/>
    </xf>
    <xf numFmtId="0" fontId="5" fillId="0" borderId="13" xfId="0" applyFont="1" applyBorder="1" applyAlignment="1">
      <alignment horizontal="center" vertical="center"/>
    </xf>
    <xf numFmtId="0" fontId="6" fillId="0" borderId="13" xfId="0" quotePrefix="1" applyFont="1" applyBorder="1" applyAlignment="1">
      <alignment horizontal="center" vertical="center" wrapText="1"/>
    </xf>
    <xf numFmtId="0" fontId="6" fillId="0" borderId="13" xfId="0" quotePrefix="1" applyFont="1" applyBorder="1" applyAlignment="1">
      <alignment horizontal="center" vertical="center"/>
    </xf>
    <xf numFmtId="0" fontId="19" fillId="6" borderId="18" xfId="0" applyFont="1" applyFill="1" applyBorder="1">
      <alignment vertical="center"/>
    </xf>
    <xf numFmtId="49" fontId="19" fillId="6" borderId="19" xfId="0" quotePrefix="1" applyNumberFormat="1" applyFont="1" applyFill="1" applyBorder="1">
      <alignment vertical="center"/>
    </xf>
    <xf numFmtId="49" fontId="6" fillId="0" borderId="20" xfId="0" quotePrefix="1" applyNumberFormat="1" applyFont="1" applyBorder="1">
      <alignment vertical="center"/>
    </xf>
    <xf numFmtId="2" fontId="6" fillId="0" borderId="18" xfId="0" applyNumberFormat="1" applyFont="1" applyBorder="1" applyAlignment="1">
      <alignment horizontal="right" vertical="center"/>
    </xf>
    <xf numFmtId="49" fontId="19" fillId="6" borderId="22" xfId="0" quotePrefix="1" applyNumberFormat="1" applyFont="1" applyFill="1" applyBorder="1">
      <alignment vertical="center"/>
    </xf>
    <xf numFmtId="49" fontId="6" fillId="0" borderId="23" xfId="0" quotePrefix="1" applyNumberFormat="1" applyFont="1" applyBorder="1">
      <alignment vertical="center"/>
    </xf>
    <xf numFmtId="2" fontId="6" fillId="0" borderId="24" xfId="0" applyNumberFormat="1" applyFont="1" applyBorder="1" applyAlignment="1">
      <alignment horizontal="right" vertical="center"/>
    </xf>
    <xf numFmtId="49" fontId="19" fillId="6" borderId="25" xfId="0" quotePrefix="1" applyNumberFormat="1" applyFont="1" applyFill="1" applyBorder="1">
      <alignment vertical="center"/>
    </xf>
    <xf numFmtId="49" fontId="6" fillId="0" borderId="26" xfId="0" quotePrefix="1" applyNumberFormat="1" applyFont="1" applyBorder="1">
      <alignment vertical="center"/>
    </xf>
    <xf numFmtId="2" fontId="6" fillId="0" borderId="21" xfId="0" applyNumberFormat="1" applyFont="1" applyBorder="1" applyAlignment="1">
      <alignment horizontal="right" vertical="center"/>
    </xf>
    <xf numFmtId="49" fontId="19" fillId="7" borderId="19" xfId="0" applyNumberFormat="1" applyFont="1" applyFill="1" applyBorder="1">
      <alignment vertical="center"/>
    </xf>
    <xf numFmtId="49" fontId="5" fillId="0" borderId="20" xfId="0" applyNumberFormat="1" applyFont="1" applyBorder="1">
      <alignment vertical="center"/>
    </xf>
    <xf numFmtId="49" fontId="19" fillId="7" borderId="22" xfId="0" quotePrefix="1" applyNumberFormat="1" applyFont="1" applyFill="1" applyBorder="1">
      <alignment vertical="center"/>
    </xf>
    <xf numFmtId="49" fontId="19" fillId="7" borderId="25" xfId="0" quotePrefix="1" applyNumberFormat="1" applyFont="1" applyFill="1" applyBorder="1">
      <alignment vertical="center"/>
    </xf>
    <xf numFmtId="0" fontId="6" fillId="8" borderId="18" xfId="0" applyFont="1" applyFill="1" applyBorder="1">
      <alignment vertical="center"/>
    </xf>
    <xf numFmtId="49" fontId="6" fillId="8" borderId="19" xfId="0" quotePrefix="1" applyNumberFormat="1" applyFont="1" applyFill="1" applyBorder="1">
      <alignment vertical="center"/>
    </xf>
    <xf numFmtId="0" fontId="6" fillId="8" borderId="24" xfId="0" applyFont="1" applyFill="1" applyBorder="1">
      <alignment vertical="center"/>
    </xf>
    <xf numFmtId="49" fontId="6" fillId="8" borderId="22" xfId="0" quotePrefix="1" applyNumberFormat="1" applyFont="1" applyFill="1" applyBorder="1">
      <alignment vertical="center"/>
    </xf>
    <xf numFmtId="0" fontId="6" fillId="8" borderId="24" xfId="0" applyFont="1" applyFill="1" applyBorder="1" applyAlignment="1">
      <alignment horizontal="left" vertical="center"/>
    </xf>
    <xf numFmtId="49" fontId="6" fillId="8" borderId="25" xfId="0" quotePrefix="1" applyNumberFormat="1" applyFont="1" applyFill="1" applyBorder="1">
      <alignment vertical="center"/>
    </xf>
    <xf numFmtId="49" fontId="6" fillId="5" borderId="19" xfId="0" quotePrefix="1" applyNumberFormat="1" applyFont="1" applyFill="1" applyBorder="1">
      <alignment vertical="center"/>
    </xf>
    <xf numFmtId="49" fontId="6" fillId="5" borderId="22" xfId="0" quotePrefix="1" applyNumberFormat="1" applyFont="1" applyFill="1" applyBorder="1">
      <alignment vertical="center"/>
    </xf>
    <xf numFmtId="0" fontId="6" fillId="5" borderId="27" xfId="0" applyFont="1" applyFill="1" applyBorder="1">
      <alignment vertical="center"/>
    </xf>
    <xf numFmtId="49" fontId="6" fillId="5" borderId="28" xfId="0" quotePrefix="1" applyNumberFormat="1" applyFont="1" applyFill="1" applyBorder="1">
      <alignment vertical="center"/>
    </xf>
    <xf numFmtId="49" fontId="6" fillId="0" borderId="29" xfId="0" quotePrefix="1" applyNumberFormat="1" applyFont="1" applyBorder="1">
      <alignment vertical="center"/>
    </xf>
    <xf numFmtId="2" fontId="6" fillId="0" borderId="27" xfId="0" applyNumberFormat="1" applyFont="1" applyBorder="1" applyAlignment="1">
      <alignment horizontal="right" vertical="center"/>
    </xf>
    <xf numFmtId="2" fontId="6" fillId="0" borderId="1" xfId="0" applyNumberFormat="1" applyFont="1" applyBorder="1" applyAlignment="1">
      <alignment horizontal="right" vertical="center"/>
    </xf>
    <xf numFmtId="0" fontId="11" fillId="0" borderId="0" xfId="0" applyFont="1" applyBorder="1">
      <alignment vertical="center"/>
    </xf>
    <xf numFmtId="49" fontId="11" fillId="0" borderId="0" xfId="0" applyNumberFormat="1" applyFont="1" applyBorder="1" applyAlignment="1">
      <alignment vertical="center"/>
    </xf>
    <xf numFmtId="0" fontId="15" fillId="0" borderId="0" xfId="0" applyFont="1" applyBorder="1">
      <alignment vertical="center"/>
    </xf>
    <xf numFmtId="0" fontId="3" fillId="0" borderId="0" xfId="0" quotePrefix="1" applyFont="1" applyBorder="1">
      <alignment vertical="center"/>
    </xf>
    <xf numFmtId="0" fontId="3" fillId="0" borderId="0" xfId="0" quotePrefix="1" applyFont="1" applyBorder="1" applyAlignment="1">
      <alignment vertical="center"/>
    </xf>
    <xf numFmtId="2" fontId="11" fillId="0" borderId="0" xfId="0" applyNumberFormat="1" applyFont="1" applyBorder="1">
      <alignment vertical="center"/>
    </xf>
    <xf numFmtId="49" fontId="7" fillId="0" borderId="0" xfId="0" applyNumberFormat="1" applyFont="1" applyBorder="1" applyAlignment="1">
      <alignment vertical="center"/>
    </xf>
    <xf numFmtId="49" fontId="20" fillId="0" borderId="0" xfId="0" quotePrefix="1" applyNumberFormat="1" applyFont="1" applyBorder="1" applyAlignment="1">
      <alignment vertical="center"/>
    </xf>
    <xf numFmtId="49" fontId="3" fillId="0" borderId="0" xfId="0" quotePrefix="1" applyNumberFormat="1" applyFont="1" applyBorder="1" applyAlignment="1">
      <alignment vertical="center"/>
    </xf>
    <xf numFmtId="0" fontId="7" fillId="0" borderId="0" xfId="0" applyFont="1" applyBorder="1">
      <alignment vertical="center"/>
    </xf>
    <xf numFmtId="0" fontId="3" fillId="0" borderId="0" xfId="0" quotePrefix="1" applyFont="1" applyBorder="1" applyAlignment="1">
      <alignment vertical="center" wrapText="1"/>
    </xf>
    <xf numFmtId="0" fontId="11" fillId="0" borderId="0" xfId="0" applyFont="1" applyAlignment="1">
      <alignment horizontal="center" vertical="center"/>
    </xf>
    <xf numFmtId="0" fontId="3" fillId="0" borderId="4"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2" xfId="0" applyFont="1" applyBorder="1" applyAlignment="1">
      <alignment horizontal="center" vertical="center" wrapText="1"/>
    </xf>
    <xf numFmtId="2" fontId="11" fillId="0" borderId="33" xfId="0" applyNumberFormat="1" applyFont="1" applyBorder="1">
      <alignment vertical="center"/>
    </xf>
    <xf numFmtId="2" fontId="11" fillId="0" borderId="35" xfId="0" applyNumberFormat="1" applyFont="1" applyBorder="1">
      <alignment vertical="center"/>
    </xf>
    <xf numFmtId="179" fontId="11" fillId="0" borderId="34" xfId="0" applyNumberFormat="1" applyFont="1" applyBorder="1">
      <alignment vertical="center"/>
    </xf>
    <xf numFmtId="2" fontId="11" fillId="0" borderId="36" xfId="0" applyNumberFormat="1" applyFont="1" applyBorder="1">
      <alignment vertical="center"/>
    </xf>
    <xf numFmtId="0" fontId="3" fillId="0" borderId="9" xfId="0" quotePrefix="1" applyFont="1" applyBorder="1" applyAlignment="1">
      <alignment vertical="center" wrapText="1"/>
    </xf>
    <xf numFmtId="2" fontId="11" fillId="0" borderId="6" xfId="0" applyNumberFormat="1" applyFont="1" applyBorder="1">
      <alignment vertical="center"/>
    </xf>
    <xf numFmtId="2" fontId="11" fillId="0" borderId="37" xfId="0" applyNumberFormat="1" applyFont="1" applyBorder="1">
      <alignment vertical="center"/>
    </xf>
    <xf numFmtId="179" fontId="11" fillId="0" borderId="7" xfId="0" applyNumberFormat="1" applyFont="1" applyBorder="1">
      <alignment vertical="center"/>
    </xf>
    <xf numFmtId="2" fontId="11" fillId="0" borderId="9" xfId="0" applyNumberFormat="1" applyFont="1" applyBorder="1">
      <alignment vertical="center"/>
    </xf>
    <xf numFmtId="0" fontId="3" fillId="0" borderId="1" xfId="0" quotePrefix="1" applyFont="1" applyBorder="1" applyAlignment="1">
      <alignment vertical="center" wrapText="1"/>
    </xf>
    <xf numFmtId="2" fontId="11" fillId="0" borderId="15" xfId="0" applyNumberFormat="1" applyFont="1" applyBorder="1">
      <alignment vertical="center"/>
    </xf>
    <xf numFmtId="2" fontId="11" fillId="0" borderId="38" xfId="0" applyNumberFormat="1" applyFont="1" applyBorder="1">
      <alignment vertical="center"/>
    </xf>
    <xf numFmtId="179" fontId="11" fillId="0" borderId="31" xfId="0" applyNumberFormat="1" applyFont="1" applyBorder="1">
      <alignment vertical="center"/>
    </xf>
    <xf numFmtId="2" fontId="11" fillId="0" borderId="1" xfId="0" applyNumberFormat="1" applyFont="1" applyBorder="1">
      <alignment vertical="center"/>
    </xf>
    <xf numFmtId="0" fontId="3" fillId="0" borderId="2" xfId="0" quotePrefix="1" applyFont="1" applyBorder="1" applyAlignment="1">
      <alignment vertical="center" wrapText="1"/>
    </xf>
    <xf numFmtId="2" fontId="11" fillId="0" borderId="4" xfId="0" applyNumberFormat="1" applyFont="1" applyBorder="1">
      <alignment vertical="center"/>
    </xf>
    <xf numFmtId="2" fontId="11" fillId="0" borderId="32" xfId="0" applyNumberFormat="1" applyFont="1" applyBorder="1">
      <alignment vertical="center"/>
    </xf>
    <xf numFmtId="179" fontId="11" fillId="0" borderId="5" xfId="0" applyNumberFormat="1" applyFont="1" applyBorder="1">
      <alignment vertical="center"/>
    </xf>
    <xf numFmtId="2" fontId="11" fillId="0" borderId="2" xfId="0" applyNumberFormat="1" applyFont="1" applyBorder="1">
      <alignment vertical="center"/>
    </xf>
    <xf numFmtId="0" fontId="3" fillId="0" borderId="3" xfId="0" quotePrefix="1" applyFont="1" applyBorder="1" applyAlignment="1">
      <alignment vertical="center" wrapText="1"/>
    </xf>
    <xf numFmtId="2" fontId="11" fillId="0" borderId="10" xfId="0" applyNumberFormat="1" applyFont="1" applyBorder="1">
      <alignment vertical="center"/>
    </xf>
    <xf numFmtId="2" fontId="11" fillId="0" borderId="39" xfId="0" applyNumberFormat="1" applyFont="1" applyBorder="1">
      <alignment vertical="center"/>
    </xf>
    <xf numFmtId="179" fontId="11" fillId="0" borderId="11" xfId="0" applyNumberFormat="1" applyFont="1" applyBorder="1">
      <alignment vertical="center"/>
    </xf>
    <xf numFmtId="2" fontId="11" fillId="0" borderId="3" xfId="0" applyNumberFormat="1" applyFont="1" applyBorder="1">
      <alignment vertical="center"/>
    </xf>
    <xf numFmtId="179" fontId="11" fillId="0" borderId="0" xfId="0" applyNumberFormat="1" applyFont="1" applyBorder="1">
      <alignment vertical="center"/>
    </xf>
    <xf numFmtId="0" fontId="11" fillId="0" borderId="0" xfId="0" applyFont="1" applyAlignment="1">
      <alignment vertical="center"/>
    </xf>
    <xf numFmtId="0" fontId="11" fillId="0" borderId="0" xfId="0" applyFont="1" applyBorder="1" applyAlignment="1">
      <alignment vertical="center"/>
    </xf>
    <xf numFmtId="0" fontId="8" fillId="0" borderId="0" xfId="0" applyNumberFormat="1" applyFont="1" applyAlignment="1">
      <alignment horizontal="right" vertical="center"/>
    </xf>
    <xf numFmtId="2" fontId="0" fillId="0" borderId="0" xfId="0" applyNumberFormat="1">
      <alignment vertical="center"/>
    </xf>
    <xf numFmtId="49" fontId="21" fillId="0" borderId="1" xfId="0" quotePrefix="1" applyNumberFormat="1" applyFont="1" applyBorder="1" applyAlignment="1">
      <alignment vertical="center"/>
    </xf>
    <xf numFmtId="0" fontId="11" fillId="0" borderId="0" xfId="0" applyFont="1" applyFill="1">
      <alignment vertical="center"/>
    </xf>
    <xf numFmtId="0" fontId="22" fillId="0" borderId="0" xfId="0" quotePrefix="1" applyFont="1">
      <alignment vertical="center"/>
    </xf>
    <xf numFmtId="0" fontId="23" fillId="0" borderId="0" xfId="0" applyFont="1">
      <alignment vertical="center"/>
    </xf>
    <xf numFmtId="0" fontId="22" fillId="0" borderId="0" xfId="0" quotePrefix="1" applyFont="1" applyAlignment="1">
      <alignment horizontal="left" vertical="center"/>
    </xf>
    <xf numFmtId="0" fontId="23" fillId="0" borderId="2" xfId="0" applyFont="1" applyBorder="1" applyAlignment="1">
      <alignment horizontal="center" vertical="center"/>
    </xf>
    <xf numFmtId="0" fontId="23" fillId="0" borderId="0" xfId="0" applyFont="1" applyAlignment="1">
      <alignment horizontal="center" vertical="center"/>
    </xf>
    <xf numFmtId="0" fontId="23" fillId="0" borderId="3" xfId="0" applyFont="1" applyBorder="1" applyAlignment="1">
      <alignment horizontal="center" vertical="center"/>
    </xf>
    <xf numFmtId="0" fontId="22" fillId="0" borderId="3" xfId="0" quotePrefix="1" applyFont="1" applyBorder="1" applyAlignment="1">
      <alignment vertical="center" wrapText="1"/>
    </xf>
    <xf numFmtId="176" fontId="22" fillId="0" borderId="3" xfId="0" applyNumberFormat="1" applyFont="1" applyBorder="1" applyAlignment="1">
      <alignment horizontal="right" vertical="center"/>
    </xf>
    <xf numFmtId="0" fontId="23" fillId="0" borderId="1" xfId="0" applyFont="1" applyBorder="1" applyAlignment="1">
      <alignment horizontal="center" vertical="center"/>
    </xf>
    <xf numFmtId="0" fontId="22" fillId="0" borderId="1" xfId="0" quotePrefix="1" applyFont="1" applyBorder="1" applyAlignment="1">
      <alignment vertical="center" wrapText="1"/>
    </xf>
    <xf numFmtId="176" fontId="22" fillId="0" borderId="1" xfId="0" applyNumberFormat="1" applyFont="1" applyBorder="1" applyAlignment="1">
      <alignment horizontal="right" vertical="center"/>
    </xf>
    <xf numFmtId="0" fontId="24" fillId="0" borderId="1" xfId="0" quotePrefix="1" applyFont="1" applyBorder="1" applyAlignment="1">
      <alignment vertical="center" wrapText="1"/>
    </xf>
    <xf numFmtId="0" fontId="22" fillId="0" borderId="2" xfId="0" quotePrefix="1" applyFont="1" applyBorder="1" applyAlignment="1">
      <alignment vertical="center" wrapText="1"/>
    </xf>
    <xf numFmtId="176" fontId="22" fillId="0" borderId="2" xfId="0" applyNumberFormat="1" applyFont="1" applyBorder="1" applyAlignment="1">
      <alignment horizontal="right" vertical="center"/>
    </xf>
    <xf numFmtId="38" fontId="22" fillId="0" borderId="3" xfId="1" applyFont="1" applyBorder="1" applyAlignment="1">
      <alignment horizontal="right" vertical="center"/>
    </xf>
    <xf numFmtId="0" fontId="24" fillId="0" borderId="2" xfId="0" quotePrefix="1" applyFont="1" applyBorder="1" applyAlignment="1">
      <alignment vertical="center" wrapText="1"/>
    </xf>
    <xf numFmtId="0" fontId="23" fillId="0" borderId="0" xfId="0" applyFont="1" applyFill="1">
      <alignment vertical="center"/>
    </xf>
    <xf numFmtId="0" fontId="23" fillId="0" borderId="1" xfId="0" applyFont="1" applyFill="1" applyBorder="1" applyAlignment="1">
      <alignment horizontal="center" vertical="center"/>
    </xf>
    <xf numFmtId="0" fontId="22" fillId="0" borderId="3" xfId="0" quotePrefix="1" applyFont="1" applyFill="1" applyBorder="1" applyAlignment="1">
      <alignment vertical="center" wrapText="1"/>
    </xf>
    <xf numFmtId="176" fontId="22" fillId="0" borderId="3" xfId="0" applyNumberFormat="1" applyFont="1" applyFill="1" applyBorder="1" applyAlignment="1">
      <alignment horizontal="right" vertical="center"/>
    </xf>
    <xf numFmtId="0" fontId="24" fillId="0" borderId="3" xfId="0" quotePrefix="1" applyFont="1" applyFill="1" applyBorder="1" applyAlignment="1">
      <alignment vertical="center" wrapText="1"/>
    </xf>
    <xf numFmtId="0" fontId="22" fillId="0" borderId="1" xfId="0" quotePrefix="1" applyFont="1" applyFill="1" applyBorder="1" applyAlignment="1">
      <alignment vertical="center" wrapText="1"/>
    </xf>
    <xf numFmtId="0" fontId="24" fillId="0" borderId="1" xfId="0" quotePrefix="1" applyFont="1" applyFill="1" applyBorder="1" applyAlignment="1">
      <alignment vertical="center" wrapText="1"/>
    </xf>
    <xf numFmtId="0" fontId="23" fillId="0" borderId="2" xfId="0" applyFont="1" applyFill="1" applyBorder="1" applyAlignment="1">
      <alignment horizontal="center" vertical="center"/>
    </xf>
    <xf numFmtId="0" fontId="24" fillId="0" borderId="2" xfId="0" quotePrefix="1" applyFont="1" applyFill="1" applyBorder="1" applyAlignment="1">
      <alignment vertical="center" wrapText="1"/>
    </xf>
    <xf numFmtId="0" fontId="22" fillId="0" borderId="2" xfId="0" quotePrefix="1" applyFont="1" applyFill="1" applyBorder="1" applyAlignment="1">
      <alignment vertical="center" wrapText="1"/>
    </xf>
    <xf numFmtId="176" fontId="22" fillId="0" borderId="2" xfId="0" applyNumberFormat="1" applyFont="1" applyFill="1" applyBorder="1" applyAlignment="1">
      <alignment horizontal="right" vertical="center"/>
    </xf>
    <xf numFmtId="38" fontId="22" fillId="0" borderId="3" xfId="1" applyFont="1" applyFill="1" applyBorder="1" applyAlignment="1">
      <alignment horizontal="right" vertical="center"/>
    </xf>
    <xf numFmtId="2" fontId="14" fillId="0" borderId="1" xfId="0" applyNumberFormat="1" applyFont="1" applyFill="1" applyBorder="1" applyProtection="1">
      <alignment vertical="center"/>
      <protection locked="0"/>
    </xf>
    <xf numFmtId="0" fontId="25" fillId="0" borderId="0" xfId="2"/>
    <xf numFmtId="0" fontId="25" fillId="0" borderId="1" xfId="2" applyBorder="1" applyAlignment="1">
      <alignment horizontal="center" vertical="center"/>
    </xf>
    <xf numFmtId="178" fontId="25" fillId="0" borderId="1" xfId="2" applyNumberFormat="1" applyBorder="1" applyAlignment="1">
      <alignment horizontal="center" vertical="center" shrinkToFit="1"/>
    </xf>
    <xf numFmtId="178" fontId="25" fillId="0" borderId="0" xfId="2" applyNumberFormat="1" applyBorder="1" applyAlignment="1">
      <alignment vertical="center"/>
    </xf>
    <xf numFmtId="0" fontId="25" fillId="0" borderId="1" xfId="2" applyBorder="1" applyAlignment="1">
      <alignment horizontal="center" vertical="center" shrinkToFit="1"/>
    </xf>
    <xf numFmtId="178" fontId="25" fillId="0" borderId="1" xfId="2" applyNumberFormat="1" applyFill="1" applyBorder="1" applyAlignment="1">
      <alignment vertical="center"/>
    </xf>
    <xf numFmtId="0" fontId="25" fillId="0" borderId="1" xfId="2" applyFill="1" applyBorder="1" applyAlignment="1">
      <alignment vertical="center" shrinkToFit="1"/>
    </xf>
    <xf numFmtId="0" fontId="25" fillId="0" borderId="1" xfId="2" applyBorder="1" applyAlignment="1">
      <alignment horizontal="center" vertical="center" textRotation="255"/>
    </xf>
    <xf numFmtId="49" fontId="27" fillId="0" borderId="0" xfId="0" applyNumberFormat="1" applyFont="1">
      <alignment vertical="center"/>
    </xf>
    <xf numFmtId="0" fontId="11" fillId="9" borderId="1" xfId="0" applyFont="1" applyFill="1" applyBorder="1">
      <alignment vertical="center"/>
    </xf>
    <xf numFmtId="49" fontId="11" fillId="0" borderId="1" xfId="0" applyNumberFormat="1" applyFont="1" applyBorder="1">
      <alignment vertical="center"/>
    </xf>
    <xf numFmtId="0" fontId="11" fillId="10" borderId="1" xfId="0" applyFont="1" applyFill="1" applyBorder="1">
      <alignment vertical="center"/>
    </xf>
    <xf numFmtId="49" fontId="3" fillId="0" borderId="1" xfId="0" quotePrefix="1" applyNumberFormat="1" applyFont="1" applyBorder="1">
      <alignment vertical="center"/>
    </xf>
    <xf numFmtId="178" fontId="25" fillId="0" borderId="1" xfId="2" applyNumberFormat="1" applyBorder="1" applyAlignment="1">
      <alignment vertical="center"/>
    </xf>
    <xf numFmtId="176" fontId="3" fillId="0" borderId="14" xfId="0" applyNumberFormat="1" applyFont="1" applyFill="1" applyBorder="1" applyAlignment="1">
      <alignment horizontal="right" vertical="center"/>
    </xf>
    <xf numFmtId="38" fontId="3" fillId="2" borderId="14" xfId="1" applyFont="1" applyFill="1" applyBorder="1" applyAlignment="1">
      <alignment horizontal="right" vertical="center"/>
    </xf>
    <xf numFmtId="2" fontId="5" fillId="0" borderId="1" xfId="0" applyNumberFormat="1" applyFont="1" applyBorder="1">
      <alignment vertical="center"/>
    </xf>
    <xf numFmtId="2" fontId="11" fillId="0" borderId="0" xfId="0" applyNumberFormat="1" applyFont="1">
      <alignment vertical="center"/>
    </xf>
    <xf numFmtId="0" fontId="11" fillId="0" borderId="0" xfId="0" applyFont="1" applyFill="1" applyAlignment="1">
      <alignment horizontal="left" vertical="center"/>
    </xf>
    <xf numFmtId="49" fontId="19" fillId="7" borderId="1" xfId="0" applyNumberFormat="1" applyFont="1" applyFill="1" applyBorder="1" applyAlignment="1">
      <alignment vertical="center"/>
    </xf>
    <xf numFmtId="49" fontId="19" fillId="6" borderId="1" xfId="0" applyNumberFormat="1" applyFont="1" applyFill="1" applyBorder="1" applyAlignment="1">
      <alignment vertical="center"/>
    </xf>
    <xf numFmtId="49" fontId="5" fillId="8" borderId="1" xfId="0" applyNumberFormat="1" applyFont="1" applyFill="1" applyBorder="1" applyAlignment="1">
      <alignment vertical="center"/>
    </xf>
    <xf numFmtId="49" fontId="5" fillId="5" borderId="1" xfId="0" applyNumberFormat="1" applyFont="1" applyFill="1" applyBorder="1" applyAlignment="1">
      <alignment vertical="center"/>
    </xf>
    <xf numFmtId="0" fontId="3" fillId="0" borderId="0" xfId="0" quotePrefix="1" applyFont="1" applyAlignment="1">
      <alignment horizontal="center" vertical="center"/>
    </xf>
    <xf numFmtId="0" fontId="6" fillId="0" borderId="20" xfId="0" quotePrefix="1" applyNumberFormat="1" applyFont="1" applyBorder="1">
      <alignment vertical="center"/>
    </xf>
    <xf numFmtId="0" fontId="19" fillId="6" borderId="19" xfId="0" quotePrefix="1" applyNumberFormat="1" applyFont="1" applyFill="1" applyBorder="1">
      <alignment vertical="center"/>
    </xf>
    <xf numFmtId="0" fontId="19" fillId="6" borderId="22" xfId="0" quotePrefix="1" applyNumberFormat="1" applyFont="1" applyFill="1" applyBorder="1">
      <alignment vertical="center"/>
    </xf>
    <xf numFmtId="0" fontId="6" fillId="0" borderId="23" xfId="0" quotePrefix="1" applyNumberFormat="1" applyFont="1" applyBorder="1">
      <alignment vertical="center"/>
    </xf>
    <xf numFmtId="0" fontId="6" fillId="0" borderId="24" xfId="0" applyNumberFormat="1" applyFont="1" applyBorder="1" applyAlignment="1">
      <alignment horizontal="right" vertical="center"/>
    </xf>
    <xf numFmtId="0" fontId="19" fillId="7" borderId="19" xfId="0" applyNumberFormat="1" applyFont="1" applyFill="1" applyBorder="1">
      <alignment vertical="center"/>
    </xf>
    <xf numFmtId="0" fontId="5" fillId="0" borderId="20" xfId="0" applyNumberFormat="1" applyFont="1" applyBorder="1">
      <alignment vertical="center"/>
    </xf>
    <xf numFmtId="0" fontId="19" fillId="7" borderId="22" xfId="0" quotePrefix="1" applyNumberFormat="1" applyFont="1" applyFill="1" applyBorder="1">
      <alignment vertical="center"/>
    </xf>
    <xf numFmtId="0" fontId="6" fillId="8" borderId="19" xfId="0" quotePrefix="1" applyNumberFormat="1" applyFont="1" applyFill="1" applyBorder="1">
      <alignment vertical="center"/>
    </xf>
    <xf numFmtId="0" fontId="6" fillId="8" borderId="22" xfId="0" quotePrefix="1" applyNumberFormat="1" applyFont="1" applyFill="1" applyBorder="1">
      <alignment vertical="center"/>
    </xf>
    <xf numFmtId="0" fontId="6" fillId="5" borderId="19" xfId="0" quotePrefix="1" applyNumberFormat="1" applyFont="1" applyFill="1" applyBorder="1">
      <alignment vertical="center"/>
    </xf>
    <xf numFmtId="0" fontId="6" fillId="5" borderId="22" xfId="0" quotePrefix="1" applyNumberFormat="1" applyFont="1" applyFill="1" applyBorder="1">
      <alignment vertical="center"/>
    </xf>
    <xf numFmtId="40" fontId="6" fillId="0" borderId="18" xfId="1" applyNumberFormat="1" applyFont="1" applyBorder="1" applyAlignment="1">
      <alignment horizontal="right" vertical="center"/>
    </xf>
    <xf numFmtId="40" fontId="6" fillId="0" borderId="24" xfId="1" applyNumberFormat="1" applyFont="1" applyBorder="1" applyAlignment="1">
      <alignment horizontal="right" vertical="center"/>
    </xf>
    <xf numFmtId="40" fontId="5" fillId="0" borderId="1" xfId="1" applyNumberFormat="1" applyFont="1" applyBorder="1" applyAlignment="1">
      <alignment vertical="center"/>
    </xf>
    <xf numFmtId="38" fontId="0" fillId="0" borderId="0" xfId="1" applyFont="1" applyFill="1">
      <alignment vertical="center"/>
    </xf>
    <xf numFmtId="0" fontId="0" fillId="0" borderId="0" xfId="0" applyFill="1" applyAlignment="1">
      <alignment horizontal="center" vertical="center"/>
    </xf>
    <xf numFmtId="0" fontId="22" fillId="0" borderId="3" xfId="0" applyFont="1" applyFill="1" applyBorder="1" applyAlignment="1">
      <alignment horizontal="right" vertical="center"/>
    </xf>
    <xf numFmtId="0" fontId="22" fillId="0" borderId="1" xfId="0" applyFont="1" applyFill="1" applyBorder="1" applyAlignment="1">
      <alignment horizontal="right" vertical="center"/>
    </xf>
    <xf numFmtId="0" fontId="22" fillId="0" borderId="2" xfId="0" applyFont="1" applyFill="1" applyBorder="1" applyAlignment="1">
      <alignment horizontal="right" vertical="center"/>
    </xf>
    <xf numFmtId="38" fontId="3" fillId="0" borderId="3" xfId="1" applyFont="1" applyFill="1" applyBorder="1" applyAlignment="1">
      <alignment horizontal="right" vertical="center"/>
    </xf>
    <xf numFmtId="38" fontId="3" fillId="0" borderId="1" xfId="1" applyFont="1" applyFill="1" applyBorder="1" applyAlignment="1">
      <alignment horizontal="right" vertical="center"/>
    </xf>
    <xf numFmtId="38" fontId="3" fillId="0" borderId="2" xfId="1" applyFont="1" applyFill="1" applyBorder="1" applyAlignment="1">
      <alignment horizontal="right" vertical="center"/>
    </xf>
    <xf numFmtId="177" fontId="18" fillId="0" borderId="1" xfId="1" applyNumberFormat="1" applyFont="1" applyBorder="1" applyAlignment="1">
      <alignment horizontal="right" vertical="center"/>
    </xf>
    <xf numFmtId="0" fontId="0" fillId="0" borderId="2" xfId="0" applyFill="1" applyBorder="1" applyAlignment="1">
      <alignment horizontal="center" vertical="center"/>
    </xf>
    <xf numFmtId="38" fontId="0" fillId="0" borderId="1" xfId="1" applyFont="1" applyFill="1" applyBorder="1" applyAlignment="1">
      <alignment horizontal="center" vertical="center"/>
    </xf>
    <xf numFmtId="38" fontId="1" fillId="0" borderId="1" xfId="1" quotePrefix="1" applyFont="1" applyFill="1" applyBorder="1" applyAlignment="1">
      <alignment vertical="center" wrapText="1"/>
    </xf>
    <xf numFmtId="177" fontId="3" fillId="0" borderId="1" xfId="1" applyNumberFormat="1" applyFont="1" applyFill="1" applyBorder="1" applyAlignment="1">
      <alignment horizontal="right" vertical="center"/>
    </xf>
    <xf numFmtId="177" fontId="18" fillId="0" borderId="1" xfId="1" applyNumberFormat="1" applyFont="1" applyFill="1" applyBorder="1" applyAlignment="1">
      <alignment horizontal="right" vertical="center"/>
    </xf>
    <xf numFmtId="38" fontId="1" fillId="0" borderId="1" xfId="1" applyFont="1" applyFill="1" applyBorder="1" applyAlignment="1">
      <alignment horizontal="right" vertical="center"/>
    </xf>
    <xf numFmtId="0" fontId="0" fillId="0" borderId="1" xfId="0" applyFill="1" applyBorder="1">
      <alignment vertical="center"/>
    </xf>
    <xf numFmtId="0" fontId="0" fillId="0" borderId="14" xfId="0" applyFill="1" applyBorder="1">
      <alignment vertical="center"/>
    </xf>
    <xf numFmtId="0" fontId="0" fillId="0" borderId="1" xfId="0" applyFill="1" applyBorder="1" applyAlignment="1">
      <alignment horizontal="center" vertical="center"/>
    </xf>
    <xf numFmtId="0" fontId="1" fillId="0" borderId="1" xfId="0" quotePrefix="1" applyFont="1" applyFill="1" applyBorder="1" applyAlignment="1">
      <alignment vertical="center" wrapText="1"/>
    </xf>
    <xf numFmtId="176" fontId="3" fillId="0" borderId="1" xfId="0" applyNumberFormat="1" applyFont="1" applyFill="1" applyBorder="1" applyAlignment="1">
      <alignment horizontal="right" vertical="center"/>
    </xf>
    <xf numFmtId="177" fontId="9" fillId="0" borderId="1" xfId="1" applyNumberFormat="1" applyFont="1" applyBorder="1">
      <alignment vertical="center"/>
    </xf>
    <xf numFmtId="177" fontId="9" fillId="0" borderId="0" xfId="0" applyNumberFormat="1" applyFont="1">
      <alignment vertical="center"/>
    </xf>
    <xf numFmtId="0" fontId="9" fillId="0" borderId="41" xfId="0" applyFont="1" applyBorder="1">
      <alignment vertical="center"/>
    </xf>
    <xf numFmtId="49" fontId="8" fillId="0" borderId="41" xfId="0" quotePrefix="1" applyNumberFormat="1" applyFont="1" applyBorder="1" applyAlignment="1">
      <alignment horizontal="center" vertical="center"/>
    </xf>
    <xf numFmtId="0" fontId="9" fillId="0" borderId="42" xfId="0" applyFont="1" applyBorder="1">
      <alignment vertical="center"/>
    </xf>
    <xf numFmtId="0" fontId="9" fillId="0" borderId="43" xfId="0" applyFont="1" applyBorder="1">
      <alignment vertical="center"/>
    </xf>
    <xf numFmtId="49" fontId="9" fillId="0" borderId="44" xfId="0" applyNumberFormat="1" applyFont="1" applyBorder="1" applyAlignment="1">
      <alignment horizontal="center" vertical="center"/>
    </xf>
    <xf numFmtId="0" fontId="9" fillId="0" borderId="45" xfId="0" applyFont="1" applyBorder="1">
      <alignment vertical="center"/>
    </xf>
    <xf numFmtId="0" fontId="9" fillId="0" borderId="10" xfId="0" applyFont="1" applyBorder="1">
      <alignment vertical="center"/>
    </xf>
    <xf numFmtId="49" fontId="8" fillId="0" borderId="46" xfId="0" quotePrefix="1" applyNumberFormat="1" applyFont="1" applyBorder="1" applyAlignment="1">
      <alignment horizontal="center" vertical="center"/>
    </xf>
    <xf numFmtId="0" fontId="9" fillId="0" borderId="29" xfId="0" applyFont="1" applyBorder="1">
      <alignment vertical="center"/>
    </xf>
    <xf numFmtId="49" fontId="8" fillId="0" borderId="44" xfId="0" quotePrefix="1" applyNumberFormat="1" applyFont="1" applyBorder="1" applyAlignment="1">
      <alignment horizontal="center" vertical="center"/>
    </xf>
    <xf numFmtId="0" fontId="9" fillId="0" borderId="16" xfId="0" applyFont="1" applyBorder="1">
      <alignment vertical="center"/>
    </xf>
    <xf numFmtId="0" fontId="9" fillId="0" borderId="23" xfId="0" applyFont="1" applyBorder="1">
      <alignment vertical="center"/>
    </xf>
    <xf numFmtId="0" fontId="9" fillId="0" borderId="45" xfId="0" applyFont="1" applyBorder="1" applyAlignment="1">
      <alignment horizontal="left" vertical="center" indent="1"/>
    </xf>
    <xf numFmtId="0" fontId="9" fillId="0" borderId="29" xfId="0" applyFont="1" applyBorder="1" applyAlignment="1">
      <alignment horizontal="left" vertical="center" indent="1"/>
    </xf>
    <xf numFmtId="0" fontId="9" fillId="0" borderId="23" xfId="0" applyFont="1" applyBorder="1" applyAlignment="1">
      <alignment horizontal="left" vertical="center" indent="1"/>
    </xf>
    <xf numFmtId="49" fontId="3" fillId="0" borderId="41" xfId="0" quotePrefix="1" applyNumberFormat="1" applyFont="1" applyBorder="1">
      <alignment vertical="center"/>
    </xf>
    <xf numFmtId="49" fontId="3" fillId="0" borderId="42" xfId="0" quotePrefix="1" applyNumberFormat="1" applyFont="1" applyBorder="1">
      <alignment vertical="center"/>
    </xf>
    <xf numFmtId="0" fontId="9" fillId="0" borderId="15" xfId="0" applyFont="1" applyBorder="1">
      <alignment vertical="center"/>
    </xf>
    <xf numFmtId="49" fontId="3" fillId="0" borderId="47" xfId="0" quotePrefix="1" applyNumberFormat="1" applyFont="1" applyBorder="1">
      <alignment vertical="center"/>
    </xf>
    <xf numFmtId="0" fontId="9" fillId="0" borderId="48" xfId="0" applyFont="1" applyBorder="1">
      <alignment vertical="center"/>
    </xf>
    <xf numFmtId="49" fontId="3" fillId="0" borderId="44" xfId="0" quotePrefix="1" applyNumberFormat="1" applyFont="1" applyBorder="1">
      <alignment vertical="center"/>
    </xf>
    <xf numFmtId="0" fontId="0" fillId="0" borderId="16" xfId="0" applyBorder="1">
      <alignment vertical="center"/>
    </xf>
    <xf numFmtId="0" fontId="0" fillId="0" borderId="10" xfId="0" applyBorder="1">
      <alignment vertical="center"/>
    </xf>
    <xf numFmtId="49" fontId="3" fillId="0" borderId="46" xfId="0" quotePrefix="1" applyNumberFormat="1" applyFont="1" applyBorder="1">
      <alignment vertical="center"/>
    </xf>
    <xf numFmtId="2" fontId="28" fillId="0" borderId="1" xfId="0" applyNumberFormat="1" applyFont="1" applyFill="1" applyBorder="1" applyProtection="1">
      <alignment vertical="center"/>
      <protection locked="0"/>
    </xf>
    <xf numFmtId="0" fontId="7" fillId="0" borderId="0" xfId="0" applyFont="1" applyBorder="1" applyAlignment="1">
      <alignment vertical="center" wrapText="1"/>
    </xf>
    <xf numFmtId="0" fontId="3" fillId="0" borderId="2" xfId="0" applyFont="1" applyBorder="1" applyAlignment="1">
      <alignment horizontal="center" vertical="center" wrapText="1"/>
    </xf>
    <xf numFmtId="2" fontId="16" fillId="0" borderId="3" xfId="0" applyNumberFormat="1" applyFont="1" applyFill="1" applyBorder="1" applyProtection="1">
      <alignment vertical="center"/>
      <protection locked="0"/>
    </xf>
    <xf numFmtId="2" fontId="14" fillId="0" borderId="15" xfId="0" applyNumberFormat="1" applyFont="1" applyBorder="1">
      <alignment vertical="center"/>
    </xf>
    <xf numFmtId="0" fontId="6" fillId="0" borderId="0" xfId="0" quotePrefix="1" applyFont="1" applyFill="1" applyAlignment="1">
      <alignment horizontal="center"/>
    </xf>
    <xf numFmtId="0" fontId="5" fillId="0" borderId="0" xfId="0" applyFont="1" applyFill="1">
      <alignment vertical="center"/>
    </xf>
    <xf numFmtId="0" fontId="5" fillId="0" borderId="0" xfId="0" applyFont="1" applyFill="1" applyAlignment="1"/>
    <xf numFmtId="0" fontId="7" fillId="0" borderId="0" xfId="0" applyFont="1" applyFill="1" applyAlignment="1">
      <alignment wrapText="1"/>
    </xf>
    <xf numFmtId="0" fontId="6" fillId="0" borderId="2" xfId="0" quotePrefix="1" applyFont="1" applyFill="1" applyBorder="1" applyAlignment="1">
      <alignment vertical="center" wrapText="1"/>
    </xf>
    <xf numFmtId="0" fontId="6" fillId="0" borderId="3" xfId="0" applyFont="1" applyFill="1" applyBorder="1" applyAlignment="1">
      <alignment horizontal="right" vertical="center"/>
    </xf>
    <xf numFmtId="176" fontId="6" fillId="0" borderId="1" xfId="0" applyNumberFormat="1" applyFont="1" applyFill="1" applyBorder="1" applyAlignment="1">
      <alignment horizontal="right" vertical="center"/>
    </xf>
    <xf numFmtId="0" fontId="6" fillId="0" borderId="9" xfId="0" applyFont="1" applyFill="1" applyBorder="1" applyAlignment="1">
      <alignment horizontal="right" vertical="center"/>
    </xf>
    <xf numFmtId="0" fontId="6" fillId="0" borderId="1" xfId="0" applyFont="1" applyFill="1" applyBorder="1" applyAlignment="1">
      <alignment horizontal="right" vertical="center"/>
    </xf>
    <xf numFmtId="0" fontId="0" fillId="0" borderId="3" xfId="0" applyFill="1" applyBorder="1" applyAlignment="1">
      <alignment horizontal="center" vertical="center"/>
    </xf>
    <xf numFmtId="0" fontId="1" fillId="0" borderId="3" xfId="0" quotePrefix="1" applyFont="1" applyFill="1" applyBorder="1" applyAlignment="1">
      <alignment vertical="center" wrapText="1"/>
    </xf>
    <xf numFmtId="176" fontId="3" fillId="0" borderId="3" xfId="0" applyNumberFormat="1" applyFont="1" applyFill="1" applyBorder="1" applyAlignment="1">
      <alignment horizontal="right" vertical="center"/>
    </xf>
    <xf numFmtId="38" fontId="0" fillId="0" borderId="2" xfId="1" applyFont="1" applyFill="1" applyBorder="1" applyAlignment="1">
      <alignment horizontal="center" vertical="center"/>
    </xf>
    <xf numFmtId="0" fontId="0" fillId="0" borderId="2" xfId="0" applyFill="1" applyBorder="1">
      <alignment vertical="center"/>
    </xf>
    <xf numFmtId="0" fontId="1" fillId="0" borderId="2" xfId="0" quotePrefix="1" applyFont="1" applyFill="1" applyBorder="1" applyAlignment="1">
      <alignment vertical="center" wrapText="1"/>
    </xf>
    <xf numFmtId="176" fontId="3" fillId="0" borderId="2" xfId="0" applyNumberFormat="1" applyFont="1" applyFill="1" applyBorder="1" applyAlignment="1">
      <alignment horizontal="right" vertical="center"/>
    </xf>
    <xf numFmtId="0" fontId="1" fillId="0" borderId="13" xfId="0" quotePrefix="1" applyFont="1" applyFill="1" applyBorder="1" applyAlignment="1">
      <alignment vertical="center" wrapText="1"/>
    </xf>
    <xf numFmtId="38" fontId="3" fillId="0" borderId="13" xfId="1" applyFont="1" applyFill="1" applyBorder="1" applyAlignment="1">
      <alignment horizontal="right" vertical="center"/>
    </xf>
    <xf numFmtId="0" fontId="3" fillId="0" borderId="1" xfId="0" applyFont="1" applyFill="1" applyBorder="1" applyAlignment="1">
      <alignment horizontal="right" vertical="center"/>
    </xf>
    <xf numFmtId="0" fontId="3" fillId="0" borderId="13" xfId="0" applyFont="1" applyFill="1" applyBorder="1" applyAlignment="1">
      <alignment horizontal="right" vertical="center"/>
    </xf>
    <xf numFmtId="0" fontId="3" fillId="0" borderId="2" xfId="0" applyFont="1" applyFill="1" applyBorder="1" applyAlignment="1">
      <alignment horizontal="right" vertical="center"/>
    </xf>
    <xf numFmtId="0" fontId="3" fillId="0" borderId="3" xfId="0" applyFont="1" applyFill="1" applyBorder="1" applyAlignment="1">
      <alignment horizontal="right" vertical="center"/>
    </xf>
    <xf numFmtId="2" fontId="18" fillId="0" borderId="0" xfId="0" applyNumberFormat="1" applyFont="1" applyBorder="1" applyAlignment="1">
      <alignment horizontal="right" vertical="center"/>
    </xf>
    <xf numFmtId="0" fontId="24" fillId="0" borderId="3" xfId="0" quotePrefix="1" applyFont="1" applyBorder="1" applyAlignment="1">
      <alignment vertical="center" shrinkToFit="1"/>
    </xf>
    <xf numFmtId="0" fontId="1" fillId="0" borderId="1" xfId="0" quotePrefix="1" applyFont="1" applyFill="1" applyBorder="1" applyAlignment="1">
      <alignment horizontal="right" vertical="center" wrapText="1"/>
    </xf>
    <xf numFmtId="0" fontId="23" fillId="0" borderId="4" xfId="0" applyFont="1" applyBorder="1" applyAlignment="1">
      <alignment horizontal="center" vertical="center"/>
    </xf>
    <xf numFmtId="0" fontId="23" fillId="0" borderId="5" xfId="0" applyFont="1" applyBorder="1" applyAlignment="1">
      <alignment horizontal="center" vertical="center"/>
    </xf>
    <xf numFmtId="0" fontId="23" fillId="0" borderId="1" xfId="0" applyFont="1" applyBorder="1" applyAlignment="1">
      <alignment horizontal="center" vertical="center"/>
    </xf>
    <xf numFmtId="0" fontId="24" fillId="0" borderId="1" xfId="0" quotePrefix="1" applyFont="1" applyBorder="1" applyAlignment="1">
      <alignment horizontal="left" vertical="center" wrapText="1"/>
    </xf>
    <xf numFmtId="0" fontId="22" fillId="0" borderId="1" xfId="0" applyFont="1" applyFill="1" applyBorder="1">
      <alignment vertical="center"/>
    </xf>
    <xf numFmtId="176" fontId="22" fillId="0" borderId="3" xfId="0" applyNumberFormat="1" applyFont="1" applyFill="1" applyBorder="1">
      <alignment vertical="center"/>
    </xf>
    <xf numFmtId="176" fontId="22" fillId="0" borderId="1" xfId="0" applyNumberFormat="1" applyFont="1" applyFill="1" applyBorder="1">
      <alignment vertical="center"/>
    </xf>
    <xf numFmtId="0" fontId="24" fillId="0" borderId="3" xfId="0" quotePrefix="1" applyFont="1" applyBorder="1" applyAlignment="1">
      <alignment horizontal="left" vertical="center" wrapText="1"/>
    </xf>
    <xf numFmtId="0" fontId="22" fillId="0" borderId="3" xfId="0" applyFont="1" applyFill="1" applyBorder="1">
      <alignment vertical="center"/>
    </xf>
    <xf numFmtId="0" fontId="22" fillId="0" borderId="3" xfId="0" quotePrefix="1" applyFont="1" applyBorder="1" applyAlignment="1">
      <alignment horizontal="center" vertical="center" wrapText="1"/>
    </xf>
    <xf numFmtId="0" fontId="22" fillId="0" borderId="3" xfId="0" quotePrefix="1" applyFont="1" applyFill="1" applyBorder="1" applyAlignment="1">
      <alignment horizontal="center" vertical="center" wrapText="1"/>
    </xf>
    <xf numFmtId="0" fontId="0" fillId="0" borderId="4" xfId="0" applyBorder="1" applyAlignment="1">
      <alignment horizontal="center" vertical="center"/>
    </xf>
    <xf numFmtId="0" fontId="0" fillId="0" borderId="5" xfId="0" applyBorder="1" applyAlignment="1">
      <alignment horizontal="center" vertical="center"/>
    </xf>
    <xf numFmtId="38" fontId="1" fillId="0" borderId="6" xfId="1" quotePrefix="1" applyFont="1" applyBorder="1" applyAlignment="1">
      <alignment horizontal="center" vertical="center" wrapText="1"/>
    </xf>
    <xf numFmtId="38" fontId="1" fillId="0" borderId="7" xfId="1" quotePrefix="1" applyFont="1" applyBorder="1" applyAlignment="1">
      <alignment horizontal="center" vertical="center" wrapText="1"/>
    </xf>
    <xf numFmtId="38" fontId="1" fillId="0" borderId="0" xfId="1" quotePrefix="1" applyFont="1" applyBorder="1" applyAlignment="1">
      <alignment horizontal="center" vertical="center" wrapText="1"/>
    </xf>
    <xf numFmtId="38" fontId="1" fillId="0" borderId="12" xfId="1" quotePrefix="1" applyFont="1" applyBorder="1" applyAlignment="1">
      <alignment horizontal="center" vertical="center" wrapText="1"/>
    </xf>
    <xf numFmtId="0" fontId="1" fillId="0" borderId="8" xfId="0" quotePrefix="1" applyFont="1" applyBorder="1" applyAlignment="1">
      <alignment horizontal="left" vertical="center" wrapText="1"/>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1" fillId="0" borderId="8" xfId="0" quotePrefix="1" applyFont="1" applyBorder="1" applyAlignment="1">
      <alignment horizontal="left" vertical="top" wrapText="1"/>
    </xf>
    <xf numFmtId="0" fontId="6" fillId="0" borderId="1" xfId="0" quotePrefix="1"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quotePrefix="1" applyFont="1" applyFill="1" applyBorder="1" applyAlignment="1">
      <alignment vertical="center" wrapText="1"/>
    </xf>
    <xf numFmtId="0" fontId="5" fillId="0" borderId="1" xfId="0" applyFont="1" applyFill="1" applyBorder="1">
      <alignment vertical="center"/>
    </xf>
    <xf numFmtId="0" fontId="6" fillId="0" borderId="4"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3" xfId="0" quotePrefix="1" applyFont="1" applyFill="1" applyBorder="1" applyAlignment="1">
      <alignment horizontal="center" vertical="center" wrapText="1"/>
    </xf>
    <xf numFmtId="0" fontId="6" fillId="0" borderId="3" xfId="0" quotePrefix="1" applyFont="1" applyFill="1" applyBorder="1" applyAlignment="1">
      <alignment vertical="center" wrapText="1"/>
    </xf>
    <xf numFmtId="0" fontId="6" fillId="0" borderId="9" xfId="0" quotePrefix="1" applyFont="1" applyFill="1" applyBorder="1" applyAlignment="1">
      <alignment vertical="center" wrapText="1"/>
    </xf>
    <xf numFmtId="0" fontId="1" fillId="0" borderId="0" xfId="0" quotePrefix="1" applyFont="1" applyBorder="1" applyAlignment="1">
      <alignment horizontal="center" vertical="center" wrapText="1"/>
    </xf>
    <xf numFmtId="0" fontId="1" fillId="0" borderId="10" xfId="0" quotePrefix="1" applyFont="1" applyFill="1" applyBorder="1" applyAlignment="1">
      <alignment horizontal="center" vertical="center" wrapText="1"/>
    </xf>
    <xf numFmtId="0" fontId="1" fillId="0" borderId="11" xfId="0" quotePrefix="1" applyFont="1" applyFill="1" applyBorder="1" applyAlignment="1">
      <alignment horizontal="center" vertical="center" wrapText="1"/>
    </xf>
    <xf numFmtId="0" fontId="1" fillId="0" borderId="6" xfId="0" quotePrefix="1" applyFont="1" applyFill="1" applyBorder="1" applyAlignment="1">
      <alignment horizontal="center" vertical="center" wrapText="1"/>
    </xf>
    <xf numFmtId="0" fontId="1" fillId="0" borderId="7" xfId="0" quotePrefix="1" applyFont="1" applyFill="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1" xfId="0" applyFont="1" applyBorder="1" applyAlignment="1">
      <alignment horizontal="center" vertical="center"/>
    </xf>
    <xf numFmtId="0" fontId="14" fillId="0" borderId="2" xfId="0" applyFont="1" applyBorder="1" applyAlignment="1">
      <alignment horizontal="center" vertical="center"/>
    </xf>
    <xf numFmtId="0" fontId="14" fillId="0" borderId="1" xfId="0" applyFont="1" applyBorder="1" applyAlignment="1">
      <alignment horizontal="center" vertical="center" wrapText="1"/>
    </xf>
    <xf numFmtId="0" fontId="14" fillId="0" borderId="6" xfId="0" applyFont="1" applyBorder="1" applyAlignment="1">
      <alignment horizontal="left" vertical="center"/>
    </xf>
    <xf numFmtId="0" fontId="14" fillId="0" borderId="40" xfId="0" applyFont="1" applyBorder="1" applyAlignment="1">
      <alignment horizontal="left" vertical="center"/>
    </xf>
    <xf numFmtId="0" fontId="14" fillId="0" borderId="7" xfId="0" applyFont="1" applyBorder="1" applyAlignment="1">
      <alignment horizontal="left" vertical="center"/>
    </xf>
    <xf numFmtId="0" fontId="25" fillId="0" borderId="1" xfId="2" applyBorder="1" applyAlignment="1">
      <alignment horizontal="center" vertical="center" textRotation="255"/>
    </xf>
    <xf numFmtId="0" fontId="6" fillId="5" borderId="21" xfId="0" applyFont="1" applyFill="1" applyBorder="1" applyAlignment="1">
      <alignment horizontal="left" vertical="top"/>
    </xf>
    <xf numFmtId="0" fontId="6" fillId="5" borderId="14" xfId="0" applyFont="1" applyFill="1" applyBorder="1" applyAlignment="1">
      <alignment horizontal="left" vertical="top"/>
    </xf>
    <xf numFmtId="0" fontId="6" fillId="5" borderId="18" xfId="0" applyFont="1" applyFill="1" applyBorder="1" applyAlignment="1">
      <alignment horizontal="left" vertical="top"/>
    </xf>
    <xf numFmtId="0" fontId="5" fillId="0" borderId="15" xfId="0" applyFont="1" applyBorder="1" applyAlignment="1">
      <alignment horizontal="center" vertical="center"/>
    </xf>
    <xf numFmtId="0" fontId="5" fillId="0" borderId="30" xfId="0" applyFont="1" applyBorder="1" applyAlignment="1">
      <alignment horizontal="center" vertical="center"/>
    </xf>
    <xf numFmtId="0" fontId="5" fillId="0" borderId="31" xfId="0" applyFont="1" applyBorder="1" applyAlignment="1">
      <alignment horizontal="center" vertical="center"/>
    </xf>
    <xf numFmtId="0" fontId="19" fillId="7" borderId="21" xfId="0" applyFont="1" applyFill="1" applyBorder="1" applyAlignment="1">
      <alignment horizontal="left" vertical="top"/>
    </xf>
    <xf numFmtId="0" fontId="19" fillId="7" borderId="14" xfId="0" applyFont="1" applyFill="1" applyBorder="1" applyAlignment="1">
      <alignment horizontal="left" vertical="top"/>
    </xf>
    <xf numFmtId="0" fontId="19" fillId="7" borderId="18" xfId="0" applyFont="1" applyFill="1" applyBorder="1" applyAlignment="1">
      <alignment horizontal="left" vertical="top"/>
    </xf>
    <xf numFmtId="0" fontId="19" fillId="7" borderId="21" xfId="0" applyFont="1" applyFill="1" applyBorder="1" applyAlignment="1">
      <alignment horizontal="left" vertical="center"/>
    </xf>
    <xf numFmtId="0" fontId="19" fillId="7" borderId="14" xfId="0" applyFont="1" applyFill="1" applyBorder="1" applyAlignment="1">
      <alignment horizontal="left" vertical="center"/>
    </xf>
    <xf numFmtId="0" fontId="6" fillId="8" borderId="21" xfId="0" applyFont="1" applyFill="1" applyBorder="1" applyAlignment="1">
      <alignment horizontal="left" vertical="top"/>
    </xf>
    <xf numFmtId="0" fontId="6" fillId="8" borderId="14" xfId="0" applyFont="1" applyFill="1" applyBorder="1" applyAlignment="1">
      <alignment horizontal="left" vertical="top"/>
    </xf>
    <xf numFmtId="0" fontId="6" fillId="8" borderId="18" xfId="0" applyFont="1" applyFill="1" applyBorder="1" applyAlignment="1">
      <alignment horizontal="left" vertical="top"/>
    </xf>
    <xf numFmtId="49" fontId="5" fillId="0" borderId="13" xfId="0" applyNumberFormat="1" applyFont="1" applyBorder="1" applyAlignment="1">
      <alignment horizontal="center" vertical="center"/>
    </xf>
    <xf numFmtId="0" fontId="19" fillId="6" borderId="21" xfId="0" applyFont="1" applyFill="1" applyBorder="1" applyAlignment="1">
      <alignment horizontal="left" vertical="top"/>
    </xf>
    <xf numFmtId="0" fontId="19" fillId="6" borderId="14" xfId="0" applyFont="1" applyFill="1" applyBorder="1" applyAlignment="1">
      <alignment horizontal="left" vertical="top"/>
    </xf>
    <xf numFmtId="0" fontId="6" fillId="5" borderId="13" xfId="0" applyFont="1" applyFill="1" applyBorder="1" applyAlignment="1">
      <alignment horizontal="left" vertical="top"/>
    </xf>
    <xf numFmtId="0" fontId="19" fillId="7" borderId="15" xfId="0" applyNumberFormat="1" applyFont="1" applyFill="1" applyBorder="1" applyAlignment="1">
      <alignment horizontal="left" vertical="center"/>
    </xf>
    <xf numFmtId="0" fontId="19" fillId="7" borderId="30" xfId="0" applyNumberFormat="1" applyFont="1" applyFill="1" applyBorder="1" applyAlignment="1">
      <alignment horizontal="left" vertical="center"/>
    </xf>
    <xf numFmtId="0" fontId="19" fillId="7" borderId="31" xfId="0" applyNumberFormat="1" applyFont="1" applyFill="1" applyBorder="1" applyAlignment="1">
      <alignment horizontal="left" vertical="center"/>
    </xf>
    <xf numFmtId="0" fontId="5" fillId="8" borderId="15" xfId="0" applyNumberFormat="1" applyFont="1" applyFill="1" applyBorder="1" applyAlignment="1">
      <alignment horizontal="left" vertical="center"/>
    </xf>
    <xf numFmtId="0" fontId="5" fillId="8" borderId="30" xfId="0" applyNumberFormat="1" applyFont="1" applyFill="1" applyBorder="1" applyAlignment="1">
      <alignment horizontal="left" vertical="center"/>
    </xf>
    <xf numFmtId="0" fontId="5" fillId="8" borderId="31" xfId="0" applyNumberFormat="1" applyFont="1" applyFill="1" applyBorder="1" applyAlignment="1">
      <alignment horizontal="left" vertical="center"/>
    </xf>
    <xf numFmtId="0" fontId="5" fillId="5" borderId="15" xfId="0" applyNumberFormat="1" applyFont="1" applyFill="1" applyBorder="1" applyAlignment="1">
      <alignment horizontal="left" vertical="center"/>
    </xf>
    <xf numFmtId="0" fontId="5" fillId="5" borderId="30" xfId="0" applyNumberFormat="1" applyFont="1" applyFill="1" applyBorder="1" applyAlignment="1">
      <alignment horizontal="left" vertical="center"/>
    </xf>
    <xf numFmtId="0" fontId="5" fillId="5" borderId="31" xfId="0" applyNumberFormat="1" applyFont="1" applyFill="1" applyBorder="1" applyAlignment="1">
      <alignment horizontal="left" vertical="center"/>
    </xf>
    <xf numFmtId="49" fontId="5" fillId="0" borderId="15" xfId="0" applyNumberFormat="1" applyFont="1" applyBorder="1" applyAlignment="1">
      <alignment horizontal="center" vertical="center"/>
    </xf>
    <xf numFmtId="49" fontId="5" fillId="0" borderId="30" xfId="0" applyNumberFormat="1" applyFont="1" applyBorder="1" applyAlignment="1">
      <alignment horizontal="center" vertical="center"/>
    </xf>
    <xf numFmtId="49" fontId="5" fillId="0" borderId="31" xfId="0" applyNumberFormat="1" applyFont="1" applyBorder="1" applyAlignment="1">
      <alignment horizontal="center" vertical="center"/>
    </xf>
    <xf numFmtId="0" fontId="5" fillId="0" borderId="30" xfId="0" applyNumberFormat="1" applyFont="1" applyBorder="1" applyAlignment="1">
      <alignment horizontal="left" vertical="center"/>
    </xf>
    <xf numFmtId="0" fontId="5" fillId="0" borderId="31" xfId="0" applyNumberFormat="1" applyFont="1" applyBorder="1" applyAlignment="1">
      <alignment horizontal="left" vertical="center"/>
    </xf>
    <xf numFmtId="49" fontId="19" fillId="6" borderId="15" xfId="0" applyNumberFormat="1" applyFont="1" applyFill="1" applyBorder="1" applyAlignment="1">
      <alignment horizontal="left" vertical="center"/>
    </xf>
    <xf numFmtId="49" fontId="19" fillId="6" borderId="30" xfId="0" applyNumberFormat="1" applyFont="1" applyFill="1" applyBorder="1" applyAlignment="1">
      <alignment horizontal="left" vertical="center"/>
    </xf>
    <xf numFmtId="49" fontId="19" fillId="6" borderId="31" xfId="0" applyNumberFormat="1" applyFont="1" applyFill="1" applyBorder="1" applyAlignment="1">
      <alignment horizontal="left" vertical="center"/>
    </xf>
    <xf numFmtId="49" fontId="20" fillId="0" borderId="0" xfId="0" quotePrefix="1" applyNumberFormat="1" applyFont="1" applyBorder="1" applyAlignment="1">
      <alignment vertical="top"/>
    </xf>
    <xf numFmtId="49" fontId="20" fillId="0" borderId="0" xfId="0" quotePrefix="1" applyNumberFormat="1" applyFont="1" applyBorder="1" applyAlignment="1">
      <alignment horizontal="left" vertical="center" wrapText="1"/>
    </xf>
    <xf numFmtId="49" fontId="20" fillId="0" borderId="0" xfId="0" quotePrefix="1" applyNumberFormat="1" applyFont="1" applyBorder="1" applyAlignment="1">
      <alignment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33" xfId="0" applyFont="1" applyBorder="1" applyAlignment="1">
      <alignment horizontal="left" vertical="center"/>
    </xf>
    <xf numFmtId="0" fontId="11" fillId="0" borderId="34" xfId="0" applyFont="1" applyBorder="1" applyAlignment="1">
      <alignment horizontal="left" vertical="center"/>
    </xf>
    <xf numFmtId="0" fontId="3" fillId="0" borderId="33" xfId="0" quotePrefix="1" applyFont="1" applyBorder="1" applyAlignment="1">
      <alignment horizontal="left" vertical="center" wrapText="1"/>
    </xf>
    <xf numFmtId="0" fontId="3" fillId="0" borderId="34" xfId="0" quotePrefix="1" applyFont="1" applyBorder="1" applyAlignment="1">
      <alignment horizontal="left" vertical="center" wrapText="1"/>
    </xf>
    <xf numFmtId="0" fontId="3" fillId="0" borderId="49" xfId="0" quotePrefix="1" applyFont="1" applyBorder="1" applyAlignment="1">
      <alignment horizontal="center" vertical="center" textRotation="255" wrapText="1"/>
    </xf>
    <xf numFmtId="0" fontId="3" fillId="0" borderId="14" xfId="0" quotePrefix="1" applyFont="1" applyBorder="1" applyAlignment="1">
      <alignment horizontal="center" vertical="center" textRotation="255" wrapText="1"/>
    </xf>
    <xf numFmtId="0" fontId="3" fillId="0" borderId="50" xfId="0" quotePrefix="1" applyFont="1" applyBorder="1" applyAlignment="1">
      <alignment horizontal="center" vertical="center" textRotation="255" wrapText="1"/>
    </xf>
    <xf numFmtId="0" fontId="3" fillId="0" borderId="3" xfId="0" quotePrefix="1" applyFont="1" applyBorder="1" applyAlignment="1">
      <alignment horizontal="center" vertical="center" textRotation="255" wrapText="1"/>
    </xf>
    <xf numFmtId="0" fontId="3" fillId="0" borderId="2" xfId="0" applyFont="1" applyBorder="1" applyAlignment="1">
      <alignment horizontal="center" vertical="center" wrapText="1"/>
    </xf>
    <xf numFmtId="0" fontId="3" fillId="0" borderId="36" xfId="0" quotePrefix="1" applyFont="1" applyBorder="1" applyAlignment="1">
      <alignment horizontal="left" vertical="center" wrapText="1"/>
    </xf>
    <xf numFmtId="0" fontId="3" fillId="0" borderId="9" xfId="0" quotePrefix="1" applyFont="1" applyBorder="1" applyAlignment="1">
      <alignment horizontal="center" vertical="center" textRotation="255" wrapText="1"/>
    </xf>
    <xf numFmtId="0" fontId="3" fillId="0" borderId="1" xfId="0" quotePrefix="1" applyFont="1" applyBorder="1" applyAlignment="1">
      <alignment horizontal="center" vertical="center" textRotation="255" wrapText="1"/>
    </xf>
    <xf numFmtId="0" fontId="3" fillId="0" borderId="2" xfId="0" quotePrefix="1" applyFont="1" applyBorder="1" applyAlignment="1">
      <alignment horizontal="center" vertical="center" textRotation="255" wrapText="1"/>
    </xf>
  </cellXfs>
  <cellStyles count="3">
    <cellStyle name="桁区切り" xfId="1" builtinId="6"/>
    <cellStyle name="標準" xfId="0" builtinId="0"/>
    <cellStyle name="標準 2" xfId="2" xr:uid="{E71F4CCF-6582-4AA2-9039-3217495C233A}"/>
  </cellStyles>
  <dxfs count="729">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rgb="FF9C0006"/>
      </font>
      <fill>
        <patternFill>
          <bgColor rgb="FFFFC7CE"/>
        </patternFill>
      </fill>
    </dxf>
    <dxf>
      <font>
        <b/>
        <i val="0"/>
        <color rgb="FF9C0006"/>
      </font>
      <fill>
        <patternFill>
          <bgColor rgb="FFFFC7CE"/>
        </patternFill>
      </fill>
    </dxf>
    <dxf>
      <font>
        <color rgb="FF002060"/>
      </font>
      <fill>
        <patternFill>
          <bgColor rgb="FFAFEAFF"/>
        </patternFill>
      </fill>
    </dxf>
    <dxf>
      <font>
        <b/>
        <i val="0"/>
        <color rgb="FF9C0006"/>
      </font>
      <fill>
        <patternFill>
          <bgColor rgb="FFFFC7CE"/>
        </patternFill>
      </fill>
    </dxf>
    <dxf>
      <font>
        <color rgb="FF002060"/>
      </font>
      <fill>
        <patternFill>
          <bgColor rgb="FFABE9FF"/>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ont>
        <color auto="1"/>
      </font>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
      <fill>
        <patternFill>
          <bgColor theme="6" tint="0.79998168889431442"/>
        </patternFill>
      </fill>
    </dxf>
    <dxf>
      <fill>
        <patternFill>
          <bgColor theme="0" tint="-0.14996795556505021"/>
        </patternFill>
      </fill>
    </dxf>
    <dxf>
      <fill>
        <patternFill>
          <bgColor theme="0" tint="-0.34998626667073579"/>
        </patternFill>
      </fill>
    </dxf>
    <dxf>
      <font>
        <color theme="0"/>
      </font>
      <fill>
        <patternFill>
          <bgColor theme="1"/>
        </patternFill>
      </fill>
    </dxf>
  </dxfs>
  <tableStyles count="0" defaultTableStyle="TableStyleMedium2" defaultPivotStyle="PivotStyleLight16"/>
  <colors>
    <mruColors>
      <color rgb="FFFFC7CE"/>
      <color rgb="FFABE9FF"/>
      <color rgb="FFAFE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_rels/chart9.xml.rels><?xml version="1.0" encoding="UTF-8" standalone="yes"?>
<Relationships xmlns="http://schemas.openxmlformats.org/package/2006/relationships"><Relationship Id="rId1" Type="http://schemas.openxmlformats.org/officeDocument/2006/relationships/themeOverride" Target="../theme/themeOverride9.xml"/></Relationships>
</file>

<file path=xl/charts/_rels/chart10.xml.rels><?xml version="1.0" encoding="UTF-8" standalone="yes"?>
<Relationships xmlns="http://schemas.openxmlformats.org/package/2006/relationships"><Relationship Id="rId1" Type="http://schemas.openxmlformats.org/officeDocument/2006/relationships/themeOverride" Target="../theme/themeOverride10.xml"/></Relationships>
</file>

<file path=xl/charts/_rels/chart11.xml.rels><?xml version="1.0" encoding="UTF-8" standalone="yes"?>
<Relationships xmlns="http://schemas.openxmlformats.org/package/2006/relationships"><Relationship Id="rId1" Type="http://schemas.openxmlformats.org/officeDocument/2006/relationships/themeOverride" Target="../theme/themeOverride11.xml"/></Relationships>
</file>

<file path=xl/charts/_rels/chart12.xml.rels><?xml version="1.0" encoding="UTF-8" standalone="yes"?>
<Relationships xmlns="http://schemas.openxmlformats.org/package/2006/relationships"><Relationship Id="rId1" Type="http://schemas.openxmlformats.org/officeDocument/2006/relationships/themeOverride" Target="../theme/themeOverride12.xml"/></Relationships>
</file>

<file path=xl/charts/_rels/chart13.xml.rels><?xml version="1.0" encoding="UTF-8" standalone="yes"?>
<Relationships xmlns="http://schemas.openxmlformats.org/package/2006/relationships"><Relationship Id="rId1" Type="http://schemas.openxmlformats.org/officeDocument/2006/relationships/themeOverride" Target="../theme/themeOverride13.xml"/></Relationships>
</file>

<file path=xl/charts/_rels/chart14.xml.rels><?xml version="1.0" encoding="UTF-8" standalone="yes"?>
<Relationships xmlns="http://schemas.openxmlformats.org/package/2006/relationships"><Relationship Id="rId1" Type="http://schemas.openxmlformats.org/officeDocument/2006/relationships/themeOverride" Target="../theme/themeOverride14.xml"/></Relationships>
</file>

<file path=xl/charts/_rels/chart15.xml.rels><?xml version="1.0" encoding="UTF-8" standalone="yes"?>
<Relationships xmlns="http://schemas.openxmlformats.org/package/2006/relationships"><Relationship Id="rId1" Type="http://schemas.openxmlformats.org/officeDocument/2006/relationships/themeOverride" Target="../theme/themeOverride15.xml"/></Relationships>
</file>

<file path=xl/charts/_rels/chart16.xml.rels><?xml version="1.0" encoding="UTF-8" standalone="yes"?>
<Relationships xmlns="http://schemas.openxmlformats.org/package/2006/relationships"><Relationship Id="rId1" Type="http://schemas.openxmlformats.org/officeDocument/2006/relationships/themeOverride" Target="../theme/themeOverride16.xml"/></Relationships>
</file>

<file path=xl/charts/_rels/chart17.xml.rels><?xml version="1.0" encoding="UTF-8" standalone="yes"?>
<Relationships xmlns="http://schemas.openxmlformats.org/package/2006/relationships"><Relationship Id="rId1" Type="http://schemas.openxmlformats.org/officeDocument/2006/relationships/themeOverride" Target="../theme/themeOverride17.xml"/></Relationships>
</file>

<file path=xl/charts/_rels/chart18.xml.rels><?xml version="1.0" encoding="UTF-8" standalone="yes"?>
<Relationships xmlns="http://schemas.openxmlformats.org/package/2006/relationships"><Relationship Id="rId1" Type="http://schemas.openxmlformats.org/officeDocument/2006/relationships/themeOverride" Target="../theme/themeOverride18.xml"/></Relationships>
</file>

<file path=xl/charts/_rels/chart19.xml.rels><?xml version="1.0" encoding="UTF-8" standalone="yes"?>
<Relationships xmlns="http://schemas.openxmlformats.org/package/2006/relationships"><Relationship Id="rId1" Type="http://schemas.openxmlformats.org/officeDocument/2006/relationships/themeOverride" Target="../theme/themeOverride19.xml"/></Relationships>
</file>

<file path=xl/charts/_rels/chart20.xml.rels><?xml version="1.0" encoding="UTF-8" standalone="yes"?>
<Relationships xmlns="http://schemas.openxmlformats.org/package/2006/relationships"><Relationship Id="rId1" Type="http://schemas.openxmlformats.org/officeDocument/2006/relationships/themeOverride" Target="../theme/themeOverride20.xml"/></Relationships>
</file>

<file path=xl/charts/_rels/chart21.xml.rels><?xml version="1.0" encoding="UTF-8" standalone="yes"?>
<Relationships xmlns="http://schemas.openxmlformats.org/package/2006/relationships"><Relationship Id="rId1" Type="http://schemas.openxmlformats.org/officeDocument/2006/relationships/themeOverride" Target="../theme/themeOverride21.xml"/></Relationships>
</file>

<file path=xl/charts/_rels/chart22.xml.rels><?xml version="1.0" encoding="UTF-8" standalone="yes"?>
<Relationships xmlns="http://schemas.openxmlformats.org/package/2006/relationships"><Relationship Id="rId1" Type="http://schemas.openxmlformats.org/officeDocument/2006/relationships/themeOverride" Target="../theme/themeOverride22.xml"/></Relationships>
</file>

<file path=xl/charts/_rels/chart23.xml.rels><?xml version="1.0" encoding="UTF-8" standalone="yes"?>
<Relationships xmlns="http://schemas.openxmlformats.org/package/2006/relationships"><Relationship Id="rId1" Type="http://schemas.openxmlformats.org/officeDocument/2006/relationships/themeOverride" Target="../theme/themeOverride23.xml"/></Relationships>
</file>

<file path=xl/charts/_rels/chart24.xml.rels><?xml version="1.0" encoding="UTF-8" standalone="yes"?>
<Relationships xmlns="http://schemas.openxmlformats.org/package/2006/relationships"><Relationship Id="rId1" Type="http://schemas.openxmlformats.org/officeDocument/2006/relationships/themeOverride" Target="../theme/themeOverride24.xml"/></Relationships>
</file>

<file path=xl/charts/_rels/chart25.xml.rels><?xml version="1.0" encoding="UTF-8" standalone="yes"?>
<Relationships xmlns="http://schemas.openxmlformats.org/package/2006/relationships"><Relationship Id="rId1" Type="http://schemas.openxmlformats.org/officeDocument/2006/relationships/themeOverride" Target="../theme/themeOverride25.xml"/></Relationships>
</file>

<file path=xl/charts/_rels/chart26.xml.rels><?xml version="1.0" encoding="UTF-8" standalone="yes"?>
<Relationships xmlns="http://schemas.openxmlformats.org/package/2006/relationships"><Relationship Id="rId1" Type="http://schemas.openxmlformats.org/officeDocument/2006/relationships/themeOverride" Target="../theme/themeOverride26.xml"/></Relationships>
</file>

<file path=xl/charts/_rels/chart27.xml.rels><?xml version="1.0" encoding="UTF-8" standalone="yes"?>
<Relationships xmlns="http://schemas.openxmlformats.org/package/2006/relationships"><Relationship Id="rId1" Type="http://schemas.openxmlformats.org/officeDocument/2006/relationships/themeOverride" Target="../theme/themeOverride27.xml"/></Relationships>
</file>

<file path=xl/charts/_rels/chart28.xml.rels><?xml version="1.0" encoding="UTF-8" standalone="yes"?>
<Relationships xmlns="http://schemas.openxmlformats.org/package/2006/relationships"><Relationship Id="rId1" Type="http://schemas.openxmlformats.org/officeDocument/2006/relationships/themeOverride" Target="../theme/themeOverride28.xml"/></Relationships>
</file>

<file path=xl/charts/_rels/chart29.xml.rels><?xml version="1.0" encoding="UTF-8" standalone="yes"?>
<Relationships xmlns="http://schemas.openxmlformats.org/package/2006/relationships"><Relationship Id="rId1" Type="http://schemas.openxmlformats.org/officeDocument/2006/relationships/themeOverride" Target="../theme/themeOverride29.xml"/></Relationships>
</file>

<file path=xl/charts/_rels/chart30.xml.rels><?xml version="1.0" encoding="UTF-8" standalone="yes"?>
<Relationships xmlns="http://schemas.openxmlformats.org/package/2006/relationships"><Relationship Id="rId1" Type="http://schemas.openxmlformats.org/officeDocument/2006/relationships/themeOverride" Target="../theme/themeOverride30.xml"/></Relationships>
</file>

<file path=xl/charts/_rels/chart3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3.xml.rels><?xml version="1.0" encoding="UTF-8" standalone="yes"?>
<Relationships xmlns="http://schemas.openxmlformats.org/package/2006/relationships"><Relationship Id="rId1" Type="http://schemas.openxmlformats.org/officeDocument/2006/relationships/themeOverride" Target="../theme/themeOverride31.xml"/></Relationships>
</file>

<file path=xl/charts/_rels/chart34.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35.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36.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37.xml.rels><?xml version="1.0" encoding="UTF-8" standalone="yes"?>
<Relationships xmlns="http://schemas.openxmlformats.org/package/2006/relationships"><Relationship Id="rId1" Type="http://schemas.openxmlformats.org/officeDocument/2006/relationships/themeOverride" Target="../theme/themeOverride32.xml"/></Relationships>
</file>

<file path=xl/charts/_rels/chart38.xml.rels><?xml version="1.0" encoding="UTF-8" standalone="yes"?>
<Relationships xmlns="http://schemas.openxmlformats.org/package/2006/relationships"><Relationship Id="rId1" Type="http://schemas.openxmlformats.org/officeDocument/2006/relationships/themeOverride" Target="../theme/themeOverride33.xml"/></Relationships>
</file>

<file path=xl/charts/_rels/chart39.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40.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4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42.xml.rels><?xml version="1.0" encoding="UTF-8" standalone="yes"?>
<Relationships xmlns="http://schemas.openxmlformats.org/package/2006/relationships"><Relationship Id="rId3" Type="http://schemas.openxmlformats.org/officeDocument/2006/relationships/chartUserShapes" Target="../drawings/drawing12.xml"/><Relationship Id="rId2" Type="http://schemas.microsoft.com/office/2011/relationships/chartColorStyle" Target="colors8.xml"/><Relationship Id="rId1" Type="http://schemas.microsoft.com/office/2011/relationships/chartStyle" Target="style8.xml"/></Relationships>
</file>

<file path=xl/charts/_rels/chart43.xml.rels><?xml version="1.0" encoding="UTF-8" standalone="yes"?>
<Relationships xmlns="http://schemas.openxmlformats.org/package/2006/relationships"><Relationship Id="rId3" Type="http://schemas.openxmlformats.org/officeDocument/2006/relationships/chartUserShapes" Target="../drawings/drawing14.xml"/><Relationship Id="rId2" Type="http://schemas.microsoft.com/office/2011/relationships/chartColorStyle" Target="colors9.xml"/><Relationship Id="rId1" Type="http://schemas.microsoft.com/office/2011/relationships/chartStyle" Target="style9.xml"/></Relationships>
</file>

<file path=xl/charts/_rels/chart44.xml.rels><?xml version="1.0" encoding="UTF-8" standalone="yes"?>
<Relationships xmlns="http://schemas.openxmlformats.org/package/2006/relationships"><Relationship Id="rId3" Type="http://schemas.openxmlformats.org/officeDocument/2006/relationships/chartUserShapes" Target="../drawings/drawing16.xml"/><Relationship Id="rId2" Type="http://schemas.microsoft.com/office/2011/relationships/chartColorStyle" Target="colors10.xml"/><Relationship Id="rId1" Type="http://schemas.microsoft.com/office/2011/relationships/chartStyle" Target="style10.xml"/></Relationships>
</file>

<file path=xl/charts/_rels/chart45.xml.rels><?xml version="1.0" encoding="UTF-8" standalone="yes"?>
<Relationships xmlns="http://schemas.openxmlformats.org/package/2006/relationships"><Relationship Id="rId3" Type="http://schemas.openxmlformats.org/officeDocument/2006/relationships/chartUserShapes" Target="../drawings/drawing17.xml"/><Relationship Id="rId2" Type="http://schemas.microsoft.com/office/2011/relationships/chartColorStyle" Target="colors11.xml"/><Relationship Id="rId1" Type="http://schemas.microsoft.com/office/2011/relationships/chartStyle" Target="style11.xml"/></Relationships>
</file>

<file path=xl/charts/_rels/chart46.xml.rels><?xml version="1.0" encoding="UTF-8" standalone="yes"?>
<Relationships xmlns="http://schemas.openxmlformats.org/package/2006/relationships"><Relationship Id="rId3" Type="http://schemas.openxmlformats.org/officeDocument/2006/relationships/chartUserShapes" Target="../drawings/drawing18.xml"/><Relationship Id="rId2" Type="http://schemas.microsoft.com/office/2011/relationships/chartColorStyle" Target="colors12.xml"/><Relationship Id="rId1" Type="http://schemas.microsoft.com/office/2011/relationships/chartStyle" Target="style12.xml"/></Relationships>
</file>

<file path=xl/charts/_rels/chart47.xml.rels><?xml version="1.0" encoding="UTF-8" standalone="yes"?>
<Relationships xmlns="http://schemas.openxmlformats.org/package/2006/relationships"><Relationship Id="rId3" Type="http://schemas.openxmlformats.org/officeDocument/2006/relationships/chartUserShapes" Target="../drawings/drawing19.xml"/><Relationship Id="rId2" Type="http://schemas.microsoft.com/office/2011/relationships/chartColorStyle" Target="colors13.xml"/><Relationship Id="rId1" Type="http://schemas.microsoft.com/office/2011/relationships/chartStyle" Target="style13.xml"/></Relationships>
</file>

<file path=xl/charts/_rels/chart48.xml.rels><?xml version="1.0" encoding="UTF-8" standalone="yes"?>
<Relationships xmlns="http://schemas.openxmlformats.org/package/2006/relationships"><Relationship Id="rId3" Type="http://schemas.openxmlformats.org/officeDocument/2006/relationships/chartUserShapes" Target="../drawings/drawing20.xml"/><Relationship Id="rId2" Type="http://schemas.microsoft.com/office/2011/relationships/chartColorStyle" Target="colors14.xml"/><Relationship Id="rId1" Type="http://schemas.microsoft.com/office/2011/relationships/chartStyle" Target="style14.xml"/></Relationships>
</file>

<file path=xl/charts/_rels/chart49.xml.rels><?xml version="1.0" encoding="UTF-8" standalone="yes"?>
<Relationships xmlns="http://schemas.openxmlformats.org/package/2006/relationships"><Relationship Id="rId3" Type="http://schemas.openxmlformats.org/officeDocument/2006/relationships/chartUserShapes" Target="../drawings/drawing21.xml"/><Relationship Id="rId2" Type="http://schemas.microsoft.com/office/2011/relationships/chartColorStyle" Target="colors15.xml"/><Relationship Id="rId1" Type="http://schemas.microsoft.com/office/2011/relationships/chartStyle" Target="style1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a:lstStyle/>
          <a:p>
            <a:pPr>
              <a:defRPr sz="800" b="0" baseline="0"/>
            </a:pPr>
            <a:r>
              <a:rPr lang="en-US" altLang="ja-JP" sz="800" b="0" baseline="0">
                <a:latin typeface="ＭＳ Ｐゴシック" panose="020B0600070205080204" pitchFamily="50" charset="-128"/>
                <a:ea typeface="ＭＳ Ｐゴシック" panose="020B0600070205080204" pitchFamily="50" charset="-128"/>
              </a:rPr>
              <a:t>(N=1,095)</a:t>
            </a:r>
            <a:endParaRPr lang="ja-JP" altLang="en-US" sz="800" b="0" baseline="0">
              <a:latin typeface="ＭＳ Ｐゴシック" panose="020B0600070205080204" pitchFamily="50" charset="-128"/>
              <a:ea typeface="ＭＳ Ｐゴシック" panose="020B0600070205080204" pitchFamily="50" charset="-128"/>
            </a:endParaRPr>
          </a:p>
        </c:rich>
      </c:tx>
      <c:layout>
        <c:manualLayout>
          <c:xMode val="edge"/>
          <c:yMode val="edge"/>
          <c:x val="0.7027534601653056"/>
          <c:y val="0.72222222222222221"/>
        </c:manualLayout>
      </c:layout>
      <c:overlay val="0"/>
    </c:title>
    <c:autoTitleDeleted val="0"/>
    <c:plotArea>
      <c:layout>
        <c:manualLayout>
          <c:layoutTarget val="inner"/>
          <c:xMode val="edge"/>
          <c:yMode val="edge"/>
          <c:x val="0.25015014427544385"/>
          <c:y val="0.16961792275965504"/>
          <c:w val="0.52868554474168994"/>
          <c:h val="0.60798837645294335"/>
        </c:manualLayout>
      </c:layout>
      <c:pieChart>
        <c:varyColors val="1"/>
        <c:ser>
          <c:idx val="0"/>
          <c:order val="0"/>
          <c:dPt>
            <c:idx val="0"/>
            <c:bubble3D val="0"/>
            <c:spPr>
              <a:pattFill prst="plaid">
                <a:fgClr>
                  <a:srgbClr val="E7E6E6">
                    <a:lumMod val="75000"/>
                  </a:srgbClr>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1-CD0C-47BA-B603-62078DD01CBD}"/>
              </c:ext>
            </c:extLst>
          </c:dPt>
          <c:dPt>
            <c:idx val="1"/>
            <c:bubble3D val="0"/>
            <c:spPr>
              <a:pattFill prst="plaid">
                <a:fgClr>
                  <a:srgbClr val="E7E6E6">
                    <a:lumMod val="25000"/>
                  </a:srgbClr>
                </a:fgClr>
                <a:bgClr>
                  <a:sysClr val="windowText" lastClr="000000">
                    <a:lumMod val="50000"/>
                    <a:lumOff val="50000"/>
                  </a:sysClr>
                </a:bgClr>
              </a:pattFill>
              <a:ln w="3175">
                <a:solidFill>
                  <a:sysClr val="windowText" lastClr="000000"/>
                </a:solidFill>
              </a:ln>
              <a:effectLst/>
            </c:spPr>
            <c:extLst>
              <c:ext xmlns:c16="http://schemas.microsoft.com/office/drawing/2014/chart" uri="{C3380CC4-5D6E-409C-BE32-E72D297353CC}">
                <c16:uniqueId val="{00000003-CD0C-47BA-B603-62078DD01CBD}"/>
              </c:ext>
            </c:extLst>
          </c:dPt>
          <c:dPt>
            <c:idx val="2"/>
            <c:bubble3D val="0"/>
            <c:spPr>
              <a:pattFill prst="ltHorz">
                <a:fgClr>
                  <a:sysClr val="windowText" lastClr="000000"/>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5-CD0C-47BA-B603-62078DD01CBD}"/>
              </c:ext>
            </c:extLst>
          </c:dPt>
          <c:dPt>
            <c:idx val="3"/>
            <c:bubble3D val="0"/>
            <c:spPr>
              <a:solidFill>
                <a:srgbClr val="E7E6E6"/>
              </a:solidFill>
              <a:ln w="3175">
                <a:solidFill>
                  <a:sysClr val="windowText" lastClr="000000"/>
                </a:solidFill>
              </a:ln>
              <a:effectLst/>
            </c:spPr>
            <c:extLst>
              <c:ext xmlns:c16="http://schemas.microsoft.com/office/drawing/2014/chart" uri="{C3380CC4-5D6E-409C-BE32-E72D297353CC}">
                <c16:uniqueId val="{00000007-CD0C-47BA-B603-62078DD01CBD}"/>
              </c:ext>
            </c:extLst>
          </c:dPt>
          <c:dPt>
            <c:idx val="4"/>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9-CD0C-47BA-B603-62078DD01CBD}"/>
              </c:ext>
            </c:extLst>
          </c:dPt>
          <c:dPt>
            <c:idx val="5"/>
            <c:bubble3D val="0"/>
            <c:spPr>
              <a:solidFill>
                <a:schemeClr val="accent6">
                  <a:tint val="30000"/>
                </a:schemeClr>
              </a:solidFill>
              <a:ln w="19050">
                <a:solidFill>
                  <a:schemeClr val="lt1"/>
                </a:solidFill>
              </a:ln>
              <a:effectLst/>
            </c:spPr>
            <c:extLst>
              <c:ext xmlns:c16="http://schemas.microsoft.com/office/drawing/2014/chart" uri="{C3380CC4-5D6E-409C-BE32-E72D297353CC}">
                <c16:uniqueId val="{0000000B-CD0C-47BA-B603-62078DD01CBD}"/>
              </c:ext>
            </c:extLst>
          </c:dPt>
          <c:dPt>
            <c:idx val="6"/>
            <c:bubble3D val="0"/>
            <c:spPr>
              <a:solidFill>
                <a:schemeClr val="accent6">
                  <a:tint val="7000"/>
                </a:schemeClr>
              </a:solidFill>
              <a:ln w="19050">
                <a:solidFill>
                  <a:schemeClr val="lt1"/>
                </a:solidFill>
              </a:ln>
              <a:effectLst/>
            </c:spPr>
            <c:extLst>
              <c:ext xmlns:c16="http://schemas.microsoft.com/office/drawing/2014/chart" uri="{C3380CC4-5D6E-409C-BE32-E72D297353CC}">
                <c16:uniqueId val="{0000000D-CD0C-47BA-B603-62078DD01CBD}"/>
              </c:ext>
            </c:extLst>
          </c:dPt>
          <c:dPt>
            <c:idx val="7"/>
            <c:bubble3D val="0"/>
            <c:spPr>
              <a:solidFill>
                <a:schemeClr val="accent6">
                  <a:tint val="84000"/>
                </a:schemeClr>
              </a:solidFill>
              <a:ln w="19050">
                <a:solidFill>
                  <a:schemeClr val="lt1"/>
                </a:solidFill>
              </a:ln>
              <a:effectLst/>
            </c:spPr>
            <c:extLst>
              <c:ext xmlns:c16="http://schemas.microsoft.com/office/drawing/2014/chart" uri="{C3380CC4-5D6E-409C-BE32-E72D297353CC}">
                <c16:uniqueId val="{0000000F-CD0C-47BA-B603-62078DD01CBD}"/>
              </c:ext>
            </c:extLst>
          </c:dPt>
          <c:dPt>
            <c:idx val="8"/>
            <c:bubble3D val="0"/>
            <c:spPr>
              <a:solidFill>
                <a:schemeClr val="accent6">
                  <a:tint val="60000"/>
                </a:schemeClr>
              </a:solidFill>
              <a:ln w="19050">
                <a:solidFill>
                  <a:schemeClr val="lt1"/>
                </a:solidFill>
              </a:ln>
              <a:effectLst/>
            </c:spPr>
            <c:extLst>
              <c:ext xmlns:c16="http://schemas.microsoft.com/office/drawing/2014/chart" uri="{C3380CC4-5D6E-409C-BE32-E72D297353CC}">
                <c16:uniqueId val="{00000011-CD0C-47BA-B603-62078DD01CBD}"/>
              </c:ext>
            </c:extLst>
          </c:dPt>
          <c:dPt>
            <c:idx val="9"/>
            <c:bubble3D val="0"/>
            <c:spPr>
              <a:solidFill>
                <a:schemeClr val="accent6">
                  <a:tint val="37000"/>
                </a:schemeClr>
              </a:solidFill>
              <a:ln w="19050">
                <a:solidFill>
                  <a:schemeClr val="lt1"/>
                </a:solidFill>
              </a:ln>
              <a:effectLst/>
            </c:spPr>
            <c:extLst>
              <c:ext xmlns:c16="http://schemas.microsoft.com/office/drawing/2014/chart" uri="{C3380CC4-5D6E-409C-BE32-E72D297353CC}">
                <c16:uniqueId val="{00000013-CD0C-47BA-B603-62078DD01CBD}"/>
              </c:ext>
            </c:extLst>
          </c:dPt>
          <c:dPt>
            <c:idx val="10"/>
            <c:bubble3D val="0"/>
            <c:spPr>
              <a:solidFill>
                <a:schemeClr val="accent6">
                  <a:tint val="14000"/>
                </a:schemeClr>
              </a:solidFill>
              <a:ln w="19050">
                <a:solidFill>
                  <a:schemeClr val="lt1"/>
                </a:solidFill>
              </a:ln>
              <a:effectLst/>
            </c:spPr>
            <c:extLst>
              <c:ext xmlns:c16="http://schemas.microsoft.com/office/drawing/2014/chart" uri="{C3380CC4-5D6E-409C-BE32-E72D297353CC}">
                <c16:uniqueId val="{00000015-CD0C-47BA-B603-62078DD01CBD}"/>
              </c:ext>
            </c:extLst>
          </c:dPt>
          <c:dPt>
            <c:idx val="11"/>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17-CD0C-47BA-B603-62078DD01CBD}"/>
              </c:ext>
            </c:extLst>
          </c:dPt>
          <c:dPt>
            <c:idx val="12"/>
            <c:bubble3D val="0"/>
            <c:spPr>
              <a:solidFill>
                <a:schemeClr val="accent6">
                  <a:tint val="67000"/>
                </a:schemeClr>
              </a:solidFill>
              <a:ln w="19050">
                <a:solidFill>
                  <a:schemeClr val="lt1"/>
                </a:solidFill>
              </a:ln>
              <a:effectLst/>
            </c:spPr>
            <c:extLst>
              <c:ext xmlns:c16="http://schemas.microsoft.com/office/drawing/2014/chart" uri="{C3380CC4-5D6E-409C-BE32-E72D297353CC}">
                <c16:uniqueId val="{00000019-CD0C-47BA-B603-62078DD01CBD}"/>
              </c:ext>
            </c:extLst>
          </c:dPt>
          <c:dLbls>
            <c:dLbl>
              <c:idx val="0"/>
              <c:layout>
                <c:manualLayout>
                  <c:x val="5.0462360930501375E-2"/>
                  <c:y val="0"/>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D0C-47BA-B603-62078DD01CBD}"/>
                </c:ext>
              </c:extLst>
            </c:dLbl>
            <c:dLbl>
              <c:idx val="1"/>
              <c:layout>
                <c:manualLayout>
                  <c:x val="-4.968944099378883E-2"/>
                  <c:y val="1.9690677114727748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4496209712916319"/>
                      <c:h val="0.16968094178101154"/>
                    </c:manualLayout>
                  </c15:layout>
                </c:ext>
                <c:ext xmlns:c16="http://schemas.microsoft.com/office/drawing/2014/chart" uri="{C3380CC4-5D6E-409C-BE32-E72D297353CC}">
                  <c16:uniqueId val="{00000003-CD0C-47BA-B603-62078DD01CBD}"/>
                </c:ext>
              </c:extLst>
            </c:dLbl>
            <c:dLbl>
              <c:idx val="2"/>
              <c:layout>
                <c:manualLayout>
                  <c:x val="-0.18824266724461783"/>
                  <c:y val="6.0827194597912825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550931946250544"/>
                      <c:h val="0.16410220994475139"/>
                    </c:manualLayout>
                  </c15:layout>
                </c:ext>
                <c:ext xmlns:c16="http://schemas.microsoft.com/office/drawing/2014/chart" uri="{C3380CC4-5D6E-409C-BE32-E72D297353CC}">
                  <c16:uniqueId val="{00000005-CD0C-47BA-B603-62078DD01CBD}"/>
                </c:ext>
              </c:extLst>
            </c:dLbl>
            <c:dLbl>
              <c:idx val="3"/>
              <c:layout>
                <c:manualLayout>
                  <c:x val="0.29064426512470604"/>
                  <c:y val="3.8177855953578754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8617107210559317"/>
                      <c:h val="0.16154093875380168"/>
                    </c:manualLayout>
                  </c15:layout>
                </c:ext>
                <c:ext xmlns:c16="http://schemas.microsoft.com/office/drawing/2014/chart" uri="{C3380CC4-5D6E-409C-BE32-E72D297353CC}">
                  <c16:uniqueId val="{00000007-CD0C-47BA-B603-62078DD01CBD}"/>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'属性・集計＆グラフ'!$C$5:$C$8</c:f>
              <c:strCache>
                <c:ptCount val="4"/>
                <c:pt idx="0">
                  <c:v>男性</c:v>
                </c:pt>
                <c:pt idx="1">
                  <c:v>女性</c:v>
                </c:pt>
                <c:pt idx="2">
                  <c:v>答えたくない</c:v>
                </c:pt>
                <c:pt idx="3">
                  <c:v>不明・無回答</c:v>
                </c:pt>
              </c:strCache>
            </c:strRef>
          </c:cat>
          <c:val>
            <c:numRef>
              <c:f>'属性・集計＆グラフ'!$E$5:$E$8</c:f>
              <c:numCache>
                <c:formatCode>0.0</c:formatCode>
                <c:ptCount val="4"/>
                <c:pt idx="0">
                  <c:v>41.6</c:v>
                </c:pt>
                <c:pt idx="1">
                  <c:v>55.9</c:v>
                </c:pt>
                <c:pt idx="2">
                  <c:v>1.2</c:v>
                </c:pt>
                <c:pt idx="3">
                  <c:v>1.3</c:v>
                </c:pt>
              </c:numCache>
            </c:numRef>
          </c:val>
          <c:extLst>
            <c:ext xmlns:c16="http://schemas.microsoft.com/office/drawing/2014/chart" uri="{C3380CC4-5D6E-409C-BE32-E72D297353CC}">
              <c16:uniqueId val="{0000001A-CD0C-47BA-B603-62078DD01CBD}"/>
            </c:ext>
          </c:extLst>
        </c:ser>
        <c:dLbls>
          <c:showLegendKey val="0"/>
          <c:showVal val="1"/>
          <c:showCatName val="1"/>
          <c:showSerName val="0"/>
          <c:showPercent val="0"/>
          <c:showBubbleSize val="0"/>
          <c:showLeaderLines val="1"/>
        </c:dLbls>
        <c:firstSliceAng val="0"/>
      </c:pieChart>
      <c:spPr>
        <a:noFill/>
        <a:ln>
          <a:noFill/>
        </a:ln>
        <a:effectLst/>
      </c:spPr>
    </c:plotArea>
    <c:legend>
      <c:legendPos val="b"/>
      <c:legendEntry>
        <c:idx val="0"/>
        <c:txPr>
          <a:bodyPr/>
          <a:lstStyle/>
          <a:p>
            <a:pPr>
              <a:defRPr sz="800" baseline="0">
                <a:latin typeface="ＭＳ Ｐゴシック" panose="020B0600070205080204" pitchFamily="50" charset="-128"/>
                <a:ea typeface="ＭＳ Ｐゴシック" panose="020B0600070205080204" pitchFamily="50" charset="-128"/>
              </a:defRPr>
            </a:pPr>
            <a:endParaRPr lang="ja-JP"/>
          </a:p>
        </c:txPr>
      </c:legendEntry>
      <c:layout>
        <c:manualLayout>
          <c:xMode val="edge"/>
          <c:yMode val="edge"/>
          <c:x val="2.4810130868556449E-2"/>
          <c:y val="0.89166884230101962"/>
          <c:w val="0.95864978188573924"/>
          <c:h val="8.6109111361079863E-2"/>
        </c:manualLayout>
      </c:layout>
      <c:overlay val="0"/>
      <c:spPr>
        <a:ln w="3175">
          <a:solidFill>
            <a:sysClr val="windowText" lastClr="000000"/>
          </a:solid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solidFill>
      <a:schemeClr val="bg1"/>
    </a:solidFill>
    <a:ln w="1270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sz="900" b="0" i="0" baseline="0">
                <a:effectLst/>
                <a:latin typeface="ＭＳ Ｐゴシック" panose="020B0600070205080204" pitchFamily="50" charset="-128"/>
                <a:ea typeface="ＭＳ Ｐゴシック" panose="020B0600070205080204" pitchFamily="50" charset="-128"/>
              </a:rPr>
              <a:t>(N=</a:t>
            </a:r>
            <a:r>
              <a:rPr lang="en-US" altLang="ja-JP" sz="900" b="0" i="0" u="none" strike="noStrike" baseline="0">
                <a:effectLst/>
              </a:rPr>
              <a:t>1,095</a:t>
            </a:r>
            <a:r>
              <a:rPr lang="en-US" altLang="ja-JP" sz="900" b="0" i="0" baseline="0">
                <a:effectLst/>
                <a:latin typeface="ＭＳ Ｐゴシック" panose="020B0600070205080204" pitchFamily="50" charset="-128"/>
                <a:ea typeface="ＭＳ Ｐゴシック" panose="020B0600070205080204" pitchFamily="50" charset="-128"/>
              </a:rPr>
              <a:t>)</a:t>
            </a:r>
          </a:p>
        </c:rich>
      </c:tx>
      <c:layout>
        <c:manualLayout>
          <c:xMode val="edge"/>
          <c:yMode val="edge"/>
          <c:x val="0.72882942575603138"/>
          <c:y val="0.82507817697937469"/>
        </c:manualLayout>
      </c:layout>
      <c:overlay val="0"/>
      <c:spPr>
        <a:noFill/>
        <a:ln w="25400">
          <a:noFill/>
        </a:ln>
      </c:spPr>
    </c:title>
    <c:autoTitleDeleted val="0"/>
    <c:plotArea>
      <c:layout>
        <c:manualLayout>
          <c:layoutTarget val="inner"/>
          <c:xMode val="edge"/>
          <c:yMode val="edge"/>
          <c:x val="0.25912358781239303"/>
          <c:y val="2.7814602120389151E-2"/>
          <c:w val="0.65858854599696781"/>
          <c:h val="0.85344901066292822"/>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'属性・集計＆グラフ'!$H$5:$H$17</c:f>
              <c:strCache>
                <c:ptCount val="13"/>
                <c:pt idx="0">
                  <c:v>18～24歳</c:v>
                </c:pt>
                <c:pt idx="1">
                  <c:v>25～29歳</c:v>
                </c:pt>
                <c:pt idx="2">
                  <c:v>30～34歳</c:v>
                </c:pt>
                <c:pt idx="3">
                  <c:v>35～39歳</c:v>
                </c:pt>
                <c:pt idx="4">
                  <c:v>40～44歳</c:v>
                </c:pt>
                <c:pt idx="5">
                  <c:v>45～49歳</c:v>
                </c:pt>
                <c:pt idx="6">
                  <c:v>50～54歳</c:v>
                </c:pt>
                <c:pt idx="7">
                  <c:v>55～59歳</c:v>
                </c:pt>
                <c:pt idx="8">
                  <c:v>60～64歳</c:v>
                </c:pt>
                <c:pt idx="9">
                  <c:v>65～69歳</c:v>
                </c:pt>
                <c:pt idx="10">
                  <c:v>70～74歳</c:v>
                </c:pt>
                <c:pt idx="11">
                  <c:v>75歳以上</c:v>
                </c:pt>
                <c:pt idx="12">
                  <c:v>不明・無回答</c:v>
                </c:pt>
              </c:strCache>
            </c:strRef>
          </c:cat>
          <c:val>
            <c:numRef>
              <c:f>'属性・集計＆グラフ'!$J$5:$J$17</c:f>
              <c:numCache>
                <c:formatCode>0.0</c:formatCode>
                <c:ptCount val="13"/>
                <c:pt idx="0">
                  <c:v>3.6</c:v>
                </c:pt>
                <c:pt idx="1">
                  <c:v>3.1</c:v>
                </c:pt>
                <c:pt idx="2">
                  <c:v>5.7</c:v>
                </c:pt>
                <c:pt idx="3">
                  <c:v>5.0999999999999996</c:v>
                </c:pt>
                <c:pt idx="4">
                  <c:v>7.6</c:v>
                </c:pt>
                <c:pt idx="5">
                  <c:v>7.2</c:v>
                </c:pt>
                <c:pt idx="6">
                  <c:v>9.8000000000000007</c:v>
                </c:pt>
                <c:pt idx="7">
                  <c:v>8.6999999999999993</c:v>
                </c:pt>
                <c:pt idx="8">
                  <c:v>13</c:v>
                </c:pt>
                <c:pt idx="9">
                  <c:v>14.8</c:v>
                </c:pt>
                <c:pt idx="10">
                  <c:v>19.7</c:v>
                </c:pt>
                <c:pt idx="11">
                  <c:v>1.2</c:v>
                </c:pt>
                <c:pt idx="12">
                  <c:v>0.6</c:v>
                </c:pt>
              </c:numCache>
            </c:numRef>
          </c:val>
          <c:extLst>
            <c:ext xmlns:c16="http://schemas.microsoft.com/office/drawing/2014/chart" uri="{C3380CC4-5D6E-409C-BE32-E72D297353CC}">
              <c16:uniqueId val="{00000000-C992-4028-94B0-FD1D18B58427}"/>
            </c:ext>
          </c:extLst>
        </c:ser>
        <c:dLbls>
          <c:showLegendKey val="0"/>
          <c:showVal val="0"/>
          <c:showCatName val="0"/>
          <c:showSerName val="0"/>
          <c:showPercent val="0"/>
          <c:showBubbleSize val="0"/>
        </c:dLbls>
        <c:gapWidth val="80"/>
        <c:overlap val="-2"/>
        <c:axId val="870505016"/>
        <c:axId val="870510112"/>
      </c:barChart>
      <c:catAx>
        <c:axId val="87050501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0112"/>
        <c:crosses val="autoZero"/>
        <c:auto val="1"/>
        <c:lblAlgn val="ctr"/>
        <c:lblOffset val="100"/>
        <c:noMultiLvlLbl val="0"/>
      </c:catAx>
      <c:valAx>
        <c:axId val="87051011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5016"/>
        <c:crosses val="autoZero"/>
        <c:crossBetween val="between"/>
        <c:majorUnit val="25"/>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(N=</a:t>
            </a:r>
            <a:r>
              <a:rPr lang="en-US" altLang="ja-JP" sz="900" b="0" i="0" u="none" strike="noStrike" baseline="0">
                <a:effectLst/>
              </a:rPr>
              <a:t>1,095</a:t>
            </a:r>
            <a:r>
              <a:rPr lang="en-US" altLang="ja-JP" baseline="0"/>
              <a:t>)</a:t>
            </a:r>
          </a:p>
        </c:rich>
      </c:tx>
      <c:layout>
        <c:manualLayout>
          <c:xMode val="edge"/>
          <c:yMode val="edge"/>
          <c:x val="0.71450332022290242"/>
          <c:y val="0.81043009884545725"/>
        </c:manualLayout>
      </c:layout>
      <c:overlay val="0"/>
      <c:spPr>
        <a:noFill/>
        <a:ln w="25400">
          <a:noFill/>
        </a:ln>
      </c:spPr>
    </c:title>
    <c:autoTitleDeleted val="0"/>
    <c:plotArea>
      <c:layout>
        <c:manualLayout>
          <c:layoutTarget val="inner"/>
          <c:xMode val="edge"/>
          <c:yMode val="edge"/>
          <c:x val="0.34982408660351832"/>
          <c:y val="5.3990728074175404E-2"/>
          <c:w val="0.56204330175913397"/>
          <c:h val="0.82727276181790543"/>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'属性・集計＆グラフ'!$M$5:$M$14</c:f>
              <c:strCache>
                <c:ptCount val="10"/>
                <c:pt idx="0">
                  <c:v>長浜地域</c:v>
                </c:pt>
                <c:pt idx="1">
                  <c:v>浅井地域</c:v>
                </c:pt>
                <c:pt idx="2">
                  <c:v>びわ地域</c:v>
                </c:pt>
                <c:pt idx="3">
                  <c:v>虎姫地域</c:v>
                </c:pt>
                <c:pt idx="4">
                  <c:v>湖北地域</c:v>
                </c:pt>
                <c:pt idx="5">
                  <c:v>高月地域</c:v>
                </c:pt>
                <c:pt idx="6">
                  <c:v>木之本地域</c:v>
                </c:pt>
                <c:pt idx="7">
                  <c:v>余呉地域</c:v>
                </c:pt>
                <c:pt idx="8">
                  <c:v>西浅井地域</c:v>
                </c:pt>
                <c:pt idx="9">
                  <c:v>不明・無回答</c:v>
                </c:pt>
              </c:strCache>
            </c:strRef>
          </c:cat>
          <c:val>
            <c:numRef>
              <c:f>'属性・集計＆グラフ'!$O$5:$O$14</c:f>
              <c:numCache>
                <c:formatCode>0.0</c:formatCode>
                <c:ptCount val="10"/>
                <c:pt idx="0">
                  <c:v>47</c:v>
                </c:pt>
                <c:pt idx="1">
                  <c:v>11.6</c:v>
                </c:pt>
                <c:pt idx="2">
                  <c:v>6.8</c:v>
                </c:pt>
                <c:pt idx="3">
                  <c:v>3.8</c:v>
                </c:pt>
                <c:pt idx="4">
                  <c:v>8.6</c:v>
                </c:pt>
                <c:pt idx="5">
                  <c:v>9.1</c:v>
                </c:pt>
                <c:pt idx="6">
                  <c:v>5</c:v>
                </c:pt>
                <c:pt idx="7">
                  <c:v>3.1</c:v>
                </c:pt>
                <c:pt idx="8">
                  <c:v>4.0999999999999996</c:v>
                </c:pt>
                <c:pt idx="9">
                  <c:v>0.8</c:v>
                </c:pt>
              </c:numCache>
            </c:numRef>
          </c:val>
          <c:extLst>
            <c:ext xmlns:c16="http://schemas.microsoft.com/office/drawing/2014/chart" uri="{C3380CC4-5D6E-409C-BE32-E72D297353CC}">
              <c16:uniqueId val="{00000000-66BD-4A2C-BA06-07F95C6B138D}"/>
            </c:ext>
          </c:extLst>
        </c:ser>
        <c:dLbls>
          <c:showLegendKey val="0"/>
          <c:showVal val="0"/>
          <c:showCatName val="0"/>
          <c:showSerName val="0"/>
          <c:showPercent val="0"/>
          <c:showBubbleSize val="0"/>
        </c:dLbls>
        <c:gapWidth val="80"/>
        <c:overlap val="-2"/>
        <c:axId val="870501488"/>
        <c:axId val="870499920"/>
      </c:barChart>
      <c:catAx>
        <c:axId val="87050148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499920"/>
        <c:crosses val="autoZero"/>
        <c:auto val="1"/>
        <c:lblAlgn val="ctr"/>
        <c:lblOffset val="100"/>
        <c:noMultiLvlLbl val="0"/>
      </c:catAx>
      <c:valAx>
        <c:axId val="87049992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1488"/>
        <c:crosses val="autoZero"/>
        <c:crossBetween val="between"/>
        <c:majorUnit val="25"/>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(N=</a:t>
            </a:r>
            <a:r>
              <a:rPr lang="en-US" altLang="ja-JP" sz="900" b="0" i="0" u="none" strike="noStrike" baseline="0">
                <a:effectLst/>
              </a:rPr>
              <a:t>1,095</a:t>
            </a:r>
            <a:r>
              <a:rPr lang="en-US" altLang="ja-JP" baseline="0"/>
              <a:t>)</a:t>
            </a:r>
          </a:p>
        </c:rich>
      </c:tx>
      <c:layout>
        <c:manualLayout>
          <c:xMode val="edge"/>
          <c:yMode val="edge"/>
          <c:x val="0.72882942575603138"/>
          <c:y val="0.82507817697937469"/>
        </c:manualLayout>
      </c:layout>
      <c:overlay val="0"/>
      <c:spPr>
        <a:noFill/>
        <a:ln w="25400">
          <a:noFill/>
        </a:ln>
      </c:spPr>
    </c:title>
    <c:autoTitleDeleted val="0"/>
    <c:plotArea>
      <c:layout>
        <c:manualLayout>
          <c:layoutTarget val="inner"/>
          <c:xMode val="edge"/>
          <c:yMode val="edge"/>
          <c:x val="0.3793048678269812"/>
          <c:y val="5.4813035205761917E-2"/>
          <c:w val="0.53943531516555965"/>
          <c:h val="0.82645053854875272"/>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'属性・集計＆グラフ'!$R$5:$R$13</c:f>
              <c:strCache>
                <c:ptCount val="9"/>
                <c:pt idx="0">
                  <c:v>会社員・公務員・団体職員</c:v>
                </c:pt>
                <c:pt idx="1">
                  <c:v>自営業</c:v>
                </c:pt>
                <c:pt idx="2">
                  <c:v>農林水産業</c:v>
                </c:pt>
                <c:pt idx="3">
                  <c:v>パート・アルバイト</c:v>
                </c:pt>
                <c:pt idx="4">
                  <c:v>学生</c:v>
                </c:pt>
                <c:pt idx="5">
                  <c:v>家事専業</c:v>
                </c:pt>
                <c:pt idx="6">
                  <c:v>無職</c:v>
                </c:pt>
                <c:pt idx="7">
                  <c:v>その他</c:v>
                </c:pt>
                <c:pt idx="8">
                  <c:v>不明・無回答</c:v>
                </c:pt>
              </c:strCache>
            </c:strRef>
          </c:cat>
          <c:val>
            <c:numRef>
              <c:f>'属性・集計＆グラフ'!$T$5:$T$13</c:f>
              <c:numCache>
                <c:formatCode>0.0</c:formatCode>
                <c:ptCount val="9"/>
                <c:pt idx="0">
                  <c:v>38.6</c:v>
                </c:pt>
                <c:pt idx="1">
                  <c:v>5.9</c:v>
                </c:pt>
                <c:pt idx="2">
                  <c:v>2.1</c:v>
                </c:pt>
                <c:pt idx="3">
                  <c:v>17.3</c:v>
                </c:pt>
                <c:pt idx="4">
                  <c:v>1.5</c:v>
                </c:pt>
                <c:pt idx="5">
                  <c:v>11.9</c:v>
                </c:pt>
                <c:pt idx="6">
                  <c:v>17.7</c:v>
                </c:pt>
                <c:pt idx="7">
                  <c:v>4.0999999999999996</c:v>
                </c:pt>
                <c:pt idx="8">
                  <c:v>0.9</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01880"/>
        <c:axId val="870502272"/>
      </c:barChart>
      <c:catAx>
        <c:axId val="87050188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02272"/>
        <c:crosses val="autoZero"/>
        <c:auto val="1"/>
        <c:lblAlgn val="ctr"/>
        <c:lblOffset val="100"/>
        <c:noMultiLvlLbl val="0"/>
      </c:catAx>
      <c:valAx>
        <c:axId val="87050227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1880"/>
        <c:crosses val="autoZero"/>
        <c:crossBetween val="between"/>
        <c:majorUnit val="25"/>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t>(N=</a:t>
            </a:r>
            <a:r>
              <a:rPr lang="en-US" altLang="ja-JP" sz="900" b="0" i="0" u="none" strike="noStrike" baseline="0">
                <a:effectLst/>
              </a:rPr>
              <a:t>1,095</a:t>
            </a:r>
            <a:r>
              <a:rPr lang="en-US" altLang="ja-JP" baseline="0"/>
              <a:t>)</a:t>
            </a:r>
          </a:p>
        </c:rich>
      </c:tx>
      <c:layout>
        <c:manualLayout>
          <c:xMode val="edge"/>
          <c:yMode val="edge"/>
          <c:x val="0.72882942575603138"/>
          <c:y val="0.82507817697937469"/>
        </c:manualLayout>
      </c:layout>
      <c:overlay val="0"/>
      <c:spPr>
        <a:noFill/>
        <a:ln w="25400">
          <a:noFill/>
        </a:ln>
      </c:spPr>
    </c:title>
    <c:autoTitleDeleted val="0"/>
    <c:plotArea>
      <c:layout>
        <c:manualLayout>
          <c:layoutTarget val="inner"/>
          <c:xMode val="edge"/>
          <c:yMode val="edge"/>
          <c:x val="0.25912358781239303"/>
          <c:y val="2.7814602120389151E-2"/>
          <c:w val="0.65858854599696781"/>
          <c:h val="0.85344901066292822"/>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'属性・集計＆グラフ'!$AG$5:$AG$9</c:f>
              <c:strCache>
                <c:ptCount val="5"/>
                <c:pt idx="0">
                  <c:v>戸建て住宅</c:v>
                </c:pt>
                <c:pt idx="1">
                  <c:v>マンション・アパート</c:v>
                </c:pt>
                <c:pt idx="2">
                  <c:v>社宅・寮</c:v>
                </c:pt>
                <c:pt idx="3">
                  <c:v>その他</c:v>
                </c:pt>
                <c:pt idx="4">
                  <c:v>不明・無回答</c:v>
                </c:pt>
              </c:strCache>
            </c:strRef>
          </c:cat>
          <c:val>
            <c:numRef>
              <c:f>'属性・集計＆グラフ'!$AI$5:$AI$9</c:f>
              <c:numCache>
                <c:formatCode>0.0</c:formatCode>
                <c:ptCount val="5"/>
                <c:pt idx="0">
                  <c:v>86.58</c:v>
                </c:pt>
                <c:pt idx="1">
                  <c:v>11.32</c:v>
                </c:pt>
                <c:pt idx="2">
                  <c:v>0.64</c:v>
                </c:pt>
                <c:pt idx="3">
                  <c:v>0.64</c:v>
                </c:pt>
                <c:pt idx="4">
                  <c:v>0.82</c:v>
                </c:pt>
              </c:numCache>
            </c:numRef>
          </c:val>
          <c:extLst>
            <c:ext xmlns:c16="http://schemas.microsoft.com/office/drawing/2014/chart" uri="{C3380CC4-5D6E-409C-BE32-E72D297353CC}">
              <c16:uniqueId val="{00000000-BFBE-4D2F-B01B-ED8FD5FE6DAD}"/>
            </c:ext>
          </c:extLst>
        </c:ser>
        <c:dLbls>
          <c:showLegendKey val="0"/>
          <c:showVal val="0"/>
          <c:showCatName val="0"/>
          <c:showSerName val="0"/>
          <c:showPercent val="0"/>
          <c:showBubbleSize val="0"/>
        </c:dLbls>
        <c:gapWidth val="80"/>
        <c:overlap val="-2"/>
        <c:axId val="870507368"/>
        <c:axId val="870506976"/>
      </c:barChart>
      <c:catAx>
        <c:axId val="87050736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06976"/>
        <c:crosses val="autoZero"/>
        <c:auto val="1"/>
        <c:lblAlgn val="ctr"/>
        <c:lblOffset val="100"/>
        <c:noMultiLvlLbl val="0"/>
      </c:catAx>
      <c:valAx>
        <c:axId val="87050697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7368"/>
        <c:crosses val="autoZero"/>
        <c:crossBetween val="between"/>
        <c:majorUnit val="25"/>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vert="horz"/>
          <a:lstStyle/>
          <a:p>
            <a:pPr>
              <a:defRPr sz="900" b="0"/>
            </a:pPr>
            <a:r>
              <a:rPr lang="en-US" sz="900" b="0"/>
              <a:t>(N=</a:t>
            </a:r>
            <a:r>
              <a:rPr lang="en-US" altLang="ja-JP" sz="900" b="0" i="0" u="none" strike="noStrike" baseline="0">
                <a:effectLst/>
              </a:rPr>
              <a:t>1,095</a:t>
            </a:r>
            <a:r>
              <a:rPr lang="en-US" sz="900" b="0"/>
              <a:t>)</a:t>
            </a:r>
          </a:p>
        </c:rich>
      </c:tx>
      <c:layout>
        <c:manualLayout>
          <c:xMode val="edge"/>
          <c:yMode val="edge"/>
          <c:x val="0.72882956218446737"/>
          <c:y val="0.80840388946415265"/>
        </c:manualLayout>
      </c:layout>
      <c:overlay val="0"/>
      <c:spPr>
        <a:noFill/>
        <a:ln w="25400">
          <a:noFill/>
        </a:ln>
      </c:spPr>
    </c:title>
    <c:autoTitleDeleted val="0"/>
    <c:plotArea>
      <c:layout>
        <c:manualLayout>
          <c:layoutTarget val="inner"/>
          <c:xMode val="edge"/>
          <c:yMode val="edge"/>
          <c:x val="0.46289733625284046"/>
          <c:y val="5.5581279524819449E-2"/>
          <c:w val="0.53146693248407262"/>
          <c:h val="0.82332461830540993"/>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a:lstStyle/>
              <a:p>
                <a:pPr>
                  <a:defRPr baseline="0"/>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'属性・集計＆グラフ'!$AB$5:$AB$10</c:f>
              <c:strCache>
                <c:ptCount val="6"/>
                <c:pt idx="0">
                  <c:v>ひとり暮らし</c:v>
                </c:pt>
                <c:pt idx="1">
                  <c:v>夫婦のみ</c:v>
                </c:pt>
                <c:pt idx="2">
                  <c:v>親子の２世代</c:v>
                </c:pt>
                <c:pt idx="3">
                  <c:v>親・子・孫の３世代</c:v>
                </c:pt>
                <c:pt idx="4">
                  <c:v>その他</c:v>
                </c:pt>
                <c:pt idx="5">
                  <c:v>不明・無回答</c:v>
                </c:pt>
              </c:strCache>
            </c:strRef>
          </c:cat>
          <c:val>
            <c:numRef>
              <c:f>'属性・集計＆グラフ'!$AD$5:$AD$10</c:f>
              <c:numCache>
                <c:formatCode>0.0</c:formatCode>
                <c:ptCount val="6"/>
                <c:pt idx="0">
                  <c:v>13</c:v>
                </c:pt>
                <c:pt idx="1">
                  <c:v>26.1</c:v>
                </c:pt>
                <c:pt idx="2">
                  <c:v>41.6</c:v>
                </c:pt>
                <c:pt idx="3">
                  <c:v>14.4</c:v>
                </c:pt>
                <c:pt idx="4">
                  <c:v>3.7</c:v>
                </c:pt>
                <c:pt idx="5">
                  <c:v>1.2</c:v>
                </c:pt>
              </c:numCache>
            </c:numRef>
          </c:val>
          <c:extLst>
            <c:ext xmlns:c16="http://schemas.microsoft.com/office/drawing/2014/chart" uri="{C3380CC4-5D6E-409C-BE32-E72D297353CC}">
              <c16:uniqueId val="{00000000-7C77-4B2C-94F6-3A8F844E6551}"/>
            </c:ext>
          </c:extLst>
        </c:ser>
        <c:dLbls>
          <c:showLegendKey val="0"/>
          <c:showVal val="0"/>
          <c:showCatName val="0"/>
          <c:showSerName val="0"/>
          <c:showPercent val="0"/>
          <c:showBubbleSize val="0"/>
        </c:dLbls>
        <c:gapWidth val="80"/>
        <c:overlap val="-2"/>
        <c:axId val="870507760"/>
        <c:axId val="870509328"/>
      </c:barChart>
      <c:catAx>
        <c:axId val="8705077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vert="horz"/>
          <a:lstStyle/>
          <a:p>
            <a:pPr>
              <a:defRPr/>
            </a:pPr>
            <a:endParaRPr lang="ja-JP"/>
          </a:p>
        </c:txPr>
        <c:crossAx val="870509328"/>
        <c:crosses val="autoZero"/>
        <c:auto val="1"/>
        <c:lblAlgn val="ctr"/>
        <c:lblOffset val="100"/>
        <c:noMultiLvlLbl val="0"/>
      </c:catAx>
      <c:valAx>
        <c:axId val="87050932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0&quot;%&quot;" sourceLinked="0"/>
        <c:majorTickMark val="none"/>
        <c:minorTickMark val="none"/>
        <c:tickLblPos val="high"/>
        <c:spPr>
          <a:ln w="6350">
            <a:noFill/>
          </a:ln>
        </c:spPr>
        <c:txPr>
          <a:bodyPr rot="-60000000" vert="horz"/>
          <a:lstStyle/>
          <a:p>
            <a:pPr>
              <a:defRPr/>
            </a:pPr>
            <a:endParaRPr lang="ja-JP"/>
          </a:p>
        </c:txPr>
        <c:crossAx val="870507760"/>
        <c:crosses val="autoZero"/>
        <c:crossBetween val="between"/>
        <c:majorUnit val="25"/>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baseline="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a:lstStyle/>
          <a:p>
            <a:pPr>
              <a:defRPr sz="800" b="0" baseline="0">
                <a:latin typeface="ＭＳ Ｐゴシック" panose="020B0600070205080204" pitchFamily="50" charset="-128"/>
                <a:ea typeface="ＭＳ Ｐゴシック" panose="020B0600070205080204" pitchFamily="50" charset="-128"/>
              </a:defRPr>
            </a:pPr>
            <a:r>
              <a:rPr lang="en-US" altLang="ja-JP" baseline="0">
                <a:latin typeface="ＭＳ Ｐゴシック" panose="020B0600070205080204" pitchFamily="50" charset="-128"/>
                <a:ea typeface="ＭＳ Ｐゴシック" panose="020B0600070205080204" pitchFamily="50" charset="-128"/>
              </a:rPr>
              <a:t>(N=</a:t>
            </a:r>
            <a:r>
              <a:rPr lang="en-US" altLang="ja-JP" sz="800" b="0" i="0" u="none" strike="noStrike" baseline="0">
                <a:effectLst/>
              </a:rPr>
              <a:t>1,095</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7774617913099291"/>
          <c:y val="0.66187143597719023"/>
        </c:manualLayout>
      </c:layout>
      <c:overlay val="0"/>
    </c:title>
    <c:autoTitleDeleted val="0"/>
    <c:plotArea>
      <c:layout>
        <c:manualLayout>
          <c:layoutTarget val="inner"/>
          <c:xMode val="edge"/>
          <c:yMode val="edge"/>
          <c:x val="0.28747069942301662"/>
          <c:y val="0.12871347320083082"/>
          <c:w val="0.44332087245926977"/>
          <c:h val="0.546631468294692"/>
        </c:manualLayout>
      </c:layout>
      <c:pieChart>
        <c:varyColors val="1"/>
        <c:ser>
          <c:idx val="0"/>
          <c:order val="0"/>
          <c:dPt>
            <c:idx val="0"/>
            <c:bubble3D val="0"/>
            <c:spPr>
              <a:pattFill prst="plaid">
                <a:fgClr>
                  <a:srgbClr val="E7E6E6">
                    <a:lumMod val="75000"/>
                  </a:srgbClr>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1-DD7A-4A48-8D9C-249794A42DC7}"/>
              </c:ext>
            </c:extLst>
          </c:dPt>
          <c:dPt>
            <c:idx val="1"/>
            <c:bubble3D val="0"/>
            <c:spPr>
              <a:pattFill prst="plaid">
                <a:fgClr>
                  <a:sysClr val="windowText" lastClr="000000"/>
                </a:fgClr>
                <a:bgClr>
                  <a:srgbClr val="E7E6E6">
                    <a:lumMod val="50000"/>
                  </a:srgbClr>
                </a:bgClr>
              </a:pattFill>
              <a:ln w="3175">
                <a:solidFill>
                  <a:sysClr val="windowText" lastClr="000000"/>
                </a:solidFill>
              </a:ln>
              <a:effectLst/>
            </c:spPr>
            <c:extLst>
              <c:ext xmlns:c16="http://schemas.microsoft.com/office/drawing/2014/chart" uri="{C3380CC4-5D6E-409C-BE32-E72D297353CC}">
                <c16:uniqueId val="{00000003-DD7A-4A48-8D9C-249794A42DC7}"/>
              </c:ext>
            </c:extLst>
          </c:dPt>
          <c:dPt>
            <c:idx val="2"/>
            <c:bubble3D val="0"/>
            <c:spPr>
              <a:pattFill prst="ltHorz">
                <a:fgClr>
                  <a:sysClr val="windowText" lastClr="000000"/>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5-4BDD-4370-8530-A0A206719FA9}"/>
              </c:ext>
            </c:extLst>
          </c:dPt>
          <c:dPt>
            <c:idx val="3"/>
            <c:bubble3D val="0"/>
            <c:spPr>
              <a:solidFill>
                <a:srgbClr val="E7E6E6"/>
              </a:solidFill>
              <a:ln w="3175">
                <a:solidFill>
                  <a:sysClr val="windowText" lastClr="000000"/>
                </a:solidFill>
              </a:ln>
              <a:effectLst/>
            </c:spPr>
            <c:extLst>
              <c:ext xmlns:c16="http://schemas.microsoft.com/office/drawing/2014/chart" uri="{C3380CC4-5D6E-409C-BE32-E72D297353CC}">
                <c16:uniqueId val="{00000007-DD7A-4A48-8D9C-249794A42DC7}"/>
              </c:ext>
            </c:extLst>
          </c:dPt>
          <c:dPt>
            <c:idx val="4"/>
            <c:bubble3D val="0"/>
            <c:spPr>
              <a:solidFill>
                <a:schemeClr val="accent6">
                  <a:tint val="84000"/>
                </a:schemeClr>
              </a:solidFill>
              <a:ln w="19050">
                <a:solidFill>
                  <a:schemeClr val="lt1"/>
                </a:solidFill>
              </a:ln>
              <a:effectLst/>
            </c:spPr>
            <c:extLst>
              <c:ext xmlns:c16="http://schemas.microsoft.com/office/drawing/2014/chart" uri="{C3380CC4-5D6E-409C-BE32-E72D297353CC}">
                <c16:uniqueId val="{00000009-4BDD-4370-8530-A0A206719FA9}"/>
              </c:ext>
            </c:extLst>
          </c:dPt>
          <c:dPt>
            <c:idx val="5"/>
            <c:bubble3D val="0"/>
            <c:spPr>
              <a:solidFill>
                <a:schemeClr val="accent6">
                  <a:tint val="60000"/>
                </a:schemeClr>
              </a:solidFill>
              <a:ln w="19050">
                <a:solidFill>
                  <a:schemeClr val="lt1"/>
                </a:solidFill>
              </a:ln>
              <a:effectLst/>
            </c:spPr>
            <c:extLst>
              <c:ext xmlns:c16="http://schemas.microsoft.com/office/drawing/2014/chart" uri="{C3380CC4-5D6E-409C-BE32-E72D297353CC}">
                <c16:uniqueId val="{0000000B-4BDD-4370-8530-A0A206719FA9}"/>
              </c:ext>
            </c:extLst>
          </c:dPt>
          <c:dPt>
            <c:idx val="6"/>
            <c:bubble3D val="0"/>
            <c:spPr>
              <a:solidFill>
                <a:schemeClr val="accent6">
                  <a:tint val="37000"/>
                </a:schemeClr>
              </a:solidFill>
              <a:ln w="19050">
                <a:solidFill>
                  <a:schemeClr val="lt1"/>
                </a:solidFill>
              </a:ln>
              <a:effectLst/>
            </c:spPr>
            <c:extLst>
              <c:ext xmlns:c16="http://schemas.microsoft.com/office/drawing/2014/chart" uri="{C3380CC4-5D6E-409C-BE32-E72D297353CC}">
                <c16:uniqueId val="{0000000D-4BDD-4370-8530-A0A206719FA9}"/>
              </c:ext>
            </c:extLst>
          </c:dPt>
          <c:dPt>
            <c:idx val="7"/>
            <c:bubble3D val="0"/>
            <c:spPr>
              <a:solidFill>
                <a:schemeClr val="accent6">
                  <a:tint val="14000"/>
                </a:schemeClr>
              </a:solidFill>
              <a:ln w="19050">
                <a:solidFill>
                  <a:schemeClr val="lt1"/>
                </a:solidFill>
              </a:ln>
              <a:effectLst/>
            </c:spPr>
            <c:extLst>
              <c:ext xmlns:c16="http://schemas.microsoft.com/office/drawing/2014/chart" uri="{C3380CC4-5D6E-409C-BE32-E72D297353CC}">
                <c16:uniqueId val="{0000000F-4BDD-4370-8530-A0A206719FA9}"/>
              </c:ext>
            </c:extLst>
          </c:dPt>
          <c:dPt>
            <c:idx val="8"/>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11-4BDD-4370-8530-A0A206719FA9}"/>
              </c:ext>
            </c:extLst>
          </c:dPt>
          <c:dPt>
            <c:idx val="9"/>
            <c:bubble3D val="0"/>
            <c:spPr>
              <a:solidFill>
                <a:schemeClr val="accent6">
                  <a:tint val="67000"/>
                </a:schemeClr>
              </a:solidFill>
              <a:ln w="19050">
                <a:solidFill>
                  <a:schemeClr val="lt1"/>
                </a:solidFill>
              </a:ln>
              <a:effectLst/>
            </c:spPr>
            <c:extLst>
              <c:ext xmlns:c16="http://schemas.microsoft.com/office/drawing/2014/chart" uri="{C3380CC4-5D6E-409C-BE32-E72D297353CC}">
                <c16:uniqueId val="{00000013-4BDD-4370-8530-A0A206719FA9}"/>
              </c:ext>
            </c:extLst>
          </c:dPt>
          <c:dLbls>
            <c:dLbl>
              <c:idx val="0"/>
              <c:layout>
                <c:manualLayout>
                  <c:x val="5.5628369298078677E-2"/>
                  <c:y val="2.7432175565923478E-3"/>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19801555995510972"/>
                      <c:h val="0.30724036633834456"/>
                    </c:manualLayout>
                  </c15:layout>
                </c:ext>
                <c:ext xmlns:c16="http://schemas.microsoft.com/office/drawing/2014/chart" uri="{C3380CC4-5D6E-409C-BE32-E72D297353CC}">
                  <c16:uniqueId val="{00000001-DD7A-4A48-8D9C-249794A42DC7}"/>
                </c:ext>
              </c:extLst>
            </c:dLbl>
            <c:dLbl>
              <c:idx val="1"/>
              <c:layout>
                <c:manualLayout>
                  <c:x val="-0.15379786176438101"/>
                  <c:y val="-0.21075125280801807"/>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3060643039361339"/>
                      <c:h val="0.3122360463106964"/>
                    </c:manualLayout>
                  </c15:layout>
                </c:ext>
                <c:ext xmlns:c16="http://schemas.microsoft.com/office/drawing/2014/chart" uri="{C3380CC4-5D6E-409C-BE32-E72D297353CC}">
                  <c16:uniqueId val="{00000003-DD7A-4A48-8D9C-249794A42DC7}"/>
                </c:ext>
              </c:extLst>
            </c:dLbl>
            <c:dLbl>
              <c:idx val="3"/>
              <c:layout>
                <c:manualLayout>
                  <c:x val="0.24487680340507192"/>
                  <c:y val="-2.7430015552099528E-3"/>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487680340507192"/>
                      <c:h val="0.18214964575773282"/>
                    </c:manualLayout>
                  </c15:layout>
                </c:ext>
                <c:ext xmlns:c16="http://schemas.microsoft.com/office/drawing/2014/chart" uri="{C3380CC4-5D6E-409C-BE32-E72D297353CC}">
                  <c16:uniqueId val="{00000007-DD7A-4A48-8D9C-249794A42DC7}"/>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extLst>
                <c:ext xmlns:c15="http://schemas.microsoft.com/office/drawing/2012/chart" uri="{02D57815-91ED-43cb-92C2-25804820EDAC}">
                  <c15:fullRef>
                    <c15:sqref>'属性・集計＆グラフ'!$W$5:$W$11</c15:sqref>
                  </c15:fullRef>
                </c:ext>
              </c:extLst>
              <c:f>('属性・集計＆グラフ'!$W$5,'属性・集計＆グラフ'!$W$7,'属性・集計＆グラフ'!$W$9,'属性・集計＆グラフ'!$W$11)</c:f>
              <c:strCache>
                <c:ptCount val="4"/>
                <c:pt idx="0">
                  <c:v>生まれてからずっと長浜市に住んでいる</c:v>
                </c:pt>
                <c:pt idx="1">
                  <c:v>進学や仕事などで長浜市以外に住んでいた時期がある</c:v>
                </c:pt>
                <c:pt idx="2">
                  <c:v>市外で生まれて、長浜市に転入してきた</c:v>
                </c:pt>
                <c:pt idx="3">
                  <c:v>不明・無回答</c:v>
                </c:pt>
              </c:strCache>
            </c:strRef>
          </c:cat>
          <c:val>
            <c:numRef>
              <c:extLst>
                <c:ext xmlns:c15="http://schemas.microsoft.com/office/drawing/2012/chart" uri="{02D57815-91ED-43cb-92C2-25804820EDAC}">
                  <c15:fullRef>
                    <c15:sqref>'属性・集計＆グラフ'!$Y$5:$Y$11</c15:sqref>
                  </c15:fullRef>
                </c:ext>
              </c:extLst>
              <c:f>('属性・集計＆グラフ'!$Y$5,'属性・集計＆グラフ'!$Y$7,'属性・集計＆グラフ'!$Y$9,'属性・集計＆グラフ'!$Y$11)</c:f>
              <c:numCache>
                <c:formatCode>0.0</c:formatCode>
                <c:ptCount val="4"/>
                <c:pt idx="0">
                  <c:v>42.4</c:v>
                </c:pt>
                <c:pt idx="1">
                  <c:v>30.5</c:v>
                </c:pt>
                <c:pt idx="2">
                  <c:v>25.9</c:v>
                </c:pt>
                <c:pt idx="3">
                  <c:v>1.2</c:v>
                </c:pt>
              </c:numCache>
            </c:numRef>
          </c:val>
          <c:extLst>
            <c:ext xmlns:c15="http://schemas.microsoft.com/office/drawing/2012/chart" uri="{02D57815-91ED-43cb-92C2-25804820EDAC}">
              <c15:categoryFilterExceptions>
                <c15:categoryFilterException>
                  <c15:sqref>'属性・集計＆グラフ'!$Y$6</c15:sqref>
                  <c15:spPr xmlns:c15="http://schemas.microsoft.com/office/drawing/2012/chart">
                    <a:pattFill prst="plaid">
                      <a:fgClr>
                        <a:srgbClr val="E7E6E6">
                          <a:lumMod val="25000"/>
                        </a:srgbClr>
                      </a:fgClr>
                      <a:bgClr>
                        <a:sysClr val="windowText" lastClr="000000">
                          <a:lumMod val="50000"/>
                          <a:lumOff val="50000"/>
                        </a:sysClr>
                      </a:bgClr>
                    </a:pattFill>
                    <a:ln w="3175">
                      <a:solidFill>
                        <a:sysClr val="windowText" lastClr="000000"/>
                      </a:solidFill>
                    </a:ln>
                    <a:effectLst/>
                  </c15:spPr>
                  <c15:bubble3D val="0"/>
                  <c15:dLbl>
                    <c:idx val="0"/>
                    <c:layout>
                      <c:manualLayout>
                        <c:x val="-4.968944099378883E-2"/>
                        <c:y val="1.9690677114727748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xmlns:c16="http://schemas.microsoft.com/office/drawing/2014/chart">
                      <c:ext uri="{CE6537A1-D6FC-4f65-9D91-7224C49458BB}">
                        <c15:layout>
                          <c:manualLayout>
                            <c:w val="0.14496209712916319"/>
                            <c:h val="0.16968094178101154"/>
                          </c:manualLayout>
                        </c15:layout>
                      </c:ext>
                      <c:ext xmlns:c16="http://schemas.microsoft.com/office/drawing/2014/chart" uri="{C3380CC4-5D6E-409C-BE32-E72D297353CC}">
                        <c16:uniqueId val="{00000015-E517-40EE-90AA-F1621B8A4020}"/>
                      </c:ext>
                    </c:extLst>
                  </c15:dLbl>
                </c15:categoryFilterException>
                <c15:categoryFilterException>
                  <c15:sqref>'属性・集計＆グラフ'!$Y$8</c15:sqref>
                  <c15:spPr xmlns:c15="http://schemas.microsoft.com/office/drawing/2012/chart">
                    <a:solidFill>
                      <a:sysClr val="window" lastClr="FFFFFF">
                        <a:lumMod val="95000"/>
                      </a:sysClr>
                    </a:solidFill>
                    <a:ln w="3175">
                      <a:solidFill>
                        <a:sysClr val="windowText" lastClr="000000"/>
                      </a:solidFill>
                    </a:ln>
                    <a:effectLst/>
                  </c15:spPr>
                  <c15:bubble3D val="0"/>
                  <c15:dLbl>
                    <c:idx val="1"/>
                    <c:layout>
                      <c:manualLayout>
                        <c:x val="0.29293927379088069"/>
                        <c:y val="4.480660900352465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xmlns:c16="http://schemas.microsoft.com/office/drawing/2014/chart">
                      <c:ext uri="{CE6537A1-D6FC-4f65-9D91-7224C49458BB}">
                        <c15:layout>
                          <c:manualLayout>
                            <c:w val="0.29076108943794249"/>
                            <c:h val="0.17479844485369347"/>
                          </c:manualLayout>
                        </c15:layout>
                      </c:ext>
                      <c:ext xmlns:c16="http://schemas.microsoft.com/office/drawing/2014/chart" uri="{C3380CC4-5D6E-409C-BE32-E72D297353CC}">
                        <c16:uniqueId val="{00000017-E517-40EE-90AA-F1621B8A4020}"/>
                      </c:ext>
                    </c:extLst>
                  </c15:dLbl>
                </c15:categoryFilterException>
                <c15:categoryFilterException>
                  <c15:sqref>'属性・集計＆グラフ'!$Y$10</c15:sqref>
                  <c15:spPr xmlns:c15="http://schemas.microsoft.com/office/drawing/2012/chart">
                    <a:solidFill>
                      <a:schemeClr val="accent6">
                        <a:tint val="30000"/>
                      </a:schemeClr>
                    </a:solidFill>
                    <a:ln w="19050">
                      <a:solidFill>
                        <a:schemeClr val="lt1"/>
                      </a:solidFill>
                    </a:ln>
                    <a:effectLst/>
                  </c15:spPr>
                  <c15:bubble3D val="0"/>
                </c15:categoryFilterException>
              </c15:categoryFilterExceptions>
            </c:ext>
            <c:ext xmlns:c16="http://schemas.microsoft.com/office/drawing/2014/chart" uri="{C3380CC4-5D6E-409C-BE32-E72D297353CC}">
              <c16:uniqueId val="{00000014-DD7A-4A48-8D9C-249794A42DC7}"/>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4.9765023984107898E-2"/>
          <c:y val="0.73767536950037171"/>
          <c:w val="0.88809198713947424"/>
          <c:h val="0.22326982892690511"/>
        </c:manualLayout>
      </c:layout>
      <c:overlay val="0"/>
      <c:spPr>
        <a:ln w="3175">
          <a:solidFill>
            <a:sysClr val="windowText" lastClr="000000"/>
          </a:solid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solidFill>
      <a:schemeClr val="bg1"/>
    </a:solidFill>
    <a:ln w="1270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a:lstStyle/>
          <a:p>
            <a:pPr>
              <a:defRPr sz="800" b="0" baseline="0">
                <a:latin typeface="ＭＳ Ｐゴシック" panose="020B0600070205080204" pitchFamily="50" charset="-128"/>
                <a:ea typeface="ＭＳ Ｐゴシック" panose="020B0600070205080204" pitchFamily="50" charset="-128"/>
              </a:defRPr>
            </a:pPr>
            <a:r>
              <a:rPr lang="en-US" altLang="ja-JP" baseline="0">
                <a:latin typeface="ＭＳ Ｐゴシック" panose="020B0600070205080204" pitchFamily="50" charset="-128"/>
                <a:ea typeface="ＭＳ Ｐゴシック" panose="020B0600070205080204" pitchFamily="50" charset="-128"/>
              </a:rPr>
              <a:t>(N=1071)</a:t>
            </a:r>
          </a:p>
        </c:rich>
      </c:tx>
      <c:layout>
        <c:manualLayout>
          <c:xMode val="edge"/>
          <c:yMode val="edge"/>
          <c:x val="0.7027534601653056"/>
          <c:y val="0.72222222222222221"/>
        </c:manualLayout>
      </c:layout>
      <c:overlay val="0"/>
    </c:title>
    <c:autoTitleDeleted val="0"/>
    <c:plotArea>
      <c:layout>
        <c:manualLayout>
          <c:layoutTarget val="inner"/>
          <c:xMode val="edge"/>
          <c:yMode val="edge"/>
          <c:x val="0.22499133554251668"/>
          <c:y val="0.11429262154725336"/>
          <c:w val="0.52868554474168994"/>
          <c:h val="0.60798837645294335"/>
        </c:manualLayout>
      </c:layout>
      <c:pieChart>
        <c:varyColors val="1"/>
        <c:ser>
          <c:idx val="0"/>
          <c:order val="0"/>
          <c:dPt>
            <c:idx val="0"/>
            <c:bubble3D val="0"/>
            <c:spPr>
              <a:pattFill prst="plaid">
                <a:fgClr>
                  <a:srgbClr val="E7E6E6">
                    <a:lumMod val="75000"/>
                  </a:srgbClr>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1-2ABC-474E-A1AD-58479B4EE7F1}"/>
              </c:ext>
            </c:extLst>
          </c:dPt>
          <c:dPt>
            <c:idx val="1"/>
            <c:bubble3D val="0"/>
            <c:spPr>
              <a:pattFill prst="plaid">
                <a:fgClr>
                  <a:srgbClr val="E7E6E6">
                    <a:lumMod val="25000"/>
                  </a:srgbClr>
                </a:fgClr>
                <a:bgClr>
                  <a:sysClr val="windowText" lastClr="000000">
                    <a:lumMod val="50000"/>
                    <a:lumOff val="50000"/>
                  </a:sysClr>
                </a:bgClr>
              </a:pattFill>
              <a:ln w="3175">
                <a:solidFill>
                  <a:sysClr val="windowText" lastClr="000000"/>
                </a:solidFill>
              </a:ln>
              <a:effectLst/>
            </c:spPr>
            <c:extLst>
              <c:ext xmlns:c16="http://schemas.microsoft.com/office/drawing/2014/chart" uri="{C3380CC4-5D6E-409C-BE32-E72D297353CC}">
                <c16:uniqueId val="{00000003-2ABC-474E-A1AD-58479B4EE7F1}"/>
              </c:ext>
            </c:extLst>
          </c:dPt>
          <c:dPt>
            <c:idx val="2"/>
            <c:bubble3D val="0"/>
            <c:spPr>
              <a:pattFill prst="ltHorz">
                <a:fgClr>
                  <a:sysClr val="windowText" lastClr="000000"/>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5-2ABC-474E-A1AD-58479B4EE7F1}"/>
              </c:ext>
            </c:extLst>
          </c:dPt>
          <c:dPt>
            <c:idx val="3"/>
            <c:bubble3D val="0"/>
            <c:spPr>
              <a:solidFill>
                <a:sysClr val="window" lastClr="FFFFFF">
                  <a:lumMod val="95000"/>
                </a:sysClr>
              </a:solidFill>
              <a:ln w="3175">
                <a:solidFill>
                  <a:sysClr val="windowText" lastClr="000000"/>
                </a:solidFill>
              </a:ln>
              <a:effectLst/>
            </c:spPr>
            <c:extLst>
              <c:ext xmlns:c16="http://schemas.microsoft.com/office/drawing/2014/chart" uri="{C3380CC4-5D6E-409C-BE32-E72D297353CC}">
                <c16:uniqueId val="{00000007-2ABC-474E-A1AD-58479B4EE7F1}"/>
              </c:ext>
            </c:extLst>
          </c:dPt>
          <c:dPt>
            <c:idx val="4"/>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9-2ABC-474E-A1AD-58479B4EE7F1}"/>
              </c:ext>
            </c:extLst>
          </c:dPt>
          <c:dPt>
            <c:idx val="5"/>
            <c:bubble3D val="0"/>
            <c:spPr>
              <a:solidFill>
                <a:schemeClr val="accent6">
                  <a:tint val="30000"/>
                </a:schemeClr>
              </a:solidFill>
              <a:ln w="19050">
                <a:solidFill>
                  <a:schemeClr val="lt1"/>
                </a:solidFill>
              </a:ln>
              <a:effectLst/>
            </c:spPr>
            <c:extLst>
              <c:ext xmlns:c16="http://schemas.microsoft.com/office/drawing/2014/chart" uri="{C3380CC4-5D6E-409C-BE32-E72D297353CC}">
                <c16:uniqueId val="{0000000B-2ABC-474E-A1AD-58479B4EE7F1}"/>
              </c:ext>
            </c:extLst>
          </c:dPt>
          <c:dPt>
            <c:idx val="6"/>
            <c:bubble3D val="0"/>
            <c:spPr>
              <a:solidFill>
                <a:schemeClr val="accent6">
                  <a:tint val="7000"/>
                </a:schemeClr>
              </a:solidFill>
              <a:ln w="19050">
                <a:solidFill>
                  <a:schemeClr val="lt1"/>
                </a:solidFill>
              </a:ln>
              <a:effectLst/>
            </c:spPr>
            <c:extLst>
              <c:ext xmlns:c16="http://schemas.microsoft.com/office/drawing/2014/chart" uri="{C3380CC4-5D6E-409C-BE32-E72D297353CC}">
                <c16:uniqueId val="{0000000D-2ABC-474E-A1AD-58479B4EE7F1}"/>
              </c:ext>
            </c:extLst>
          </c:dPt>
          <c:dPt>
            <c:idx val="7"/>
            <c:bubble3D val="0"/>
            <c:spPr>
              <a:solidFill>
                <a:schemeClr val="accent6">
                  <a:tint val="84000"/>
                </a:schemeClr>
              </a:solidFill>
              <a:ln w="19050">
                <a:solidFill>
                  <a:schemeClr val="lt1"/>
                </a:solidFill>
              </a:ln>
              <a:effectLst/>
            </c:spPr>
            <c:extLst>
              <c:ext xmlns:c16="http://schemas.microsoft.com/office/drawing/2014/chart" uri="{C3380CC4-5D6E-409C-BE32-E72D297353CC}">
                <c16:uniqueId val="{0000000F-2ABC-474E-A1AD-58479B4EE7F1}"/>
              </c:ext>
            </c:extLst>
          </c:dPt>
          <c:dPt>
            <c:idx val="8"/>
            <c:bubble3D val="0"/>
            <c:spPr>
              <a:solidFill>
                <a:schemeClr val="accent6">
                  <a:tint val="60000"/>
                </a:schemeClr>
              </a:solidFill>
              <a:ln w="19050">
                <a:solidFill>
                  <a:schemeClr val="lt1"/>
                </a:solidFill>
              </a:ln>
              <a:effectLst/>
            </c:spPr>
            <c:extLst>
              <c:ext xmlns:c16="http://schemas.microsoft.com/office/drawing/2014/chart" uri="{C3380CC4-5D6E-409C-BE32-E72D297353CC}">
                <c16:uniqueId val="{00000011-2ABC-474E-A1AD-58479B4EE7F1}"/>
              </c:ext>
            </c:extLst>
          </c:dPt>
          <c:dPt>
            <c:idx val="9"/>
            <c:bubble3D val="0"/>
            <c:spPr>
              <a:solidFill>
                <a:schemeClr val="accent6">
                  <a:tint val="37000"/>
                </a:schemeClr>
              </a:solidFill>
              <a:ln w="19050">
                <a:solidFill>
                  <a:schemeClr val="lt1"/>
                </a:solidFill>
              </a:ln>
              <a:effectLst/>
            </c:spPr>
            <c:extLst>
              <c:ext xmlns:c16="http://schemas.microsoft.com/office/drawing/2014/chart" uri="{C3380CC4-5D6E-409C-BE32-E72D297353CC}">
                <c16:uniqueId val="{00000013-2ABC-474E-A1AD-58479B4EE7F1}"/>
              </c:ext>
            </c:extLst>
          </c:dPt>
          <c:dPt>
            <c:idx val="10"/>
            <c:bubble3D val="0"/>
            <c:spPr>
              <a:solidFill>
                <a:schemeClr val="accent6">
                  <a:tint val="14000"/>
                </a:schemeClr>
              </a:solidFill>
              <a:ln w="19050">
                <a:solidFill>
                  <a:schemeClr val="lt1"/>
                </a:solidFill>
              </a:ln>
              <a:effectLst/>
            </c:spPr>
            <c:extLst>
              <c:ext xmlns:c16="http://schemas.microsoft.com/office/drawing/2014/chart" uri="{C3380CC4-5D6E-409C-BE32-E72D297353CC}">
                <c16:uniqueId val="{00000015-2ABC-474E-A1AD-58479B4EE7F1}"/>
              </c:ext>
            </c:extLst>
          </c:dPt>
          <c:dPt>
            <c:idx val="11"/>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17-2ABC-474E-A1AD-58479B4EE7F1}"/>
              </c:ext>
            </c:extLst>
          </c:dPt>
          <c:dPt>
            <c:idx val="12"/>
            <c:bubble3D val="0"/>
            <c:spPr>
              <a:solidFill>
                <a:schemeClr val="accent6">
                  <a:tint val="67000"/>
                </a:schemeClr>
              </a:solidFill>
              <a:ln w="19050">
                <a:solidFill>
                  <a:schemeClr val="lt1"/>
                </a:solidFill>
              </a:ln>
              <a:effectLst/>
            </c:spPr>
            <c:extLst>
              <c:ext xmlns:c16="http://schemas.microsoft.com/office/drawing/2014/chart" uri="{C3380CC4-5D6E-409C-BE32-E72D297353CC}">
                <c16:uniqueId val="{00000019-2ABC-474E-A1AD-58479B4EE7F1}"/>
              </c:ext>
            </c:extLst>
          </c:dPt>
          <c:dLbls>
            <c:dLbl>
              <c:idx val="0"/>
              <c:layout>
                <c:manualLayout>
                  <c:x val="0.1233140655105973"/>
                  <c:y val="3.3195020746887967E-2"/>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ABC-474E-A1AD-58479B4EE7F1}"/>
                </c:ext>
              </c:extLst>
            </c:dLbl>
            <c:dLbl>
              <c:idx val="1"/>
              <c:layout>
                <c:manualLayout>
                  <c:x val="-0.1772787523181224"/>
                  <c:y val="-8.8255431551236496E-2"/>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8723223786215912"/>
                      <c:h val="0.1696810852352888"/>
                    </c:manualLayout>
                  </c15:layout>
                </c:ext>
                <c:ext xmlns:c16="http://schemas.microsoft.com/office/drawing/2014/chart" uri="{C3380CC4-5D6E-409C-BE32-E72D297353CC}">
                  <c16:uniqueId val="{00000003-2ABC-474E-A1AD-58479B4EE7F1}"/>
                </c:ext>
              </c:extLst>
            </c:dLbl>
            <c:dLbl>
              <c:idx val="2"/>
              <c:layout>
                <c:manualLayout>
                  <c:x val="-0.12331421722573693"/>
                  <c:y val="0.14107927380446736"/>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0926645729977392"/>
                      <c:h val="0.13643981224338658"/>
                    </c:manualLayout>
                  </c15:layout>
                </c:ext>
                <c:ext xmlns:c16="http://schemas.microsoft.com/office/drawing/2014/chart" uri="{C3380CC4-5D6E-409C-BE32-E72D297353CC}">
                  <c16:uniqueId val="{00000005-2ABC-474E-A1AD-58479B4EE7F1}"/>
                </c:ext>
              </c:extLst>
            </c:dLbl>
            <c:dLbl>
              <c:idx val="3"/>
              <c:layout>
                <c:manualLayout>
                  <c:x val="-0.30057785025809103"/>
                  <c:y val="1.1064963325867774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076115485564302"/>
                      <c:h val="0.14160333692728241"/>
                    </c:manualLayout>
                  </c15:layout>
                </c:ext>
                <c:ext xmlns:c16="http://schemas.microsoft.com/office/drawing/2014/chart" uri="{C3380CC4-5D6E-409C-BE32-E72D297353CC}">
                  <c16:uniqueId val="{00000007-2ABC-474E-A1AD-58479B4EE7F1}"/>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3175"/>
                <a:effectLst>
                  <a:glow>
                    <a:srgbClr val="4472C4">
                      <a:alpha val="40000"/>
                    </a:srgbClr>
                  </a:glow>
                </a:effectLst>
              </c:spPr>
            </c:leaderLines>
            <c:extLst>
              <c:ext xmlns:c15="http://schemas.microsoft.com/office/drawing/2012/chart" uri="{CE6537A1-D6FC-4f65-9D91-7224C49458BB}"/>
            </c:extLst>
          </c:dLbls>
          <c:cat>
            <c:strRef>
              <c:f>'2.1-2.6'!$C$5:$C$8</c:f>
              <c:strCache>
                <c:ptCount val="4"/>
                <c:pt idx="0">
                  <c:v>とてもよいと思う</c:v>
                </c:pt>
                <c:pt idx="1">
                  <c:v>よいと思う</c:v>
                </c:pt>
                <c:pt idx="2">
                  <c:v>悪いと思う</c:v>
                </c:pt>
                <c:pt idx="3">
                  <c:v>とても悪いと思う</c:v>
                </c:pt>
              </c:strCache>
            </c:strRef>
          </c:cat>
          <c:val>
            <c:numRef>
              <c:f>'2.1-2.6'!$E$5:$E$8</c:f>
              <c:numCache>
                <c:formatCode>#,##0.0;[Red]\-#,##0.0</c:formatCode>
                <c:ptCount val="4"/>
                <c:pt idx="0">
                  <c:v>8.9</c:v>
                </c:pt>
                <c:pt idx="1">
                  <c:v>79.5</c:v>
                </c:pt>
                <c:pt idx="2">
                  <c:v>10.7</c:v>
                </c:pt>
                <c:pt idx="3">
                  <c:v>0.9</c:v>
                </c:pt>
              </c:numCache>
            </c:numRef>
          </c:val>
          <c:extLst>
            <c:ext xmlns:c16="http://schemas.microsoft.com/office/drawing/2014/chart" uri="{C3380CC4-5D6E-409C-BE32-E72D297353CC}">
              <c16:uniqueId val="{0000001A-2ABC-474E-A1AD-58479B4EE7F1}"/>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0.11729582935081091"/>
          <c:y val="0.84187625924352816"/>
          <c:w val="0.75826437880236064"/>
          <c:h val="0.13590180895437859"/>
        </c:manualLayout>
      </c:layout>
      <c:overlay val="0"/>
      <c:spPr>
        <a:ln w="3175">
          <a:solidFill>
            <a:sysClr val="windowText" lastClr="000000"/>
          </a:solid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solidFill>
      <a:schemeClr val="bg1"/>
    </a:solidFill>
    <a:ln w="1270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a:lstStyle/>
          <a:p>
            <a:pPr>
              <a:defRPr sz="800" b="0" baseline="0">
                <a:latin typeface="ＭＳ Ｐゴシック" panose="020B0600070205080204" pitchFamily="50" charset="-128"/>
                <a:ea typeface="ＭＳ Ｐゴシック" panose="020B0600070205080204" pitchFamily="50" charset="-128"/>
              </a:defRPr>
            </a:pPr>
            <a:r>
              <a:rPr lang="en-US" altLang="ja-JP" baseline="0">
                <a:latin typeface="ＭＳ Ｐゴシック" panose="020B0600070205080204" pitchFamily="50" charset="-128"/>
                <a:ea typeface="ＭＳ Ｐゴシック" panose="020B0600070205080204" pitchFamily="50" charset="-128"/>
              </a:rPr>
              <a:t>(N=1,086)</a:t>
            </a:r>
          </a:p>
        </c:rich>
      </c:tx>
      <c:layout>
        <c:manualLayout>
          <c:xMode val="edge"/>
          <c:yMode val="edge"/>
          <c:x val="0.7027534601653056"/>
          <c:y val="0.72222222222222221"/>
        </c:manualLayout>
      </c:layout>
      <c:overlay val="0"/>
    </c:title>
    <c:autoTitleDeleted val="0"/>
    <c:plotArea>
      <c:layout>
        <c:manualLayout>
          <c:layoutTarget val="inner"/>
          <c:xMode val="edge"/>
          <c:yMode val="edge"/>
          <c:x val="0.25015014427544385"/>
          <c:y val="0.16961792275965504"/>
          <c:w val="0.52868554474168994"/>
          <c:h val="0.60798837645294335"/>
        </c:manualLayout>
      </c:layout>
      <c:pieChart>
        <c:varyColors val="1"/>
        <c:ser>
          <c:idx val="0"/>
          <c:order val="0"/>
          <c:dPt>
            <c:idx val="0"/>
            <c:bubble3D val="0"/>
            <c:spPr>
              <a:pattFill prst="plaid">
                <a:fgClr>
                  <a:srgbClr val="E7E6E6">
                    <a:lumMod val="75000"/>
                  </a:srgbClr>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1-2ABC-474E-A1AD-58479B4EE7F1}"/>
              </c:ext>
            </c:extLst>
          </c:dPt>
          <c:dPt>
            <c:idx val="1"/>
            <c:bubble3D val="0"/>
            <c:spPr>
              <a:pattFill prst="plaid">
                <a:fgClr>
                  <a:srgbClr val="E7E6E6">
                    <a:lumMod val="25000"/>
                  </a:srgbClr>
                </a:fgClr>
                <a:bgClr>
                  <a:sysClr val="windowText" lastClr="000000">
                    <a:lumMod val="50000"/>
                    <a:lumOff val="50000"/>
                  </a:sysClr>
                </a:bgClr>
              </a:pattFill>
              <a:ln w="3175">
                <a:solidFill>
                  <a:sysClr val="windowText" lastClr="000000"/>
                </a:solidFill>
              </a:ln>
              <a:effectLst/>
            </c:spPr>
            <c:extLst>
              <c:ext xmlns:c16="http://schemas.microsoft.com/office/drawing/2014/chart" uri="{C3380CC4-5D6E-409C-BE32-E72D297353CC}">
                <c16:uniqueId val="{00000003-2ABC-474E-A1AD-58479B4EE7F1}"/>
              </c:ext>
            </c:extLst>
          </c:dPt>
          <c:dPt>
            <c:idx val="2"/>
            <c:bubble3D val="0"/>
            <c:spPr>
              <a:pattFill prst="ltHorz">
                <a:fgClr>
                  <a:sysClr val="windowText" lastClr="000000"/>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5-2ABC-474E-A1AD-58479B4EE7F1}"/>
              </c:ext>
            </c:extLst>
          </c:dPt>
          <c:dPt>
            <c:idx val="3"/>
            <c:bubble3D val="0"/>
            <c:spPr>
              <a:solidFill>
                <a:sysClr val="window" lastClr="FFFFFF">
                  <a:lumMod val="95000"/>
                </a:sysClr>
              </a:solidFill>
              <a:ln w="3175">
                <a:solidFill>
                  <a:sysClr val="windowText" lastClr="000000"/>
                </a:solidFill>
              </a:ln>
              <a:effectLst/>
            </c:spPr>
            <c:extLst>
              <c:ext xmlns:c16="http://schemas.microsoft.com/office/drawing/2014/chart" uri="{C3380CC4-5D6E-409C-BE32-E72D297353CC}">
                <c16:uniqueId val="{00000007-2ABC-474E-A1AD-58479B4EE7F1}"/>
              </c:ext>
            </c:extLst>
          </c:dPt>
          <c:dPt>
            <c:idx val="4"/>
            <c:bubble3D val="0"/>
            <c:spPr>
              <a:solidFill>
                <a:schemeClr val="accent6">
                  <a:tint val="54000"/>
                </a:schemeClr>
              </a:solidFill>
              <a:ln w="19050">
                <a:solidFill>
                  <a:schemeClr val="lt1"/>
                </a:solidFill>
              </a:ln>
              <a:effectLst/>
            </c:spPr>
            <c:extLst>
              <c:ext xmlns:c16="http://schemas.microsoft.com/office/drawing/2014/chart" uri="{C3380CC4-5D6E-409C-BE32-E72D297353CC}">
                <c16:uniqueId val="{00000009-2ABC-474E-A1AD-58479B4EE7F1}"/>
              </c:ext>
            </c:extLst>
          </c:dPt>
          <c:dPt>
            <c:idx val="5"/>
            <c:bubble3D val="0"/>
            <c:spPr>
              <a:solidFill>
                <a:schemeClr val="accent6">
                  <a:tint val="30000"/>
                </a:schemeClr>
              </a:solidFill>
              <a:ln w="19050">
                <a:solidFill>
                  <a:schemeClr val="lt1"/>
                </a:solidFill>
              </a:ln>
              <a:effectLst/>
            </c:spPr>
            <c:extLst>
              <c:ext xmlns:c16="http://schemas.microsoft.com/office/drawing/2014/chart" uri="{C3380CC4-5D6E-409C-BE32-E72D297353CC}">
                <c16:uniqueId val="{0000000B-2ABC-474E-A1AD-58479B4EE7F1}"/>
              </c:ext>
            </c:extLst>
          </c:dPt>
          <c:dPt>
            <c:idx val="6"/>
            <c:bubble3D val="0"/>
            <c:spPr>
              <a:solidFill>
                <a:schemeClr val="accent6">
                  <a:tint val="7000"/>
                </a:schemeClr>
              </a:solidFill>
              <a:ln w="19050">
                <a:solidFill>
                  <a:schemeClr val="lt1"/>
                </a:solidFill>
              </a:ln>
              <a:effectLst/>
            </c:spPr>
            <c:extLst>
              <c:ext xmlns:c16="http://schemas.microsoft.com/office/drawing/2014/chart" uri="{C3380CC4-5D6E-409C-BE32-E72D297353CC}">
                <c16:uniqueId val="{0000000D-2ABC-474E-A1AD-58479B4EE7F1}"/>
              </c:ext>
            </c:extLst>
          </c:dPt>
          <c:dPt>
            <c:idx val="7"/>
            <c:bubble3D val="0"/>
            <c:spPr>
              <a:solidFill>
                <a:schemeClr val="accent6">
                  <a:tint val="84000"/>
                </a:schemeClr>
              </a:solidFill>
              <a:ln w="19050">
                <a:solidFill>
                  <a:schemeClr val="lt1"/>
                </a:solidFill>
              </a:ln>
              <a:effectLst/>
            </c:spPr>
            <c:extLst>
              <c:ext xmlns:c16="http://schemas.microsoft.com/office/drawing/2014/chart" uri="{C3380CC4-5D6E-409C-BE32-E72D297353CC}">
                <c16:uniqueId val="{0000000F-2ABC-474E-A1AD-58479B4EE7F1}"/>
              </c:ext>
            </c:extLst>
          </c:dPt>
          <c:dPt>
            <c:idx val="8"/>
            <c:bubble3D val="0"/>
            <c:spPr>
              <a:solidFill>
                <a:schemeClr val="accent6">
                  <a:tint val="60000"/>
                </a:schemeClr>
              </a:solidFill>
              <a:ln w="19050">
                <a:solidFill>
                  <a:schemeClr val="lt1"/>
                </a:solidFill>
              </a:ln>
              <a:effectLst/>
            </c:spPr>
            <c:extLst>
              <c:ext xmlns:c16="http://schemas.microsoft.com/office/drawing/2014/chart" uri="{C3380CC4-5D6E-409C-BE32-E72D297353CC}">
                <c16:uniqueId val="{00000011-2ABC-474E-A1AD-58479B4EE7F1}"/>
              </c:ext>
            </c:extLst>
          </c:dPt>
          <c:dPt>
            <c:idx val="9"/>
            <c:bubble3D val="0"/>
            <c:spPr>
              <a:solidFill>
                <a:schemeClr val="accent6">
                  <a:tint val="37000"/>
                </a:schemeClr>
              </a:solidFill>
              <a:ln w="19050">
                <a:solidFill>
                  <a:schemeClr val="lt1"/>
                </a:solidFill>
              </a:ln>
              <a:effectLst/>
            </c:spPr>
            <c:extLst>
              <c:ext xmlns:c16="http://schemas.microsoft.com/office/drawing/2014/chart" uri="{C3380CC4-5D6E-409C-BE32-E72D297353CC}">
                <c16:uniqueId val="{00000013-2ABC-474E-A1AD-58479B4EE7F1}"/>
              </c:ext>
            </c:extLst>
          </c:dPt>
          <c:dPt>
            <c:idx val="10"/>
            <c:bubble3D val="0"/>
            <c:spPr>
              <a:solidFill>
                <a:schemeClr val="accent6">
                  <a:tint val="14000"/>
                </a:schemeClr>
              </a:solidFill>
              <a:ln w="19050">
                <a:solidFill>
                  <a:schemeClr val="lt1"/>
                </a:solidFill>
              </a:ln>
              <a:effectLst/>
            </c:spPr>
            <c:extLst>
              <c:ext xmlns:c16="http://schemas.microsoft.com/office/drawing/2014/chart" uri="{C3380CC4-5D6E-409C-BE32-E72D297353CC}">
                <c16:uniqueId val="{00000015-2ABC-474E-A1AD-58479B4EE7F1}"/>
              </c:ext>
            </c:extLst>
          </c:dPt>
          <c:dPt>
            <c:idx val="11"/>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17-2ABC-474E-A1AD-58479B4EE7F1}"/>
              </c:ext>
            </c:extLst>
          </c:dPt>
          <c:dPt>
            <c:idx val="12"/>
            <c:bubble3D val="0"/>
            <c:spPr>
              <a:solidFill>
                <a:schemeClr val="accent6">
                  <a:tint val="67000"/>
                </a:schemeClr>
              </a:solidFill>
              <a:ln w="19050">
                <a:solidFill>
                  <a:schemeClr val="lt1"/>
                </a:solidFill>
              </a:ln>
              <a:effectLst/>
            </c:spPr>
            <c:extLst>
              <c:ext xmlns:c16="http://schemas.microsoft.com/office/drawing/2014/chart" uri="{C3380CC4-5D6E-409C-BE32-E72D297353CC}">
                <c16:uniqueId val="{00000019-2ABC-474E-A1AD-58479B4EE7F1}"/>
              </c:ext>
            </c:extLst>
          </c:dPt>
          <c:dLbls>
            <c:dLbl>
              <c:idx val="0"/>
              <c:layout>
                <c:manualLayout>
                  <c:x val="6.7353932774804531E-2"/>
                  <c:y val="-1.4035084617193619E-2"/>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layout>
                    <c:manualLayout>
                      <c:w val="0.20652545335405578"/>
                      <c:h val="0.16392978832882149"/>
                    </c:manualLayout>
                  </c15:layout>
                </c:ext>
                <c:ext xmlns:c16="http://schemas.microsoft.com/office/drawing/2014/chart" uri="{C3380CC4-5D6E-409C-BE32-E72D297353CC}">
                  <c16:uniqueId val="{00000001-2ABC-474E-A1AD-58479B4EE7F1}"/>
                </c:ext>
              </c:extLst>
            </c:dLbl>
            <c:dLbl>
              <c:idx val="1"/>
              <c:layout>
                <c:manualLayout>
                  <c:x val="-2.8485986665459921E-2"/>
                  <c:y val="-6.3467382560200111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487210141692538"/>
                      <c:h val="0.20336506072881649"/>
                    </c:manualLayout>
                  </c15:layout>
                </c:ext>
                <c:ext xmlns:c16="http://schemas.microsoft.com/office/drawing/2014/chart" uri="{C3380CC4-5D6E-409C-BE32-E72D297353CC}">
                  <c16:uniqueId val="{00000003-2ABC-474E-A1AD-58479B4EE7F1}"/>
                </c:ext>
              </c:extLst>
            </c:dLbl>
            <c:dLbl>
              <c:idx val="2"/>
              <c:layout>
                <c:manualLayout>
                  <c:x val="-0.18824266101945733"/>
                  <c:y val="8.0476301986313531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0.25550933191282643"/>
                      <c:h val="0.20340042472155279"/>
                    </c:manualLayout>
                  </c15:layout>
                </c:ext>
                <c:ext xmlns:c16="http://schemas.microsoft.com/office/drawing/2014/chart" uri="{C3380CC4-5D6E-409C-BE32-E72D297353CC}">
                  <c16:uniqueId val="{00000005-2ABC-474E-A1AD-58479B4EE7F1}"/>
                </c:ext>
              </c:extLst>
            </c:dLbl>
            <c:dLbl>
              <c:idx val="3"/>
              <c:layout>
                <c:manualLayout>
                  <c:x val="0.4005668911935133"/>
                  <c:y val="3.3578332128010577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9076108943794249"/>
                      <c:h val="0.17479844485369347"/>
                    </c:manualLayout>
                  </c15:layout>
                </c:ext>
                <c:ext xmlns:c16="http://schemas.microsoft.com/office/drawing/2014/chart" uri="{C3380CC4-5D6E-409C-BE32-E72D297353CC}">
                  <c16:uniqueId val="{00000007-2ABC-474E-A1AD-58479B4EE7F1}"/>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'2.1-2.6'!$O$5:$O$8</c:f>
              <c:strCache>
                <c:ptCount val="4"/>
                <c:pt idx="0">
                  <c:v>住み続けたい</c:v>
                </c:pt>
                <c:pt idx="1">
                  <c:v>どちらかといえば住み続けたい</c:v>
                </c:pt>
                <c:pt idx="2">
                  <c:v>県内の他市町に転居したい</c:v>
                </c:pt>
                <c:pt idx="3">
                  <c:v>県外に転居したい</c:v>
                </c:pt>
              </c:strCache>
            </c:strRef>
          </c:cat>
          <c:val>
            <c:numRef>
              <c:f>'2.1-2.6'!$Q$5:$Q$8</c:f>
              <c:numCache>
                <c:formatCode>#,##0.0;[Red]\-#,##0.0</c:formatCode>
                <c:ptCount val="4"/>
                <c:pt idx="0">
                  <c:v>42.45</c:v>
                </c:pt>
                <c:pt idx="1">
                  <c:v>44.11</c:v>
                </c:pt>
                <c:pt idx="2">
                  <c:v>6.17</c:v>
                </c:pt>
                <c:pt idx="3">
                  <c:v>7.27</c:v>
                </c:pt>
              </c:numCache>
            </c:numRef>
          </c:val>
          <c:extLst>
            <c:ext xmlns:c16="http://schemas.microsoft.com/office/drawing/2014/chart" uri="{C3380CC4-5D6E-409C-BE32-E72D297353CC}">
              <c16:uniqueId val="{0000001A-2ABC-474E-A1AD-58479B4EE7F1}"/>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355287005324048"/>
          <c:w val="0.95864978188573924"/>
          <c:h val="0.14224945053196286"/>
        </c:manualLayout>
      </c:layout>
      <c:overlay val="0"/>
      <c:spPr>
        <a:ln w="3175">
          <a:solidFill>
            <a:sysClr val="windowText" lastClr="000000"/>
          </a:solid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solidFill>
      <a:schemeClr val="bg1"/>
    </a:solidFill>
    <a:ln w="1270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(N=1,095)</a:t>
            </a:r>
          </a:p>
        </c:rich>
      </c:tx>
      <c:layout>
        <c:manualLayout>
          <c:xMode val="edge"/>
          <c:yMode val="edge"/>
          <c:x val="0.85244619422572177"/>
          <c:y val="0.83372166876930442"/>
        </c:manualLayout>
      </c:layout>
      <c:overlay val="0"/>
      <c:spPr>
        <a:noFill/>
        <a:ln w="25400">
          <a:noFill/>
        </a:ln>
      </c:spPr>
    </c:title>
    <c:autoTitleDeleted val="0"/>
    <c:plotArea>
      <c:layout>
        <c:manualLayout>
          <c:layoutTarget val="inner"/>
          <c:xMode val="edge"/>
          <c:yMode val="edge"/>
          <c:x val="0.50395639006662629"/>
          <c:y val="2.1540870927045722E-2"/>
          <c:w val="0.45428003230365432"/>
          <c:h val="0.87217180725337506"/>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'2.1-2.6'!$I$5:$I$11</c:f>
              <c:strCache>
                <c:ptCount val="7"/>
                <c:pt idx="0">
                  <c:v>豊かな自然環境　</c:v>
                </c:pt>
                <c:pt idx="1">
                  <c:v>災害に強いまち</c:v>
                </c:pt>
                <c:pt idx="2">
                  <c:v>犯罪・交通事故の少ないまち</c:v>
                </c:pt>
                <c:pt idx="3">
                  <c:v>生涯を通じて健康に暮らせる生活</c:v>
                </c:pt>
                <c:pt idx="4">
                  <c:v>快適な居住環境</c:v>
                </c:pt>
                <c:pt idx="5">
                  <c:v>子どもが元気で、安心して育てられる環境</c:v>
                </c:pt>
                <c:pt idx="6">
                  <c:v>その他</c:v>
                </c:pt>
              </c:strCache>
            </c:strRef>
          </c:cat>
          <c:val>
            <c:numRef>
              <c:f>'2.1-2.6'!$K$5:$K$11</c:f>
              <c:numCache>
                <c:formatCode>#,##0.0;[Red]\-#,##0.0</c:formatCode>
                <c:ptCount val="7"/>
                <c:pt idx="0">
                  <c:v>43.4</c:v>
                </c:pt>
                <c:pt idx="1">
                  <c:v>19.100000000000001</c:v>
                </c:pt>
                <c:pt idx="2">
                  <c:v>29.2</c:v>
                </c:pt>
                <c:pt idx="3">
                  <c:v>23.7</c:v>
                </c:pt>
                <c:pt idx="4">
                  <c:v>32.299999999999997</c:v>
                </c:pt>
                <c:pt idx="5">
                  <c:v>21</c:v>
                </c:pt>
                <c:pt idx="6">
                  <c:v>4.9000000000000004</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05800"/>
        <c:axId val="870499528"/>
      </c:barChart>
      <c:catAx>
        <c:axId val="87050580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5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499528"/>
        <c:crosses val="autoZero"/>
        <c:auto val="1"/>
        <c:lblAlgn val="ctr"/>
        <c:lblOffset val="100"/>
        <c:noMultiLvlLbl val="0"/>
      </c:catAx>
      <c:valAx>
        <c:axId val="870499528"/>
        <c:scaling>
          <c:orientation val="minMax"/>
        </c:scaling>
        <c:delete val="0"/>
        <c:axPos val="t"/>
        <c:majorGridlines>
          <c:spPr>
            <a:ln w="9525" cap="flat" cmpd="sng" algn="ctr">
              <a:solidFill>
                <a:schemeClr val="tx1">
                  <a:lumMod val="15000"/>
                  <a:lumOff val="85000"/>
                </a:schemeClr>
              </a:solidFill>
              <a:round/>
            </a:ln>
            <a:effectLst/>
          </c:spPr>
        </c:majorGridlines>
        <c:title>
          <c:tx>
            <c:rich>
              <a:bodyPr/>
              <a:lstStyle/>
              <a:p>
                <a:pPr>
                  <a:defRPr baseline="0">
                    <a:latin typeface="ＭＳ Ｐゴシック" panose="020B0600070205080204" pitchFamily="50" charset="-128"/>
                    <a:ea typeface="ＭＳ Ｐゴシック" panose="020B0600070205080204" pitchFamily="50" charset="-128"/>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6769089440742964"/>
              <c:y val="0.94209915749481588"/>
            </c:manualLayout>
          </c:layout>
          <c:overlay val="0"/>
        </c:title>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05800"/>
        <c:crosses val="autoZero"/>
        <c:crossBetween val="between"/>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(N=940)</a:t>
            </a:r>
          </a:p>
        </c:rich>
      </c:tx>
      <c:layout>
        <c:manualLayout>
          <c:xMode val="edge"/>
          <c:yMode val="edge"/>
          <c:x val="0.81654878666482478"/>
          <c:y val="0.7895227333253777"/>
        </c:manualLayout>
      </c:layout>
      <c:overlay val="0"/>
      <c:spPr>
        <a:noFill/>
        <a:ln w="25400">
          <a:noFill/>
        </a:ln>
      </c:spPr>
    </c:title>
    <c:autoTitleDeleted val="0"/>
    <c:plotArea>
      <c:layout>
        <c:manualLayout>
          <c:layoutTarget val="inner"/>
          <c:xMode val="edge"/>
          <c:yMode val="edge"/>
          <c:x val="0.49918796334668702"/>
          <c:y val="3.7035157642989452E-2"/>
          <c:w val="0.45171593682368649"/>
          <c:h val="0.81311712576828499"/>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'2.1-2.6'!$U$5:$U$18</c:f>
              <c:strCache>
                <c:ptCount val="14"/>
                <c:pt idx="0">
                  <c:v>住み慣れていて愛着があるから</c:v>
                </c:pt>
                <c:pt idx="1">
                  <c:v>子育て支援が充実しているから</c:v>
                </c:pt>
                <c:pt idx="2">
                  <c:v>交通事故、犯罪などが少ないから</c:v>
                </c:pt>
                <c:pt idx="3">
                  <c:v>家や土地を持っているから</c:v>
                </c:pt>
                <c:pt idx="4">
                  <c:v>活気があり、将来の発展を感じるから</c:v>
                </c:pt>
                <c:pt idx="5">
                  <c:v>働く環境が整っているから</c:v>
                </c:pt>
                <c:pt idx="6">
                  <c:v>近所付き合いなどの人間関係がよいから</c:v>
                </c:pt>
                <c:pt idx="7">
                  <c:v>通勤、通学に便利だから</c:v>
                </c:pt>
                <c:pt idx="8">
                  <c:v>買い物や飲食など、日常生活が便利だから</c:v>
                </c:pt>
                <c:pt idx="9">
                  <c:v>緑や自然が豊かだから</c:v>
                </c:pt>
                <c:pt idx="10">
                  <c:v>医療や福祉のサービスが充実しているから</c:v>
                </c:pt>
                <c:pt idx="11">
                  <c:v>家族や友人がいるから</c:v>
                </c:pt>
                <c:pt idx="12">
                  <c:v>文化やスポーツ施設など、余暇活動の場が充実しているから</c:v>
                </c:pt>
                <c:pt idx="13">
                  <c:v>その他</c:v>
                </c:pt>
              </c:strCache>
            </c:strRef>
          </c:cat>
          <c:val>
            <c:numRef>
              <c:f>'2.1-2.6'!$W$5:$W$18</c:f>
              <c:numCache>
                <c:formatCode>#,##0.0;[Red]\-#,##0.0</c:formatCode>
                <c:ptCount val="14"/>
                <c:pt idx="0">
                  <c:v>66.5</c:v>
                </c:pt>
                <c:pt idx="1">
                  <c:v>1.8</c:v>
                </c:pt>
                <c:pt idx="2">
                  <c:v>7.9</c:v>
                </c:pt>
                <c:pt idx="3">
                  <c:v>56.6</c:v>
                </c:pt>
                <c:pt idx="4">
                  <c:v>1.3</c:v>
                </c:pt>
                <c:pt idx="5">
                  <c:v>7</c:v>
                </c:pt>
                <c:pt idx="6">
                  <c:v>12.3</c:v>
                </c:pt>
                <c:pt idx="7">
                  <c:v>7.2</c:v>
                </c:pt>
                <c:pt idx="8">
                  <c:v>24.8</c:v>
                </c:pt>
                <c:pt idx="9">
                  <c:v>22.6</c:v>
                </c:pt>
                <c:pt idx="10">
                  <c:v>4.3</c:v>
                </c:pt>
                <c:pt idx="11">
                  <c:v>35.299999999999997</c:v>
                </c:pt>
                <c:pt idx="12">
                  <c:v>0.6</c:v>
                </c:pt>
                <c:pt idx="13">
                  <c:v>2.2999999999999998</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17560"/>
        <c:axId val="870517952"/>
      </c:barChart>
      <c:catAx>
        <c:axId val="8705175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7952"/>
        <c:crosses val="autoZero"/>
        <c:auto val="1"/>
        <c:lblAlgn val="ctr"/>
        <c:lblOffset val="100"/>
        <c:noMultiLvlLbl val="0"/>
      </c:catAx>
      <c:valAx>
        <c:axId val="870517952"/>
        <c:scaling>
          <c:orientation val="minMax"/>
        </c:scaling>
        <c:delete val="0"/>
        <c:axPos val="t"/>
        <c:majorGridlines>
          <c:spPr>
            <a:ln w="9525" cap="flat" cmpd="sng" algn="ctr">
              <a:solidFill>
                <a:schemeClr val="tx1">
                  <a:lumMod val="15000"/>
                  <a:lumOff val="85000"/>
                </a:schemeClr>
              </a:solidFill>
              <a:round/>
            </a:ln>
            <a:effectLst/>
          </c:spPr>
        </c:majorGridlines>
        <c:title>
          <c:tx>
            <c:rich>
              <a:bodyPr/>
              <a:lstStyle/>
              <a:p>
                <a:pPr>
                  <a:defRPr baseline="0">
                    <a:latin typeface="ＭＳ Ｐゴシック" panose="020B0600070205080204" pitchFamily="50" charset="-128"/>
                    <a:ea typeface="ＭＳ Ｐゴシック" panose="020B0600070205080204" pitchFamily="50" charset="-128"/>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2153704471151645"/>
              <c:y val="0.91999967804035765"/>
            </c:manualLayout>
          </c:layout>
          <c:overlay val="0"/>
        </c:title>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17560"/>
        <c:crosses val="autoZero"/>
        <c:crossBetween val="between"/>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(N=146)</a:t>
            </a:r>
          </a:p>
        </c:rich>
      </c:tx>
      <c:layout>
        <c:manualLayout>
          <c:xMode val="edge"/>
          <c:yMode val="edge"/>
          <c:x val="0.83994059953032185"/>
          <c:y val="0.79396717621446156"/>
        </c:manualLayout>
      </c:layout>
      <c:overlay val="0"/>
      <c:spPr>
        <a:noFill/>
        <a:ln w="25400">
          <a:noFill/>
        </a:ln>
      </c:spPr>
    </c:title>
    <c:autoTitleDeleted val="0"/>
    <c:plotArea>
      <c:layout>
        <c:manualLayout>
          <c:layoutTarget val="inner"/>
          <c:xMode val="edge"/>
          <c:yMode val="edge"/>
          <c:x val="0.49626398673849981"/>
          <c:y val="5.4812929199324865E-2"/>
          <c:w val="0.46752447752904608"/>
          <c:h val="0.81311712576828499"/>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'2.1-2.6'!$AA$5:$AA$16</c:f>
              <c:strCache>
                <c:ptCount val="12"/>
                <c:pt idx="0">
                  <c:v>交通の便が悪いから</c:v>
                </c:pt>
                <c:pt idx="1">
                  <c:v>買い物や飲食など、日常生活が不便だから</c:v>
                </c:pt>
                <c:pt idx="2">
                  <c:v>市外に家族がいるから</c:v>
                </c:pt>
                <c:pt idx="3">
                  <c:v>子育て環境が充実していないから</c:v>
                </c:pt>
                <c:pt idx="4">
                  <c:v>通勤・通学に不便だから</c:v>
                </c:pt>
                <c:pt idx="5">
                  <c:v>医療・福祉が充実していないから</c:v>
                </c:pt>
                <c:pt idx="6">
                  <c:v>家賃・土地代が高いから</c:v>
                </c:pt>
                <c:pt idx="7">
                  <c:v>風習やしきたりなど、土地柄になじめないから</c:v>
                </c:pt>
                <c:pt idx="8">
                  <c:v>希望する職場や仕事がないから</c:v>
                </c:pt>
                <c:pt idx="9">
                  <c:v>教育環境が充実していないから</c:v>
                </c:pt>
                <c:pt idx="10">
                  <c:v>文化・スポーツ施設など、余暇活動の場が充実していないから</c:v>
                </c:pt>
                <c:pt idx="11">
                  <c:v>その他</c:v>
                </c:pt>
              </c:strCache>
            </c:strRef>
          </c:cat>
          <c:val>
            <c:numRef>
              <c:f>'2.1-2.6'!$AC$5:$AC$16</c:f>
              <c:numCache>
                <c:formatCode>#,##0.0;[Red]\-#,##0.0</c:formatCode>
                <c:ptCount val="12"/>
                <c:pt idx="0">
                  <c:v>51.4</c:v>
                </c:pt>
                <c:pt idx="1">
                  <c:v>38.4</c:v>
                </c:pt>
                <c:pt idx="2">
                  <c:v>13.7</c:v>
                </c:pt>
                <c:pt idx="3">
                  <c:v>9.6</c:v>
                </c:pt>
                <c:pt idx="4">
                  <c:v>14.4</c:v>
                </c:pt>
                <c:pt idx="5">
                  <c:v>20.5</c:v>
                </c:pt>
                <c:pt idx="6">
                  <c:v>4.8</c:v>
                </c:pt>
                <c:pt idx="7">
                  <c:v>39.700000000000003</c:v>
                </c:pt>
                <c:pt idx="8">
                  <c:v>19.2</c:v>
                </c:pt>
                <c:pt idx="9">
                  <c:v>7.5</c:v>
                </c:pt>
                <c:pt idx="10">
                  <c:v>18.5</c:v>
                </c:pt>
                <c:pt idx="11">
                  <c:v>20.5</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16776"/>
        <c:axId val="870517168"/>
      </c:barChart>
      <c:catAx>
        <c:axId val="870516776"/>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7168"/>
        <c:crosses val="autoZero"/>
        <c:auto val="1"/>
        <c:lblAlgn val="ctr"/>
        <c:lblOffset val="100"/>
        <c:noMultiLvlLbl val="0"/>
      </c:catAx>
      <c:valAx>
        <c:axId val="870517168"/>
        <c:scaling>
          <c:orientation val="minMax"/>
        </c:scaling>
        <c:delete val="0"/>
        <c:axPos val="t"/>
        <c:majorGridlines>
          <c:spPr>
            <a:ln w="9525" cap="flat" cmpd="sng" algn="ctr">
              <a:solidFill>
                <a:schemeClr val="tx1">
                  <a:lumMod val="15000"/>
                  <a:lumOff val="85000"/>
                </a:schemeClr>
              </a:solidFill>
              <a:round/>
            </a:ln>
            <a:effectLst/>
          </c:spPr>
        </c:majorGridlines>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0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ja-JP" altLang="ja-JP" sz="800" b="0" i="0" baseline="0">
                    <a:effectLst/>
                    <a:latin typeface="ＭＳ Ｐゴシック" panose="020B0600070205080204" pitchFamily="50" charset="-128"/>
                    <a:ea typeface="ＭＳ Ｐゴシック" panose="020B0600070205080204" pitchFamily="50" charset="-128"/>
                  </a:rPr>
                  <a:t>［複数回答］</a:t>
                </a:r>
                <a:endParaRPr lang="ja-JP" altLang="ja-JP" sz="800" baseline="0">
                  <a:effectLst/>
                  <a:latin typeface="ＭＳ Ｐゴシック" panose="020B0600070205080204" pitchFamily="50" charset="-128"/>
                  <a:ea typeface="ＭＳ Ｐゴシック" panose="020B0600070205080204" pitchFamily="50" charset="-128"/>
                </a:endParaRPr>
              </a:p>
            </c:rich>
          </c:tx>
          <c:layout>
            <c:manualLayout>
              <c:xMode val="edge"/>
              <c:yMode val="edge"/>
              <c:x val="0.85087719298245623"/>
              <c:y val="0.92711113661902467"/>
            </c:manualLayout>
          </c:layout>
          <c:overlay val="0"/>
        </c:title>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16776"/>
        <c:crosses val="autoZero"/>
        <c:crossBetween val="between"/>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(N=1,095)</a:t>
            </a:r>
          </a:p>
        </c:rich>
      </c:tx>
      <c:layout>
        <c:manualLayout>
          <c:xMode val="edge"/>
          <c:yMode val="edge"/>
          <c:x val="0.8223967398811991"/>
          <c:y val="0.85038019625140204"/>
        </c:manualLayout>
      </c:layout>
      <c:overlay val="0"/>
      <c:spPr>
        <a:noFill/>
        <a:ln w="25400">
          <a:noFill/>
        </a:ln>
      </c:spPr>
    </c:title>
    <c:autoTitleDeleted val="0"/>
    <c:plotArea>
      <c:layout>
        <c:manualLayout>
          <c:layoutTarget val="inner"/>
          <c:xMode val="edge"/>
          <c:yMode val="edge"/>
          <c:x val="0.49918796334668702"/>
          <c:y val="5.4812951285653611E-2"/>
          <c:w val="0.45171593682368649"/>
          <c:h val="0.83801330850241229"/>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'2.1-2.6'!$AG$5:$AG$11</c:f>
              <c:strCache>
                <c:ptCount val="7"/>
                <c:pt idx="0">
                  <c:v>歴史と伝統があるまち</c:v>
                </c:pt>
                <c:pt idx="1">
                  <c:v>自然や緑が豊かなまち</c:v>
                </c:pt>
                <c:pt idx="2">
                  <c:v>交通の便がよいまち</c:v>
                </c:pt>
                <c:pt idx="3">
                  <c:v>医療や福祉が充実したまち</c:v>
                </c:pt>
                <c:pt idx="4">
                  <c:v>快適な居住空間があるまち</c:v>
                </c:pt>
                <c:pt idx="5">
                  <c:v>人柄や風習、郷土愛などの地域性</c:v>
                </c:pt>
                <c:pt idx="6">
                  <c:v>その他</c:v>
                </c:pt>
              </c:strCache>
            </c:strRef>
          </c:cat>
          <c:val>
            <c:numRef>
              <c:f>'2.1-2.6'!$AI$5:$AI$11</c:f>
              <c:numCache>
                <c:formatCode>#,##0.0;[Red]\-#,##0.0</c:formatCode>
                <c:ptCount val="7"/>
                <c:pt idx="0">
                  <c:v>46.8</c:v>
                </c:pt>
                <c:pt idx="1">
                  <c:v>59.1</c:v>
                </c:pt>
                <c:pt idx="2">
                  <c:v>8.8000000000000007</c:v>
                </c:pt>
                <c:pt idx="3">
                  <c:v>6.6</c:v>
                </c:pt>
                <c:pt idx="4">
                  <c:v>18.5</c:v>
                </c:pt>
                <c:pt idx="5">
                  <c:v>19.899999999999999</c:v>
                </c:pt>
                <c:pt idx="6">
                  <c:v>3.7</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21088"/>
        <c:axId val="870524224"/>
      </c:barChart>
      <c:catAx>
        <c:axId val="870521088"/>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4224"/>
        <c:crosses val="autoZero"/>
        <c:auto val="1"/>
        <c:lblAlgn val="ctr"/>
        <c:lblOffset val="100"/>
        <c:noMultiLvlLbl val="0"/>
      </c:catAx>
      <c:valAx>
        <c:axId val="870524224"/>
        <c:scaling>
          <c:orientation val="minMax"/>
        </c:scaling>
        <c:delete val="0"/>
        <c:axPos val="t"/>
        <c:majorGridlines>
          <c:spPr>
            <a:ln w="9525" cap="flat" cmpd="sng" algn="ctr">
              <a:solidFill>
                <a:schemeClr val="tx1">
                  <a:lumMod val="15000"/>
                  <a:lumOff val="85000"/>
                </a:schemeClr>
              </a:solidFill>
              <a:round/>
            </a:ln>
            <a:effectLst/>
          </c:spPr>
        </c:majorGridlines>
        <c:title>
          <c:tx>
            <c:rich>
              <a:bodyPr/>
              <a:lstStyle/>
              <a:p>
                <a:pPr>
                  <a:defRPr sz="800" baseline="0">
                    <a:latin typeface="ＭＳ Ｐゴシック" panose="020B0600070205080204" pitchFamily="50" charset="-128"/>
                    <a:ea typeface="ＭＳ Ｐゴシック" panose="020B0600070205080204" pitchFamily="50" charset="-128"/>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3908090436063909"/>
              <c:y val="0.93659729255834723"/>
            </c:manualLayout>
          </c:layout>
          <c:overlay val="0"/>
        </c:title>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21088"/>
        <c:crosses val="autoZero"/>
        <c:crossBetween val="between"/>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(N=1,095)</a:t>
            </a:r>
          </a:p>
        </c:rich>
      </c:tx>
      <c:layout>
        <c:manualLayout>
          <c:xMode val="edge"/>
          <c:yMode val="edge"/>
          <c:x val="0.8223967398811991"/>
          <c:y val="0.79841161910354541"/>
        </c:manualLayout>
      </c:layout>
      <c:overlay val="0"/>
      <c:spPr>
        <a:noFill/>
        <a:ln w="25400">
          <a:noFill/>
        </a:ln>
      </c:sp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'3.1-3.2'!$C$5:$C$20</c:f>
              <c:strCache>
                <c:ptCount val="16"/>
                <c:pt idx="0">
                  <c:v>産業の発展による雇用の場の創出</c:v>
                </c:pt>
                <c:pt idx="1">
                  <c:v>若者の地元定着支援（住宅支援、保育環境充実等）</c:v>
                </c:pt>
                <c:pt idx="2">
                  <c:v>地域資源を活かした北部地域振興</c:v>
                </c:pt>
                <c:pt idx="3">
                  <c:v>空き家対策（空き家活用、放置空き家の整理）</c:v>
                </c:pt>
                <c:pt idx="4">
                  <c:v>独自プログラムによる学力向上対策</c:v>
                </c:pt>
                <c:pt idx="5">
                  <c:v>生まれる前から成人まで一貫した子育て支援　</c:v>
                </c:pt>
                <c:pt idx="6">
                  <c:v>医師不足に対応する医療確保対策</c:v>
                </c:pt>
                <c:pt idx="7">
                  <c:v>高齢者等にやさしい見守りや買い物支援の充実</c:v>
                </c:pt>
                <c:pt idx="8">
                  <c:v>隣接自治体との経済面、生活面の連携</c:v>
                </c:pt>
                <c:pt idx="9">
                  <c:v>高等教育が受けられる環境の整備</c:v>
                </c:pt>
                <c:pt idx="10">
                  <c:v>「稼ぐ観光」「滞在型観光」の推進</c:v>
                </c:pt>
                <c:pt idx="11">
                  <c:v>若者の関心を取り入れたまちづくり</c:v>
                </c:pt>
                <c:pt idx="12">
                  <c:v>女性の活躍の場の創出支援</c:v>
                </c:pt>
                <c:pt idx="13">
                  <c:v>市政への市民参画の手法拡大</c:v>
                </c:pt>
                <c:pt idx="14">
                  <c:v>税金の使い道の見直し、見える化</c:v>
                </c:pt>
                <c:pt idx="15">
                  <c:v>その他</c:v>
                </c:pt>
              </c:strCache>
            </c:strRef>
          </c:cat>
          <c:val>
            <c:numRef>
              <c:f>'3.1-3.2'!$E$5:$E$20</c:f>
              <c:numCache>
                <c:formatCode>0.0</c:formatCode>
                <c:ptCount val="16"/>
                <c:pt idx="0">
                  <c:v>32.6</c:v>
                </c:pt>
                <c:pt idx="1">
                  <c:v>32.1</c:v>
                </c:pt>
                <c:pt idx="2">
                  <c:v>15.2</c:v>
                </c:pt>
                <c:pt idx="3">
                  <c:v>27.9</c:v>
                </c:pt>
                <c:pt idx="4">
                  <c:v>6.9</c:v>
                </c:pt>
                <c:pt idx="5">
                  <c:v>16.899999999999999</c:v>
                </c:pt>
                <c:pt idx="6">
                  <c:v>31.7</c:v>
                </c:pt>
                <c:pt idx="7">
                  <c:v>31.2</c:v>
                </c:pt>
                <c:pt idx="8">
                  <c:v>4</c:v>
                </c:pt>
                <c:pt idx="9">
                  <c:v>6.8</c:v>
                </c:pt>
                <c:pt idx="10">
                  <c:v>5.4</c:v>
                </c:pt>
                <c:pt idx="11">
                  <c:v>16.8</c:v>
                </c:pt>
                <c:pt idx="12">
                  <c:v>4.5</c:v>
                </c:pt>
                <c:pt idx="13">
                  <c:v>3.2</c:v>
                </c:pt>
                <c:pt idx="14">
                  <c:v>31.3</c:v>
                </c:pt>
                <c:pt idx="15">
                  <c:v>5.3</c:v>
                </c:pt>
              </c:numCache>
            </c:numRef>
          </c:val>
          <c:extLst>
            <c:ext xmlns:c16="http://schemas.microsoft.com/office/drawing/2014/chart" uri="{C3380CC4-5D6E-409C-BE32-E72D297353CC}">
              <c16:uniqueId val="{00000000-8C7C-4646-8676-DF73B9C94080}"/>
            </c:ext>
          </c:extLst>
        </c:ser>
        <c:dLbls>
          <c:showLegendKey val="0"/>
          <c:showVal val="0"/>
          <c:showCatName val="0"/>
          <c:showSerName val="0"/>
          <c:showPercent val="0"/>
          <c:showBubbleSize val="0"/>
        </c:dLbls>
        <c:gapWidth val="80"/>
        <c:overlap val="-2"/>
        <c:axId val="870546960"/>
        <c:axId val="870537552"/>
      </c:barChart>
      <c:catAx>
        <c:axId val="8705469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552"/>
        <c:crosses val="autoZero"/>
        <c:auto val="1"/>
        <c:lblAlgn val="ctr"/>
        <c:lblOffset val="100"/>
        <c:noMultiLvlLbl val="0"/>
      </c:catAx>
      <c:valAx>
        <c:axId val="870537552"/>
        <c:scaling>
          <c:orientation val="minMax"/>
          <c:max val="100"/>
        </c:scaling>
        <c:delete val="0"/>
        <c:axPos val="t"/>
        <c:majorGridlines>
          <c:spPr>
            <a:ln w="9525" cap="flat" cmpd="sng" algn="ctr">
              <a:solidFill>
                <a:schemeClr val="tx1">
                  <a:lumMod val="15000"/>
                  <a:lumOff val="85000"/>
                </a:schemeClr>
              </a:solidFill>
              <a:round/>
            </a:ln>
            <a:effectLst/>
          </c:spPr>
        </c:majorGridlines>
        <c:title>
          <c:tx>
            <c:rich>
              <a:bodyPr/>
              <a:lstStyle/>
              <a:p>
                <a:pPr>
                  <a:defRPr sz="800" b="0" baseline="0">
                    <a:latin typeface="ＭＳ Ｐゴシック" panose="020B0600070205080204" pitchFamily="50" charset="-128"/>
                    <a:ea typeface="ＭＳ Ｐゴシック" panose="020B0600070205080204" pitchFamily="50" charset="-128"/>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2153704471151645"/>
              <c:y val="0.91999967804035765"/>
            </c:manualLayout>
          </c:layout>
          <c:overlay val="0"/>
        </c:title>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6960"/>
        <c:crosses val="autoZero"/>
        <c:crossBetween val="between"/>
        <c:majorUnit val="20"/>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(N=1,095)</a:t>
            </a:r>
          </a:p>
        </c:rich>
      </c:tx>
      <c:layout>
        <c:manualLayout>
          <c:xMode val="edge"/>
          <c:yMode val="edge"/>
          <c:x val="0.82532071648938621"/>
          <c:y val="0.80804111986001748"/>
        </c:manualLayout>
      </c:layout>
      <c:overlay val="0"/>
      <c:spPr>
        <a:noFill/>
        <a:ln w="25400">
          <a:noFill/>
        </a:ln>
      </c:sp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'3.1-3.2'!$I$5:$I$14</c:f>
              <c:strCache>
                <c:ptCount val="10"/>
                <c:pt idx="0">
                  <c:v>学校におけるＩＣＴ教育の推進</c:v>
                </c:pt>
                <c:pt idx="1">
                  <c:v>独自プログラムによる学力向上</c:v>
                </c:pt>
                <c:pt idx="2">
                  <c:v>一時的に子どもを預かる保育サービス</c:v>
                </c:pt>
                <c:pt idx="3">
                  <c:v>民間の放課後児童クラブへの支援</c:v>
                </c:pt>
                <c:pt idx="4">
                  <c:v>学校以外での新たな学びの場づくり応援</c:v>
                </c:pt>
                <c:pt idx="5">
                  <c:v>小学校における給食費の無料化</c:v>
                </c:pt>
                <c:pt idx="6">
                  <c:v>子どもの多い世帯への保育料や副食費の軽減・免除</c:v>
                </c:pt>
                <c:pt idx="7">
                  <c:v>子どもに係る医療費の一部助成</c:v>
                </c:pt>
                <c:pt idx="8">
                  <c:v>スマホのアプリなどを通じた子育て情報の発信</c:v>
                </c:pt>
                <c:pt idx="9">
                  <c:v>その他</c:v>
                </c:pt>
              </c:strCache>
            </c:strRef>
          </c:cat>
          <c:val>
            <c:numRef>
              <c:f>'3.1-3.2'!$K$5:$K$14</c:f>
              <c:numCache>
                <c:formatCode>0.0</c:formatCode>
                <c:ptCount val="10"/>
                <c:pt idx="0">
                  <c:v>27</c:v>
                </c:pt>
                <c:pt idx="1">
                  <c:v>24.4</c:v>
                </c:pt>
                <c:pt idx="2">
                  <c:v>32</c:v>
                </c:pt>
                <c:pt idx="3">
                  <c:v>21.6</c:v>
                </c:pt>
                <c:pt idx="4">
                  <c:v>31.9</c:v>
                </c:pt>
                <c:pt idx="5">
                  <c:v>31</c:v>
                </c:pt>
                <c:pt idx="6">
                  <c:v>23.8</c:v>
                </c:pt>
                <c:pt idx="7">
                  <c:v>43.5</c:v>
                </c:pt>
                <c:pt idx="8">
                  <c:v>5.5</c:v>
                </c:pt>
                <c:pt idx="9">
                  <c:v>6.3</c:v>
                </c:pt>
              </c:numCache>
            </c:numRef>
          </c:val>
          <c:extLst>
            <c:ext xmlns:c16="http://schemas.microsoft.com/office/drawing/2014/chart" uri="{C3380CC4-5D6E-409C-BE32-E72D297353CC}">
              <c16:uniqueId val="{00000000-8FFF-43CC-8E2A-D30A7E7ED2DC}"/>
            </c:ext>
          </c:extLst>
        </c:ser>
        <c:dLbls>
          <c:showLegendKey val="0"/>
          <c:showVal val="0"/>
          <c:showCatName val="0"/>
          <c:showSerName val="0"/>
          <c:showPercent val="0"/>
          <c:showBubbleSize val="0"/>
        </c:dLbls>
        <c:gapWidth val="80"/>
        <c:overlap val="-2"/>
        <c:axId val="870547744"/>
        <c:axId val="870537944"/>
      </c:barChart>
      <c:catAx>
        <c:axId val="870547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944"/>
        <c:crosses val="autoZero"/>
        <c:auto val="1"/>
        <c:lblAlgn val="ctr"/>
        <c:lblOffset val="100"/>
        <c:noMultiLvlLbl val="0"/>
      </c:catAx>
      <c:valAx>
        <c:axId val="870537944"/>
        <c:scaling>
          <c:orientation val="minMax"/>
        </c:scaling>
        <c:delete val="0"/>
        <c:axPos val="t"/>
        <c:majorGridlines>
          <c:spPr>
            <a:ln w="9525" cap="flat" cmpd="sng" algn="ctr">
              <a:solidFill>
                <a:schemeClr val="tx1">
                  <a:lumMod val="15000"/>
                  <a:lumOff val="85000"/>
                </a:schemeClr>
              </a:solidFill>
              <a:round/>
            </a:ln>
            <a:effectLst/>
          </c:spPr>
        </c:majorGridlines>
        <c:title>
          <c:tx>
            <c:rich>
              <a:bodyPr/>
              <a:lstStyle/>
              <a:p>
                <a:pPr>
                  <a:defRPr sz="800" b="0" baseline="0">
                    <a:latin typeface="ＭＳ Ｐゴシック" panose="020B0600070205080204" pitchFamily="50" charset="-128"/>
                    <a:ea typeface="ＭＳ Ｐゴシック" panose="020B0600070205080204" pitchFamily="50" charset="-128"/>
                  </a:defRPr>
                </a:pPr>
                <a:r>
                  <a:rPr lang="ja-JP" altLang="en-US" sz="800" b="0" baseline="0">
                    <a:latin typeface="ＭＳ Ｐゴシック" panose="020B0600070205080204" pitchFamily="50" charset="-128"/>
                    <a:ea typeface="ＭＳ Ｐゴシック" panose="020B0600070205080204" pitchFamily="50" charset="-128"/>
                  </a:rPr>
                  <a:t>　［複数回答］</a:t>
                </a:r>
              </a:p>
            </c:rich>
          </c:tx>
          <c:layout>
            <c:manualLayout>
              <c:xMode val="edge"/>
              <c:yMode val="edge"/>
              <c:x val="0.82153704471151645"/>
              <c:y val="0.91999967804035765"/>
            </c:manualLayout>
          </c:layout>
          <c:overlay val="0"/>
        </c:title>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7744"/>
        <c:crosses val="autoZero"/>
        <c:crossBetween val="between"/>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39096502589"/>
          <c:y val="2.2938909333960908E-4"/>
          <c:w val="0.61969839704969509"/>
          <c:h val="0.8681056995753299"/>
        </c:manualLayout>
      </c:layout>
      <c:barChart>
        <c:barDir val="bar"/>
        <c:grouping val="stacked"/>
        <c:varyColors val="0"/>
        <c:ser>
          <c:idx val="0"/>
          <c:order val="0"/>
          <c:tx>
            <c:strRef>
              <c:f>'4.1-4.2'!$S$4</c:f>
              <c:strCache>
                <c:ptCount val="1"/>
                <c:pt idx="0">
                  <c:v>とても満足している</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0"/>
              <c:layout>
                <c:manualLayout>
                  <c:x val="1.1174602504210823E-2"/>
                  <c:y val="3.95498436792428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CF8-4F06-A571-7FCE85E85F22}"/>
                </c:ext>
              </c:extLst>
            </c:dLbl>
            <c:dLbl>
              <c:idx val="1"/>
              <c:layout>
                <c:manualLayout>
                  <c:x val="5.5873012521054114E-3"/>
                  <c:y val="7.90996873584857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F8-4F06-A571-7FCE85E85F22}"/>
                </c:ext>
              </c:extLst>
            </c:dLbl>
            <c:dLbl>
              <c:idx val="2"/>
              <c:layout>
                <c:manualLayout>
                  <c:x val="5.5873012521054114E-3"/>
                  <c:y val="7.9099687358485721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F8-4F06-A571-7FCE85E85F22}"/>
                </c:ext>
              </c:extLst>
            </c:dLbl>
            <c:dLbl>
              <c:idx val="3"/>
              <c:layout>
                <c:manualLayout>
                  <c:x val="8.380951878158066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CF8-4F06-A571-7FCE85E85F22}"/>
                </c:ext>
              </c:extLst>
            </c:dLbl>
            <c:dLbl>
              <c:idx val="5"/>
              <c:layout>
                <c:manualLayout>
                  <c:x val="1.1174602504210823E-2"/>
                  <c:y val="3.954984367003444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CF8-4F06-A571-7FCE85E85F22}"/>
                </c:ext>
              </c:extLst>
            </c:dLbl>
            <c:numFmt formatCode="#,##0.0;\-#;\ " sourceLinked="0"/>
            <c:spPr>
              <a:noFill/>
              <a:ln>
                <a:noFill/>
              </a:ln>
              <a:effectLst/>
            </c:spPr>
            <c:txPr>
              <a:bodyPr rot="0" spcFirstLastPara="1" vertOverflow="ellipsis" vert="horz" wrap="square" lIns="36000" tIns="19050" rIns="360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'4.1-4.2'!$R$5:$R$10</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'4.1-4.2'!$S$5:$S$10</c:f>
              <c:numCache>
                <c:formatCode>0.0</c:formatCode>
                <c:ptCount val="6"/>
                <c:pt idx="0">
                  <c:v>1.9</c:v>
                </c:pt>
                <c:pt idx="1">
                  <c:v>1.6</c:v>
                </c:pt>
                <c:pt idx="2">
                  <c:v>2.7</c:v>
                </c:pt>
                <c:pt idx="3">
                  <c:v>1.1000000000000001</c:v>
                </c:pt>
                <c:pt idx="4">
                  <c:v>3.3</c:v>
                </c:pt>
                <c:pt idx="5">
                  <c:v>0.6</c:v>
                </c:pt>
              </c:numCache>
            </c:numRef>
          </c:val>
          <c:extLst>
            <c:ext xmlns:c16="http://schemas.microsoft.com/office/drawing/2014/chart" uri="{C3380CC4-5D6E-409C-BE32-E72D297353CC}">
              <c16:uniqueId val="{00000002-87ED-46A9-BB4C-3C5A42795EB4}"/>
            </c:ext>
          </c:extLst>
        </c:ser>
        <c:ser>
          <c:idx val="1"/>
          <c:order val="1"/>
          <c:tx>
            <c:strRef>
              <c:f>'4.1-4.2'!$T$4</c:f>
              <c:strCache>
                <c:ptCount val="1"/>
                <c:pt idx="0">
                  <c:v>まあまあ満足している</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'4.1-4.2'!$R$5:$R$10</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'4.1-4.2'!$T$5:$T$10</c:f>
              <c:numCache>
                <c:formatCode>0.0</c:formatCode>
                <c:ptCount val="6"/>
                <c:pt idx="0">
                  <c:v>30.8</c:v>
                </c:pt>
                <c:pt idx="1">
                  <c:v>26.9</c:v>
                </c:pt>
                <c:pt idx="2">
                  <c:v>26.2</c:v>
                </c:pt>
                <c:pt idx="3">
                  <c:v>28.8</c:v>
                </c:pt>
                <c:pt idx="4">
                  <c:v>39.200000000000003</c:v>
                </c:pt>
                <c:pt idx="5">
                  <c:v>15.6</c:v>
                </c:pt>
              </c:numCache>
            </c:numRef>
          </c:val>
          <c:extLst>
            <c:ext xmlns:c16="http://schemas.microsoft.com/office/drawing/2014/chart" uri="{C3380CC4-5D6E-409C-BE32-E72D297353CC}">
              <c16:uniqueId val="{00000005-87ED-46A9-BB4C-3C5A42795EB4}"/>
            </c:ext>
          </c:extLst>
        </c:ser>
        <c:ser>
          <c:idx val="2"/>
          <c:order val="2"/>
          <c:tx>
            <c:strRef>
              <c:f>'4.1-4.2'!$U$4</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'4.1-4.2'!$R$5:$R$10</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'4.1-4.2'!$U$5:$U$10</c:f>
              <c:numCache>
                <c:formatCode>0.0</c:formatCode>
                <c:ptCount val="6"/>
                <c:pt idx="0">
                  <c:v>54.9</c:v>
                </c:pt>
                <c:pt idx="1">
                  <c:v>54.1</c:v>
                </c:pt>
                <c:pt idx="2">
                  <c:v>53.9</c:v>
                </c:pt>
                <c:pt idx="3">
                  <c:v>51.1</c:v>
                </c:pt>
                <c:pt idx="4">
                  <c:v>36.5</c:v>
                </c:pt>
                <c:pt idx="5">
                  <c:v>53.1</c:v>
                </c:pt>
              </c:numCache>
            </c:numRef>
          </c:val>
          <c:extLst>
            <c:ext xmlns:c16="http://schemas.microsoft.com/office/drawing/2014/chart" uri="{C3380CC4-5D6E-409C-BE32-E72D297353CC}">
              <c16:uniqueId val="{00000007-87ED-46A9-BB4C-3C5A42795EB4}"/>
            </c:ext>
          </c:extLst>
        </c:ser>
        <c:ser>
          <c:idx val="3"/>
          <c:order val="3"/>
          <c:tx>
            <c:strRef>
              <c:f>'4.1-4.2'!$V$4</c:f>
              <c:strCache>
                <c:ptCount val="1"/>
                <c:pt idx="0">
                  <c:v>あまり満足していない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'4.1-4.2'!$R$5:$R$10</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'4.1-4.2'!$V$5:$V$10</c:f>
              <c:numCache>
                <c:formatCode>0.0</c:formatCode>
                <c:ptCount val="6"/>
                <c:pt idx="0">
                  <c:v>9.4</c:v>
                </c:pt>
                <c:pt idx="1">
                  <c:v>14</c:v>
                </c:pt>
                <c:pt idx="2">
                  <c:v>14.4</c:v>
                </c:pt>
                <c:pt idx="3">
                  <c:v>15.6</c:v>
                </c:pt>
                <c:pt idx="4">
                  <c:v>17.399999999999999</c:v>
                </c:pt>
                <c:pt idx="5">
                  <c:v>23.7</c:v>
                </c:pt>
              </c:numCache>
            </c:numRef>
          </c:val>
          <c:extLst>
            <c:ext xmlns:c16="http://schemas.microsoft.com/office/drawing/2014/chart" uri="{C3380CC4-5D6E-409C-BE32-E72D297353CC}">
              <c16:uniqueId val="{0000000A-87ED-46A9-BB4C-3C5A42795EB4}"/>
            </c:ext>
          </c:extLst>
        </c:ser>
        <c:ser>
          <c:idx val="4"/>
          <c:order val="4"/>
          <c:tx>
            <c:strRef>
              <c:f>'4.1-4.2'!$W$4</c:f>
              <c:strCache>
                <c:ptCount val="1"/>
                <c:pt idx="0">
                  <c:v>満足していない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0"/>
              <c:numFmt formatCode="#,##0.0;\-#;\ " sourceLinked="0"/>
              <c:spPr>
                <a:noFill/>
                <a:ln>
                  <a:noFill/>
                </a:ln>
                <a:effectLst/>
              </c:spPr>
              <c:txPr>
                <a:bodyPr wrap="square" lIns="90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ACF8-4F06-A571-7FCE85E85F22}"/>
                </c:ext>
              </c:extLst>
            </c:dLbl>
            <c:dLbl>
              <c:idx val="1"/>
              <c:numFmt formatCode="#,##0.0;\-#;\ " sourceLinked="0"/>
              <c:spPr>
                <a:noFill/>
                <a:ln>
                  <a:noFill/>
                </a:ln>
                <a:effectLst/>
              </c:spPr>
              <c:txPr>
                <a:bodyPr wrap="square" lIns="90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ACF8-4F06-A571-7FCE85E85F22}"/>
                </c:ext>
              </c:extLst>
            </c:dLbl>
            <c:dLbl>
              <c:idx val="2"/>
              <c:numFmt formatCode="#,##0.0;\-#;\ " sourceLinked="0"/>
              <c:spPr>
                <a:noFill/>
                <a:ln>
                  <a:noFill/>
                </a:ln>
                <a:effectLst/>
              </c:spPr>
              <c:txPr>
                <a:bodyPr wrap="square" lIns="90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ACF8-4F06-A571-7FCE85E85F22}"/>
                </c:ext>
              </c:extLst>
            </c:dLbl>
            <c:dLbl>
              <c:idx val="3"/>
              <c:numFmt formatCode="#,##0.0;\-#;\ " sourceLinked="0"/>
              <c:spPr>
                <a:noFill/>
                <a:ln>
                  <a:noFill/>
                </a:ln>
                <a:effectLst/>
              </c:spPr>
              <c:txPr>
                <a:bodyPr wrap="square" lIns="90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ACF8-4F06-A571-7FCE85E85F22}"/>
                </c:ext>
              </c:extLst>
            </c:dLbl>
            <c:dLbl>
              <c:idx val="4"/>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ACF8-4F06-A571-7FCE85E85F22}"/>
                </c:ext>
              </c:extLst>
            </c:dLbl>
            <c:numFmt formatCode="#,##0.0;\-#;\ " sourceLinked="0"/>
            <c:spPr>
              <a:noFill/>
              <a:ln>
                <a:noFill/>
              </a:ln>
              <a:effectLst/>
            </c:spPr>
            <c:txPr>
              <a:bodyPr wrap="square" lIns="36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'4.1-4.2'!$R$5:$R$10</c:f>
              <c:strCache>
                <c:ptCount val="6"/>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strCache>
            </c:strRef>
          </c:cat>
          <c:val>
            <c:numRef>
              <c:f>'4.1-4.2'!$W$5:$W$10</c:f>
              <c:numCache>
                <c:formatCode>0.0</c:formatCode>
                <c:ptCount val="6"/>
                <c:pt idx="0">
                  <c:v>3</c:v>
                </c:pt>
                <c:pt idx="1">
                  <c:v>3.3</c:v>
                </c:pt>
                <c:pt idx="2">
                  <c:v>2.8</c:v>
                </c:pt>
                <c:pt idx="3">
                  <c:v>3.5</c:v>
                </c:pt>
                <c:pt idx="4">
                  <c:v>3.6</c:v>
                </c:pt>
                <c:pt idx="5">
                  <c:v>7</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21480"/>
        <c:axId val="870513248"/>
      </c:barChart>
      <c:catAx>
        <c:axId val="87052148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13248"/>
        <c:crosses val="autoZero"/>
        <c:auto val="1"/>
        <c:lblAlgn val="ctr"/>
        <c:lblOffset val="100"/>
        <c:noMultiLvlLbl val="0"/>
      </c:catAx>
      <c:valAx>
        <c:axId val="87051324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1480"/>
        <c:crosses val="autoZero"/>
        <c:crossBetween val="between"/>
      </c:valAx>
      <c:spPr>
        <a:noFill/>
        <a:ln>
          <a:noFill/>
        </a:ln>
        <a:effectLst/>
      </c:spPr>
    </c:plotArea>
    <c:legend>
      <c:legendPos val="b"/>
      <c:layout>
        <c:manualLayout>
          <c:xMode val="edge"/>
          <c:yMode val="edge"/>
          <c:x val="3.0286692346255178E-2"/>
          <c:y val="0.9370480535122897"/>
          <c:w val="0.95060094050743649"/>
          <c:h val="5.3057887645621964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41321197167"/>
          <c:y val="2.0320742982639001E-2"/>
          <c:w val="0.61969839704969509"/>
          <c:h val="0.8681056995753299"/>
        </c:manualLayout>
      </c:layout>
      <c:barChart>
        <c:barDir val="bar"/>
        <c:grouping val="stacked"/>
        <c:varyColors val="0"/>
        <c:ser>
          <c:idx val="0"/>
          <c:order val="0"/>
          <c:tx>
            <c:strRef>
              <c:f>'4.1-4.2'!$S$21</c:f>
              <c:strCache>
                <c:ptCount val="1"/>
                <c:pt idx="0">
                  <c:v>とても満足している</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0"/>
              <c:layout>
                <c:manualLayout>
                  <c:x val="5.5873012521053603E-3"/>
                  <c:y val="4.8570399881600123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5CF-4D81-A395-1CA756414B74}"/>
                </c:ext>
              </c:extLst>
            </c:dLbl>
            <c:dLbl>
              <c:idx val="3"/>
              <c:layout>
                <c:manualLayout>
                  <c:x val="5.5873012521054114E-3"/>
                  <c:y val="6.675464929443673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5CF-4D81-A395-1CA756414B74}"/>
                </c:ext>
              </c:extLst>
            </c:dLbl>
            <c:dLbl>
              <c:idx val="4"/>
              <c:layout>
                <c:manualLayout>
                  <c:x val="5.5873012521053603E-3"/>
                  <c:y val="7.7712639810560196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FA9-487F-9852-92A43666E89A}"/>
                </c:ext>
              </c:extLst>
            </c:dLbl>
            <c:dLbl>
              <c:idx val="6"/>
              <c:layout>
                <c:manualLayout>
                  <c:x val="5.58730125210536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E5CF-4D81-A395-1CA756414B74}"/>
                </c:ext>
              </c:extLst>
            </c:dLbl>
            <c:dLbl>
              <c:idx val="8"/>
              <c:layout>
                <c:manualLayout>
                  <c:x val="5.5873012521054114E-3"/>
                  <c:y val="1.5542527962112039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E5CF-4D81-A395-1CA756414B74}"/>
                </c:ext>
              </c:extLst>
            </c:dLbl>
            <c:numFmt formatCode="#,##0.0;\-#;\ " sourceLinked="0"/>
            <c:spPr>
              <a:noFill/>
              <a:ln>
                <a:noFill/>
              </a:ln>
              <a:effectLst/>
            </c:spPr>
            <c:txPr>
              <a:bodyPr rot="0" spcFirstLastPara="1" vertOverflow="ellipsis" vert="horz" wrap="square" lIns="64800" tIns="19050" rIns="360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'4.1-4.2'!$R$22:$R$30</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'4.1-4.2'!$S$22:$S$30</c:f>
              <c:numCache>
                <c:formatCode>0.0</c:formatCode>
                <c:ptCount val="9"/>
                <c:pt idx="0">
                  <c:v>1.2</c:v>
                </c:pt>
                <c:pt idx="1">
                  <c:v>2.7</c:v>
                </c:pt>
                <c:pt idx="2">
                  <c:v>2.2000000000000002</c:v>
                </c:pt>
                <c:pt idx="3">
                  <c:v>0.6</c:v>
                </c:pt>
                <c:pt idx="4">
                  <c:v>2.2999999999999998</c:v>
                </c:pt>
                <c:pt idx="5">
                  <c:v>3.4</c:v>
                </c:pt>
                <c:pt idx="6">
                  <c:v>1.5</c:v>
                </c:pt>
                <c:pt idx="7">
                  <c:v>2.6</c:v>
                </c:pt>
                <c:pt idx="8">
                  <c:v>2.2999999999999998</c:v>
                </c:pt>
              </c:numCache>
            </c:numRef>
          </c:val>
          <c:extLst>
            <c:ext xmlns:c16="http://schemas.microsoft.com/office/drawing/2014/chart" uri="{C3380CC4-5D6E-409C-BE32-E72D297353CC}">
              <c16:uniqueId val="{00000002-87ED-46A9-BB4C-3C5A42795EB4}"/>
            </c:ext>
          </c:extLst>
        </c:ser>
        <c:ser>
          <c:idx val="1"/>
          <c:order val="1"/>
          <c:tx>
            <c:strRef>
              <c:f>'4.1-4.2'!$T$21</c:f>
              <c:strCache>
                <c:ptCount val="1"/>
                <c:pt idx="0">
                  <c:v>まあまあ満足している</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'4.1-4.2'!$R$22:$R$30</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'4.1-4.2'!$T$22:$T$30</c:f>
              <c:numCache>
                <c:formatCode>0.0</c:formatCode>
                <c:ptCount val="9"/>
                <c:pt idx="0">
                  <c:v>26.1</c:v>
                </c:pt>
                <c:pt idx="1">
                  <c:v>33.9</c:v>
                </c:pt>
                <c:pt idx="2">
                  <c:v>30</c:v>
                </c:pt>
                <c:pt idx="3">
                  <c:v>13.1</c:v>
                </c:pt>
                <c:pt idx="4">
                  <c:v>21.6</c:v>
                </c:pt>
                <c:pt idx="5">
                  <c:v>25.7</c:v>
                </c:pt>
                <c:pt idx="6">
                  <c:v>26.8</c:v>
                </c:pt>
                <c:pt idx="7">
                  <c:v>29.9</c:v>
                </c:pt>
                <c:pt idx="8">
                  <c:v>26.5</c:v>
                </c:pt>
              </c:numCache>
            </c:numRef>
          </c:val>
          <c:extLst>
            <c:ext xmlns:c16="http://schemas.microsoft.com/office/drawing/2014/chart" uri="{C3380CC4-5D6E-409C-BE32-E72D297353CC}">
              <c16:uniqueId val="{00000005-87ED-46A9-BB4C-3C5A42795EB4}"/>
            </c:ext>
          </c:extLst>
        </c:ser>
        <c:ser>
          <c:idx val="2"/>
          <c:order val="2"/>
          <c:tx>
            <c:strRef>
              <c:f>'4.1-4.2'!$U$21</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'4.1-4.2'!$R$22:$R$30</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'4.1-4.2'!$U$22:$U$30</c:f>
              <c:numCache>
                <c:formatCode>0.0</c:formatCode>
                <c:ptCount val="9"/>
                <c:pt idx="0">
                  <c:v>56.7</c:v>
                </c:pt>
                <c:pt idx="1">
                  <c:v>46.6</c:v>
                </c:pt>
                <c:pt idx="2">
                  <c:v>48.6</c:v>
                </c:pt>
                <c:pt idx="3">
                  <c:v>53.8</c:v>
                </c:pt>
                <c:pt idx="4">
                  <c:v>53.2</c:v>
                </c:pt>
                <c:pt idx="5">
                  <c:v>52.2</c:v>
                </c:pt>
                <c:pt idx="6">
                  <c:v>48.2</c:v>
                </c:pt>
                <c:pt idx="7">
                  <c:v>41.9</c:v>
                </c:pt>
                <c:pt idx="8">
                  <c:v>50</c:v>
                </c:pt>
              </c:numCache>
            </c:numRef>
          </c:val>
          <c:extLst>
            <c:ext xmlns:c16="http://schemas.microsoft.com/office/drawing/2014/chart" uri="{C3380CC4-5D6E-409C-BE32-E72D297353CC}">
              <c16:uniqueId val="{00000007-87ED-46A9-BB4C-3C5A42795EB4}"/>
            </c:ext>
          </c:extLst>
        </c:ser>
        <c:ser>
          <c:idx val="3"/>
          <c:order val="3"/>
          <c:tx>
            <c:strRef>
              <c:f>'4.1-4.2'!$V$21</c:f>
              <c:strCache>
                <c:ptCount val="1"/>
                <c:pt idx="0">
                  <c:v>あまり満足していない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'4.1-4.2'!$R$22:$R$30</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'4.1-4.2'!$V$22:$V$30</c:f>
              <c:numCache>
                <c:formatCode>0.0</c:formatCode>
                <c:ptCount val="9"/>
                <c:pt idx="0">
                  <c:v>13.3</c:v>
                </c:pt>
                <c:pt idx="1">
                  <c:v>13.3</c:v>
                </c:pt>
                <c:pt idx="2">
                  <c:v>16.100000000000001</c:v>
                </c:pt>
                <c:pt idx="3">
                  <c:v>23.4</c:v>
                </c:pt>
                <c:pt idx="4">
                  <c:v>17.7</c:v>
                </c:pt>
                <c:pt idx="5">
                  <c:v>15</c:v>
                </c:pt>
                <c:pt idx="6">
                  <c:v>18.3</c:v>
                </c:pt>
                <c:pt idx="7">
                  <c:v>21.1</c:v>
                </c:pt>
                <c:pt idx="8">
                  <c:v>17</c:v>
                </c:pt>
              </c:numCache>
            </c:numRef>
          </c:val>
          <c:extLst>
            <c:ext xmlns:c16="http://schemas.microsoft.com/office/drawing/2014/chart" uri="{C3380CC4-5D6E-409C-BE32-E72D297353CC}">
              <c16:uniqueId val="{0000000A-87ED-46A9-BB4C-3C5A42795EB4}"/>
            </c:ext>
          </c:extLst>
        </c:ser>
        <c:ser>
          <c:idx val="4"/>
          <c:order val="4"/>
          <c:tx>
            <c:strRef>
              <c:f>'4.1-4.2'!$W$21</c:f>
              <c:strCache>
                <c:ptCount val="1"/>
                <c:pt idx="0">
                  <c:v>満足していない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0"/>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E5CF-4D81-A395-1CA756414B74}"/>
                </c:ext>
              </c:extLst>
            </c:dLbl>
            <c:dLbl>
              <c:idx val="1"/>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E5CF-4D81-A395-1CA756414B74}"/>
                </c:ext>
              </c:extLst>
            </c:dLbl>
            <c:dLbl>
              <c:idx val="2"/>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E5CF-4D81-A395-1CA756414B74}"/>
                </c:ext>
              </c:extLst>
            </c:dLbl>
            <c:dLbl>
              <c:idx val="3"/>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E5CF-4D81-A395-1CA756414B74}"/>
                </c:ext>
              </c:extLst>
            </c:dLbl>
            <c:dLbl>
              <c:idx val="4"/>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E5CF-4D81-A395-1CA756414B74}"/>
                </c:ext>
              </c:extLst>
            </c:dLbl>
            <c:dLbl>
              <c:idx val="5"/>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5CF-4D81-A395-1CA756414B74}"/>
                </c:ext>
              </c:extLst>
            </c:dLbl>
            <c:dLbl>
              <c:idx val="6"/>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E5CF-4D81-A395-1CA756414B74}"/>
                </c:ext>
              </c:extLst>
            </c:dLbl>
            <c:dLbl>
              <c:idx val="7"/>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5CF-4D81-A395-1CA756414B74}"/>
                </c:ext>
              </c:extLst>
            </c:dLbl>
            <c:dLbl>
              <c:idx val="8"/>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E5CF-4D81-A395-1CA756414B74}"/>
                </c:ext>
              </c:extLst>
            </c:dLbl>
            <c:dLbl>
              <c:idx val="12"/>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E5CF-4D81-A395-1CA756414B74}"/>
                </c:ext>
              </c:extLst>
            </c:dLbl>
            <c:dLbl>
              <c:idx val="16"/>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E5CF-4D81-A395-1CA756414B74}"/>
                </c:ext>
              </c:extLst>
            </c:dLbl>
            <c:dLbl>
              <c:idx val="19"/>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E5CF-4D81-A395-1CA756414B74}"/>
                </c:ext>
              </c:extLst>
            </c:dLbl>
            <c:numFmt formatCode="#,##0.0;\-#;\ " sourceLinked="0"/>
            <c:spPr>
              <a:noFill/>
              <a:ln>
                <a:noFill/>
              </a:ln>
              <a:effectLst/>
            </c:spPr>
            <c:txPr>
              <a:bodyPr wrap="square" lIns="144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'4.1-4.2'!$R$22:$R$30</c:f>
              <c:strCache>
                <c:ptCount val="9"/>
                <c:pt idx="0">
                  <c:v>家庭での教育環境の充実</c:v>
                </c:pt>
                <c:pt idx="1">
                  <c:v>学校での教育環境の充実</c:v>
                </c:pt>
                <c:pt idx="2">
                  <c:v>地域と学校が連携した教育環境づくり</c:v>
                </c:pt>
                <c:pt idx="3">
                  <c:v>大学との連携によるまちづくり</c:v>
                </c:pt>
                <c:pt idx="4">
                  <c:v>子育てや教育について相談する体制</c:v>
                </c:pt>
                <c:pt idx="5">
                  <c:v>小学校（義務教育学校）に入学するまでの教育の推進</c:v>
                </c:pt>
                <c:pt idx="6">
                  <c:v>生涯を通じて学習する機会づくり</c:v>
                </c:pt>
                <c:pt idx="7">
                  <c:v>文化芸術に触れる機会</c:v>
                </c:pt>
                <c:pt idx="8">
                  <c:v>スポーツ活動の推進</c:v>
                </c:pt>
              </c:strCache>
            </c:strRef>
          </c:cat>
          <c:val>
            <c:numRef>
              <c:f>'4.1-4.2'!$W$22:$W$30</c:f>
              <c:numCache>
                <c:formatCode>0.0</c:formatCode>
                <c:ptCount val="9"/>
                <c:pt idx="0">
                  <c:v>2.6</c:v>
                </c:pt>
                <c:pt idx="1">
                  <c:v>3.5</c:v>
                </c:pt>
                <c:pt idx="2">
                  <c:v>3</c:v>
                </c:pt>
                <c:pt idx="3">
                  <c:v>9.1</c:v>
                </c:pt>
                <c:pt idx="4">
                  <c:v>5.3</c:v>
                </c:pt>
                <c:pt idx="5">
                  <c:v>3.7</c:v>
                </c:pt>
                <c:pt idx="6">
                  <c:v>5.2</c:v>
                </c:pt>
                <c:pt idx="7">
                  <c:v>4.5</c:v>
                </c:pt>
                <c:pt idx="8">
                  <c:v>4.2</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19128"/>
        <c:axId val="870515600"/>
      </c:barChart>
      <c:catAx>
        <c:axId val="8705191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15600"/>
        <c:crosses val="autoZero"/>
        <c:auto val="1"/>
        <c:lblAlgn val="ctr"/>
        <c:lblOffset val="100"/>
        <c:noMultiLvlLbl val="0"/>
      </c:catAx>
      <c:valAx>
        <c:axId val="87051560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19128"/>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796165648421376"/>
          <c:y val="2.0320742982639001E-2"/>
          <c:w val="0.58355109582588693"/>
          <c:h val="0.8681056995753299"/>
        </c:manualLayout>
      </c:layout>
      <c:barChart>
        <c:barDir val="bar"/>
        <c:grouping val="stacked"/>
        <c:varyColors val="0"/>
        <c:ser>
          <c:idx val="0"/>
          <c:order val="0"/>
          <c:tx>
            <c:strRef>
              <c:f>'4.1-4.2'!$S$47</c:f>
              <c:strCache>
                <c:ptCount val="1"/>
                <c:pt idx="0">
                  <c:v>とても満足している</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0"/>
              <c:layout>
                <c:manualLayout>
                  <c:x val="5.5034401917970072E-3"/>
                  <c:y val="4.8934572030644684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59E-4EEB-9210-794D252E2C22}"/>
                </c:ext>
              </c:extLst>
            </c:dLbl>
            <c:dLbl>
              <c:idx val="3"/>
              <c:layout>
                <c:manualLayout>
                  <c:x val="0"/>
                  <c:y val="6.3654170400710523E-3"/>
                </c:manualLayout>
              </c:layout>
              <c:numFmt formatCode="#,##0.0;\-#;\ " sourceLinked="0"/>
              <c:spPr>
                <a:noFill/>
                <a:ln>
                  <a:noFill/>
                </a:ln>
                <a:effectLst/>
              </c:spPr>
              <c:txPr>
                <a:bodyPr rot="0" spcFirstLastPara="1" vertOverflow="ellipsis" vert="horz" wrap="square" lIns="126000" tIns="19050" rIns="360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3-559E-4EEB-9210-794D252E2C22}"/>
                </c:ext>
              </c:extLst>
            </c:dLbl>
            <c:dLbl>
              <c:idx val="6"/>
              <c:layout>
                <c:manualLayout>
                  <c:x val="5.5034401917970072E-3"/>
                  <c:y val="5.6967339513901004E-1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59E-4EEB-9210-794D252E2C22}"/>
                </c:ext>
              </c:extLst>
            </c:dLbl>
            <c:dLbl>
              <c:idx val="10"/>
              <c:layout>
                <c:manualLayout>
                  <c:x val="5.503440191797007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59E-4EEB-9210-794D252E2C22}"/>
                </c:ext>
              </c:extLst>
            </c:dLbl>
            <c:dLbl>
              <c:idx val="12"/>
              <c:layout>
                <c:manualLayout>
                  <c:x val="5.5034401917970072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59E-4EEB-9210-794D252E2C22}"/>
                </c:ext>
              </c:extLst>
            </c:dLbl>
            <c:numFmt formatCode="#,##0.0;\-#;\ " sourceLinked="0"/>
            <c:spPr>
              <a:noFill/>
              <a:ln>
                <a:noFill/>
              </a:ln>
              <a:effectLst/>
            </c:spPr>
            <c:txPr>
              <a:bodyPr rot="0" spcFirstLastPara="1" vertOverflow="ellipsis" vert="horz" wrap="square" lIns="64800" tIns="19050" rIns="360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'4.1-4.2'!$R$48:$R$61</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'4.1-4.2'!$S$48:$S$61</c:f>
              <c:numCache>
                <c:formatCode>0.0</c:formatCode>
                <c:ptCount val="14"/>
                <c:pt idx="0">
                  <c:v>1.8</c:v>
                </c:pt>
                <c:pt idx="1">
                  <c:v>2</c:v>
                </c:pt>
                <c:pt idx="2">
                  <c:v>1.9</c:v>
                </c:pt>
                <c:pt idx="3">
                  <c:v>0.4</c:v>
                </c:pt>
                <c:pt idx="4">
                  <c:v>3.7</c:v>
                </c:pt>
                <c:pt idx="5">
                  <c:v>2.1</c:v>
                </c:pt>
                <c:pt idx="6">
                  <c:v>1.8</c:v>
                </c:pt>
                <c:pt idx="7">
                  <c:v>3.5</c:v>
                </c:pt>
                <c:pt idx="8">
                  <c:v>1.6</c:v>
                </c:pt>
                <c:pt idx="9">
                  <c:v>2.2000000000000002</c:v>
                </c:pt>
                <c:pt idx="10">
                  <c:v>1.3</c:v>
                </c:pt>
                <c:pt idx="11">
                  <c:v>4.8</c:v>
                </c:pt>
                <c:pt idx="12">
                  <c:v>2.2000000000000002</c:v>
                </c:pt>
                <c:pt idx="13">
                  <c:v>1.1000000000000001</c:v>
                </c:pt>
              </c:numCache>
            </c:numRef>
          </c:val>
          <c:extLst>
            <c:ext xmlns:c16="http://schemas.microsoft.com/office/drawing/2014/chart" uri="{C3380CC4-5D6E-409C-BE32-E72D297353CC}">
              <c16:uniqueId val="{00000002-87ED-46A9-BB4C-3C5A42795EB4}"/>
            </c:ext>
          </c:extLst>
        </c:ser>
        <c:ser>
          <c:idx val="1"/>
          <c:order val="1"/>
          <c:tx>
            <c:strRef>
              <c:f>'4.1-4.2'!$T$47</c:f>
              <c:strCache>
                <c:ptCount val="1"/>
                <c:pt idx="0">
                  <c:v>まあまあ満足している</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3"/>
              <c:layout>
                <c:manualLayout>
                  <c:x val="8.2364031408991272E-3"/>
                  <c:y val="-3.1814554851851474E-3"/>
                </c:manualLayout>
              </c:layout>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559E-4EEB-9210-794D252E2C22}"/>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'4.1-4.2'!$R$48:$R$61</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'4.1-4.2'!$T$48:$T$61</c:f>
              <c:numCache>
                <c:formatCode>0.0</c:formatCode>
                <c:ptCount val="14"/>
                <c:pt idx="0">
                  <c:v>24.6</c:v>
                </c:pt>
                <c:pt idx="1">
                  <c:v>29.4</c:v>
                </c:pt>
                <c:pt idx="2">
                  <c:v>26.2</c:v>
                </c:pt>
                <c:pt idx="3">
                  <c:v>9.1</c:v>
                </c:pt>
                <c:pt idx="4">
                  <c:v>28.6</c:v>
                </c:pt>
                <c:pt idx="5">
                  <c:v>19.8</c:v>
                </c:pt>
                <c:pt idx="6">
                  <c:v>23.9</c:v>
                </c:pt>
                <c:pt idx="7">
                  <c:v>32.1</c:v>
                </c:pt>
                <c:pt idx="8">
                  <c:v>22.5</c:v>
                </c:pt>
                <c:pt idx="9">
                  <c:v>22.3</c:v>
                </c:pt>
                <c:pt idx="10">
                  <c:v>14.2</c:v>
                </c:pt>
                <c:pt idx="11">
                  <c:v>41.2</c:v>
                </c:pt>
                <c:pt idx="12">
                  <c:v>28.7</c:v>
                </c:pt>
                <c:pt idx="13">
                  <c:v>15.3</c:v>
                </c:pt>
              </c:numCache>
            </c:numRef>
          </c:val>
          <c:extLst>
            <c:ext xmlns:c16="http://schemas.microsoft.com/office/drawing/2014/chart" uri="{C3380CC4-5D6E-409C-BE32-E72D297353CC}">
              <c16:uniqueId val="{00000005-87ED-46A9-BB4C-3C5A42795EB4}"/>
            </c:ext>
          </c:extLst>
        </c:ser>
        <c:ser>
          <c:idx val="2"/>
          <c:order val="2"/>
          <c:tx>
            <c:strRef>
              <c:f>'4.1-4.2'!$U$47</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'4.1-4.2'!$R$48:$R$61</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'4.1-4.2'!$U$48:$U$61</c:f>
              <c:numCache>
                <c:formatCode>0.0</c:formatCode>
                <c:ptCount val="14"/>
                <c:pt idx="0">
                  <c:v>53.5</c:v>
                </c:pt>
                <c:pt idx="1">
                  <c:v>46.4</c:v>
                </c:pt>
                <c:pt idx="2">
                  <c:v>44.4</c:v>
                </c:pt>
                <c:pt idx="3">
                  <c:v>57.8</c:v>
                </c:pt>
                <c:pt idx="4">
                  <c:v>49.1</c:v>
                </c:pt>
                <c:pt idx="5">
                  <c:v>46.8</c:v>
                </c:pt>
                <c:pt idx="6">
                  <c:v>52.1</c:v>
                </c:pt>
                <c:pt idx="7">
                  <c:v>41.5</c:v>
                </c:pt>
                <c:pt idx="8">
                  <c:v>51.3</c:v>
                </c:pt>
                <c:pt idx="9">
                  <c:v>58.2</c:v>
                </c:pt>
                <c:pt idx="10">
                  <c:v>59.7</c:v>
                </c:pt>
                <c:pt idx="11">
                  <c:v>41.5</c:v>
                </c:pt>
                <c:pt idx="12">
                  <c:v>50.6</c:v>
                </c:pt>
                <c:pt idx="13">
                  <c:v>56.6</c:v>
                </c:pt>
              </c:numCache>
            </c:numRef>
          </c:val>
          <c:extLst>
            <c:ext xmlns:c16="http://schemas.microsoft.com/office/drawing/2014/chart" uri="{C3380CC4-5D6E-409C-BE32-E72D297353CC}">
              <c16:uniqueId val="{00000007-87ED-46A9-BB4C-3C5A42795EB4}"/>
            </c:ext>
          </c:extLst>
        </c:ser>
        <c:ser>
          <c:idx val="3"/>
          <c:order val="3"/>
          <c:tx>
            <c:strRef>
              <c:f>'4.1-4.2'!$V$47</c:f>
              <c:strCache>
                <c:ptCount val="1"/>
                <c:pt idx="0">
                  <c:v>あまり満足していない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'4.1-4.2'!$R$48:$R$61</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'4.1-4.2'!$V$48:$V$61</c:f>
              <c:numCache>
                <c:formatCode>0.0</c:formatCode>
                <c:ptCount val="14"/>
                <c:pt idx="0">
                  <c:v>15</c:v>
                </c:pt>
                <c:pt idx="1">
                  <c:v>16.7</c:v>
                </c:pt>
                <c:pt idx="2">
                  <c:v>22.1</c:v>
                </c:pt>
                <c:pt idx="3">
                  <c:v>23.7</c:v>
                </c:pt>
                <c:pt idx="4">
                  <c:v>13.8</c:v>
                </c:pt>
                <c:pt idx="5">
                  <c:v>23.8</c:v>
                </c:pt>
                <c:pt idx="6">
                  <c:v>17.399999999999999</c:v>
                </c:pt>
                <c:pt idx="7">
                  <c:v>17.8</c:v>
                </c:pt>
                <c:pt idx="8">
                  <c:v>19.100000000000001</c:v>
                </c:pt>
                <c:pt idx="9">
                  <c:v>11.8</c:v>
                </c:pt>
                <c:pt idx="10">
                  <c:v>19.3</c:v>
                </c:pt>
                <c:pt idx="11">
                  <c:v>10</c:v>
                </c:pt>
                <c:pt idx="12">
                  <c:v>14.6</c:v>
                </c:pt>
                <c:pt idx="13">
                  <c:v>21.5</c:v>
                </c:pt>
              </c:numCache>
            </c:numRef>
          </c:val>
          <c:extLst>
            <c:ext xmlns:c16="http://schemas.microsoft.com/office/drawing/2014/chart" uri="{C3380CC4-5D6E-409C-BE32-E72D297353CC}">
              <c16:uniqueId val="{0000000A-87ED-46A9-BB4C-3C5A42795EB4}"/>
            </c:ext>
          </c:extLst>
        </c:ser>
        <c:ser>
          <c:idx val="4"/>
          <c:order val="4"/>
          <c:tx>
            <c:strRef>
              <c:f>'4.1-4.2'!$W$47</c:f>
              <c:strCache>
                <c:ptCount val="1"/>
                <c:pt idx="0">
                  <c:v>満足していない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0"/>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559E-4EEB-9210-794D252E2C22}"/>
                </c:ext>
              </c:extLst>
            </c:dLbl>
            <c:dLbl>
              <c:idx val="1"/>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559E-4EEB-9210-794D252E2C22}"/>
                </c:ext>
              </c:extLst>
            </c:dLbl>
            <c:dLbl>
              <c:idx val="11"/>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559E-4EEB-9210-794D252E2C22}"/>
                </c:ext>
              </c:extLst>
            </c:dLbl>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'4.1-4.2'!$R$48:$R$61</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'4.1-4.2'!$W$48:$W$61</c:f>
              <c:numCache>
                <c:formatCode>0.0</c:formatCode>
                <c:ptCount val="14"/>
                <c:pt idx="0">
                  <c:v>5.0999999999999996</c:v>
                </c:pt>
                <c:pt idx="1">
                  <c:v>5.5</c:v>
                </c:pt>
                <c:pt idx="2">
                  <c:v>5.4</c:v>
                </c:pt>
                <c:pt idx="3">
                  <c:v>9.1</c:v>
                </c:pt>
                <c:pt idx="4">
                  <c:v>4.7</c:v>
                </c:pt>
                <c:pt idx="5">
                  <c:v>7.5</c:v>
                </c:pt>
                <c:pt idx="6">
                  <c:v>4.7</c:v>
                </c:pt>
                <c:pt idx="7">
                  <c:v>5.0999999999999996</c:v>
                </c:pt>
                <c:pt idx="8">
                  <c:v>5.6</c:v>
                </c:pt>
                <c:pt idx="9">
                  <c:v>5.5</c:v>
                </c:pt>
                <c:pt idx="10">
                  <c:v>5.6</c:v>
                </c:pt>
                <c:pt idx="11">
                  <c:v>2.6</c:v>
                </c:pt>
                <c:pt idx="12">
                  <c:v>3.9</c:v>
                </c:pt>
                <c:pt idx="13">
                  <c:v>5.5</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20304"/>
        <c:axId val="870515208"/>
      </c:barChart>
      <c:catAx>
        <c:axId val="8705203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15208"/>
        <c:crosses val="autoZero"/>
        <c:auto val="1"/>
        <c:lblAlgn val="ctr"/>
        <c:lblOffset val="100"/>
        <c:noMultiLvlLbl val="0"/>
      </c:catAx>
      <c:valAx>
        <c:axId val="87051520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0304"/>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952985499079019"/>
          <c:y val="2.0320742982639001E-2"/>
          <c:w val="0.62601023778588316"/>
          <c:h val="0.8681056995753299"/>
        </c:manualLayout>
      </c:layout>
      <c:barChart>
        <c:barDir val="bar"/>
        <c:grouping val="stacked"/>
        <c:varyColors val="0"/>
        <c:ser>
          <c:idx val="5"/>
          <c:order val="0"/>
          <c:tx>
            <c:strRef>
              <c:f>'4.1-4.2'!$S$83</c:f>
              <c:strCache>
                <c:ptCount val="1"/>
                <c:pt idx="0">
                  <c:v>とても満足している</c:v>
                </c:pt>
              </c:strCache>
            </c:strRef>
          </c:tx>
          <c:spPr>
            <a:solidFill>
              <a:sysClr val="windowText" lastClr="000000">
                <a:lumMod val="85000"/>
                <a:lumOff val="15000"/>
              </a:sysClr>
            </a:solidFill>
            <a:ln w="6350">
              <a:solidFill>
                <a:sysClr val="windowText" lastClr="000000"/>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'4.1-4.2'!$S$84:$S$95</c:f>
              <c:numCache>
                <c:formatCode>0.0</c:formatCode>
                <c:ptCount val="12"/>
                <c:pt idx="0">
                  <c:v>1.1000000000000001</c:v>
                </c:pt>
                <c:pt idx="1">
                  <c:v>1.3</c:v>
                </c:pt>
                <c:pt idx="2">
                  <c:v>1.2</c:v>
                </c:pt>
                <c:pt idx="3">
                  <c:v>0.4</c:v>
                </c:pt>
                <c:pt idx="4">
                  <c:v>0.8</c:v>
                </c:pt>
                <c:pt idx="5">
                  <c:v>0.3</c:v>
                </c:pt>
                <c:pt idx="6">
                  <c:v>0.5</c:v>
                </c:pt>
                <c:pt idx="7">
                  <c:v>5</c:v>
                </c:pt>
                <c:pt idx="8">
                  <c:v>2.6</c:v>
                </c:pt>
                <c:pt idx="9">
                  <c:v>1.4</c:v>
                </c:pt>
                <c:pt idx="10">
                  <c:v>1.6</c:v>
                </c:pt>
                <c:pt idx="11">
                  <c:v>2.6</c:v>
                </c:pt>
              </c:numCache>
            </c:numRef>
          </c:val>
          <c:extLst>
            <c:ext xmlns:c16="http://schemas.microsoft.com/office/drawing/2014/chart" uri="{C3380CC4-5D6E-409C-BE32-E72D297353CC}">
              <c16:uniqueId val="{00000022-EDDD-40E3-ADD1-061B37B09B29}"/>
            </c:ext>
          </c:extLst>
        </c:ser>
        <c:ser>
          <c:idx val="6"/>
          <c:order val="1"/>
          <c:tx>
            <c:strRef>
              <c:f>'4.1-4.2'!$T$83</c:f>
              <c:strCache>
                <c:ptCount val="1"/>
                <c:pt idx="0">
                  <c:v>まあまあ満足している</c:v>
                </c:pt>
              </c:strCache>
            </c:strRef>
          </c:tx>
          <c:spPr>
            <a:solidFill>
              <a:sysClr val="window" lastClr="FFFFFF">
                <a:lumMod val="75000"/>
              </a:sysClr>
            </a:solidFill>
            <a:ln w="6350">
              <a:solidFill>
                <a:sysClr val="windowText" lastClr="000000"/>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'4.1-4.2'!$T$84:$T$95</c:f>
              <c:numCache>
                <c:formatCode>0.0</c:formatCode>
                <c:ptCount val="12"/>
                <c:pt idx="0">
                  <c:v>17.7</c:v>
                </c:pt>
                <c:pt idx="1">
                  <c:v>13.8</c:v>
                </c:pt>
                <c:pt idx="2">
                  <c:v>12.3</c:v>
                </c:pt>
                <c:pt idx="3">
                  <c:v>13.5</c:v>
                </c:pt>
                <c:pt idx="4">
                  <c:v>11.7</c:v>
                </c:pt>
                <c:pt idx="5">
                  <c:v>8.6</c:v>
                </c:pt>
                <c:pt idx="6">
                  <c:v>14.4</c:v>
                </c:pt>
                <c:pt idx="7">
                  <c:v>40.5</c:v>
                </c:pt>
                <c:pt idx="8">
                  <c:v>37.5</c:v>
                </c:pt>
                <c:pt idx="9">
                  <c:v>23.1</c:v>
                </c:pt>
                <c:pt idx="10">
                  <c:v>18.100000000000001</c:v>
                </c:pt>
                <c:pt idx="11">
                  <c:v>25.2</c:v>
                </c:pt>
              </c:numCache>
            </c:numRef>
          </c:val>
          <c:extLst>
            <c:ext xmlns:c16="http://schemas.microsoft.com/office/drawing/2014/chart" uri="{C3380CC4-5D6E-409C-BE32-E72D297353CC}">
              <c16:uniqueId val="{00000023-EDDD-40E3-ADD1-061B37B09B29}"/>
            </c:ext>
          </c:extLst>
        </c:ser>
        <c:ser>
          <c:idx val="7"/>
          <c:order val="2"/>
          <c:tx>
            <c:strRef>
              <c:f>'4.1-4.2'!$U$83</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'4.1-4.2'!$U$84:$U$95</c:f>
              <c:numCache>
                <c:formatCode>0.0</c:formatCode>
                <c:ptCount val="12"/>
                <c:pt idx="0">
                  <c:v>62.1</c:v>
                </c:pt>
                <c:pt idx="1">
                  <c:v>56.3</c:v>
                </c:pt>
                <c:pt idx="2">
                  <c:v>55.3</c:v>
                </c:pt>
                <c:pt idx="3">
                  <c:v>49</c:v>
                </c:pt>
                <c:pt idx="4">
                  <c:v>51.2</c:v>
                </c:pt>
                <c:pt idx="5">
                  <c:v>49.4</c:v>
                </c:pt>
                <c:pt idx="6">
                  <c:v>53.1</c:v>
                </c:pt>
                <c:pt idx="7">
                  <c:v>42.1</c:v>
                </c:pt>
                <c:pt idx="8">
                  <c:v>44.7</c:v>
                </c:pt>
                <c:pt idx="9">
                  <c:v>55.6</c:v>
                </c:pt>
                <c:pt idx="10">
                  <c:v>53.1</c:v>
                </c:pt>
                <c:pt idx="11">
                  <c:v>44.4</c:v>
                </c:pt>
              </c:numCache>
            </c:numRef>
          </c:val>
          <c:extLst>
            <c:ext xmlns:c16="http://schemas.microsoft.com/office/drawing/2014/chart" uri="{C3380CC4-5D6E-409C-BE32-E72D297353CC}">
              <c16:uniqueId val="{00000024-EDDD-40E3-ADD1-061B37B09B29}"/>
            </c:ext>
          </c:extLst>
        </c:ser>
        <c:ser>
          <c:idx val="8"/>
          <c:order val="3"/>
          <c:tx>
            <c:strRef>
              <c:f>'4.1-4.2'!$V$83</c:f>
              <c:strCache>
                <c:ptCount val="1"/>
                <c:pt idx="0">
                  <c:v>あまり満足していない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'4.1-4.2'!$V$84:$V$95</c:f>
              <c:numCache>
                <c:formatCode>0.0</c:formatCode>
                <c:ptCount val="12"/>
                <c:pt idx="0">
                  <c:v>14</c:v>
                </c:pt>
                <c:pt idx="1">
                  <c:v>21.4</c:v>
                </c:pt>
                <c:pt idx="2">
                  <c:v>22.4</c:v>
                </c:pt>
                <c:pt idx="3">
                  <c:v>24.7</c:v>
                </c:pt>
                <c:pt idx="4">
                  <c:v>26.6</c:v>
                </c:pt>
                <c:pt idx="5">
                  <c:v>27.8</c:v>
                </c:pt>
                <c:pt idx="6">
                  <c:v>23.7</c:v>
                </c:pt>
                <c:pt idx="7">
                  <c:v>10.4</c:v>
                </c:pt>
                <c:pt idx="8">
                  <c:v>12.3</c:v>
                </c:pt>
                <c:pt idx="9">
                  <c:v>15.9</c:v>
                </c:pt>
                <c:pt idx="10">
                  <c:v>20.8</c:v>
                </c:pt>
                <c:pt idx="11">
                  <c:v>21</c:v>
                </c:pt>
              </c:numCache>
            </c:numRef>
          </c:val>
          <c:extLst>
            <c:ext xmlns:c16="http://schemas.microsoft.com/office/drawing/2014/chart" uri="{C3380CC4-5D6E-409C-BE32-E72D297353CC}">
              <c16:uniqueId val="{00000025-EDDD-40E3-ADD1-061B37B09B29}"/>
            </c:ext>
          </c:extLst>
        </c:ser>
        <c:ser>
          <c:idx val="9"/>
          <c:order val="4"/>
          <c:tx>
            <c:strRef>
              <c:f>'4.1-4.2'!$W$83</c:f>
              <c:strCache>
                <c:ptCount val="1"/>
                <c:pt idx="0">
                  <c:v>満足していない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'4.1-4.2'!$W$84:$W$95</c:f>
              <c:numCache>
                <c:formatCode>0.0</c:formatCode>
                <c:ptCount val="12"/>
                <c:pt idx="0">
                  <c:v>5.3</c:v>
                </c:pt>
                <c:pt idx="1">
                  <c:v>7.2</c:v>
                </c:pt>
                <c:pt idx="2">
                  <c:v>8.9</c:v>
                </c:pt>
                <c:pt idx="3">
                  <c:v>12.4</c:v>
                </c:pt>
                <c:pt idx="4">
                  <c:v>9.8000000000000007</c:v>
                </c:pt>
                <c:pt idx="5">
                  <c:v>13.9</c:v>
                </c:pt>
                <c:pt idx="6">
                  <c:v>8.1999999999999993</c:v>
                </c:pt>
                <c:pt idx="7">
                  <c:v>2.1</c:v>
                </c:pt>
                <c:pt idx="8">
                  <c:v>2.9</c:v>
                </c:pt>
                <c:pt idx="9">
                  <c:v>4</c:v>
                </c:pt>
                <c:pt idx="10">
                  <c:v>6.3</c:v>
                </c:pt>
                <c:pt idx="11">
                  <c:v>6.8</c:v>
                </c:pt>
              </c:numCache>
            </c:numRef>
          </c:val>
          <c:extLst>
            <c:ext xmlns:c16="http://schemas.microsoft.com/office/drawing/2014/chart" uri="{C3380CC4-5D6E-409C-BE32-E72D297353CC}">
              <c16:uniqueId val="{00000026-EDDD-40E3-ADD1-061B37B09B29}"/>
            </c:ext>
          </c:extLst>
        </c:ser>
        <c:ser>
          <c:idx val="0"/>
          <c:order val="5"/>
          <c:tx>
            <c:strRef>
              <c:f>'4.1-4.2'!$S$83</c:f>
              <c:strCache>
                <c:ptCount val="1"/>
                <c:pt idx="0">
                  <c:v>とても満足している</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6-EDDD-40E3-ADD1-061B37B09B29}"/>
              </c:ext>
            </c:extLst>
          </c:dPt>
          <c:dLbls>
            <c:dLbl>
              <c:idx val="0"/>
              <c:layout>
                <c:manualLayout>
                  <c:x val="8.4210526315788951E-3"/>
                  <c:y val="4.0305883409087851E-18"/>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EDDD-40E3-ADD1-061B37B09B29}"/>
                </c:ext>
              </c:extLst>
            </c:dLbl>
            <c:dLbl>
              <c:idx val="1"/>
              <c:layout>
                <c:manualLayout>
                  <c:x val="5.6140350877192978E-3"/>
                  <c:y val="0"/>
                </c:manualLayout>
              </c:layout>
              <c:numFmt formatCode="#,##0.0;\-#;\ " sourceLinked="0"/>
              <c:spPr>
                <a:noFill/>
                <a:ln>
                  <a:noFill/>
                </a:ln>
                <a:effectLst/>
              </c:spPr>
              <c:txPr>
                <a:bodyPr rot="0" vert="horz" lIns="936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EDDD-40E3-ADD1-061B37B09B29}"/>
                </c:ext>
              </c:extLst>
            </c:dLbl>
            <c:dLbl>
              <c:idx val="2"/>
              <c:numFmt formatCode="#,##0.0;\-#;\ " sourceLinked="0"/>
              <c:spPr>
                <a:noFill/>
                <a:ln>
                  <a:noFill/>
                </a:ln>
                <a:effectLst/>
              </c:spPr>
              <c:txPr>
                <a:bodyPr rot="0" vert="horz" lIns="936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EDDD-40E3-ADD1-061B37B09B29}"/>
                </c:ext>
              </c:extLst>
            </c:dLbl>
            <c:dLbl>
              <c:idx val="3"/>
              <c:numFmt formatCode="#,##0.0;\-#;\ " sourceLinked="0"/>
              <c:spPr>
                <a:noFill/>
                <a:ln>
                  <a:noFill/>
                </a:ln>
                <a:effectLst/>
              </c:spPr>
              <c:txPr>
                <a:bodyPr rot="0" vert="horz" lIns="972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EDDD-40E3-ADD1-061B37B09B29}"/>
                </c:ext>
              </c:extLst>
            </c:dLbl>
            <c:dLbl>
              <c:idx val="4"/>
              <c:numFmt formatCode="#,##0.0;\-#;\ " sourceLinked="0"/>
              <c:spPr>
                <a:noFill/>
                <a:ln>
                  <a:noFill/>
                </a:ln>
                <a:effectLst/>
              </c:spPr>
              <c:txPr>
                <a:bodyPr rot="0" vert="horz" lIns="1080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EDDD-40E3-ADD1-061B37B09B29}"/>
                </c:ext>
              </c:extLst>
            </c:dLbl>
            <c:dLbl>
              <c:idx val="5"/>
              <c:numFmt formatCode="#,##0.0;\-#;\ " sourceLinked="0"/>
              <c:spPr>
                <a:noFill/>
                <a:ln>
                  <a:noFill/>
                </a:ln>
                <a:effectLst/>
              </c:spPr>
              <c:txPr>
                <a:bodyPr rot="0" vert="horz" lIns="1080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EDDD-40E3-ADD1-061B37B09B29}"/>
                </c:ext>
              </c:extLst>
            </c:dLbl>
            <c:dLbl>
              <c:idx val="6"/>
              <c:numFmt formatCode="#,##0.0;\-#;\ " sourceLinked="0"/>
              <c:spPr>
                <a:noFill/>
                <a:ln>
                  <a:noFill/>
                </a:ln>
                <a:effectLst/>
              </c:spPr>
              <c:txPr>
                <a:bodyPr rot="0" vert="horz" lIns="1080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EDDD-40E3-ADD1-061B37B09B29}"/>
                </c:ext>
              </c:extLst>
            </c:dLbl>
            <c:dLbl>
              <c:idx val="9"/>
              <c:numFmt formatCode="#,##0.0;\-#;\ " sourceLinked="0"/>
              <c:spPr>
                <a:noFill/>
                <a:ln>
                  <a:noFill/>
                </a:ln>
                <a:effectLst/>
              </c:spPr>
              <c:txPr>
                <a:bodyPr rot="0" vert="horz" lIns="1080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EDDD-40E3-ADD1-061B37B09B29}"/>
                </c:ext>
              </c:extLst>
            </c:dLbl>
            <c:dLbl>
              <c:idx val="10"/>
              <c:numFmt formatCode="#,##0.0;\-#;\ " sourceLinked="0"/>
              <c:spPr>
                <a:noFill/>
                <a:ln>
                  <a:noFill/>
                </a:ln>
                <a:effectLst/>
              </c:spPr>
              <c:txPr>
                <a:bodyPr rot="0" vert="horz" lIns="1080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EDDD-40E3-ADD1-061B37B09B29}"/>
                </c:ext>
              </c:extLst>
            </c:dLbl>
            <c:dLbl>
              <c:idx val="11"/>
              <c:numFmt formatCode="#,##0.0;\-#;\ " sourceLinked="0"/>
              <c:spPr>
                <a:noFill/>
                <a:ln>
                  <a:noFill/>
                </a:ln>
                <a:effectLst/>
              </c:spPr>
              <c:txPr>
                <a:bodyPr rot="0" vert="horz" lIns="1080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EDDD-40E3-ADD1-061B37B09B29}"/>
                </c:ext>
              </c:extLst>
            </c:dLbl>
            <c:numFmt formatCode="#,##0.0;\-#;\ " sourceLinked="0"/>
            <c:spPr>
              <a:noFill/>
              <a:ln>
                <a:noFill/>
              </a:ln>
              <a:effectLst/>
            </c:spPr>
            <c:txPr>
              <a:bodyPr rot="0" vert="horz"/>
              <a:lstStyle/>
              <a:p>
                <a:pPr>
                  <a:defRPr baseline="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'4.1-4.2'!$S$84:$S$95</c:f>
              <c:numCache>
                <c:formatCode>0.0</c:formatCode>
                <c:ptCount val="12"/>
                <c:pt idx="0">
                  <c:v>1.1000000000000001</c:v>
                </c:pt>
                <c:pt idx="1">
                  <c:v>1.3</c:v>
                </c:pt>
                <c:pt idx="2">
                  <c:v>1.2</c:v>
                </c:pt>
                <c:pt idx="3">
                  <c:v>0.4</c:v>
                </c:pt>
                <c:pt idx="4">
                  <c:v>0.8</c:v>
                </c:pt>
                <c:pt idx="5">
                  <c:v>0.3</c:v>
                </c:pt>
                <c:pt idx="6">
                  <c:v>0.5</c:v>
                </c:pt>
                <c:pt idx="7">
                  <c:v>5</c:v>
                </c:pt>
                <c:pt idx="8">
                  <c:v>2.6</c:v>
                </c:pt>
                <c:pt idx="9">
                  <c:v>1.4</c:v>
                </c:pt>
                <c:pt idx="10">
                  <c:v>1.6</c:v>
                </c:pt>
                <c:pt idx="11">
                  <c:v>2.6</c:v>
                </c:pt>
              </c:numCache>
            </c:numRef>
          </c:val>
          <c:extLst>
            <c:ext xmlns:c16="http://schemas.microsoft.com/office/drawing/2014/chart" uri="{C3380CC4-5D6E-409C-BE32-E72D297353CC}">
              <c16:uniqueId val="{00000011-EDDD-40E3-ADD1-061B37B09B29}"/>
            </c:ext>
          </c:extLst>
        </c:ser>
        <c:ser>
          <c:idx val="1"/>
          <c:order val="6"/>
          <c:tx>
            <c:strRef>
              <c:f>'4.1-4.2'!$T$83</c:f>
              <c:strCache>
                <c:ptCount val="1"/>
                <c:pt idx="0">
                  <c:v>まあまあ満足している</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14-EDDD-40E3-ADD1-061B37B09B29}"/>
              </c:ext>
            </c:extLst>
          </c:dPt>
          <c:dLbls>
            <c:dLbl>
              <c:idx val="4"/>
              <c:numFmt formatCode="#,##0.0;\-#;\ " sourceLinked="0"/>
              <c:spPr>
                <a:noFill/>
                <a:ln>
                  <a:noFill/>
                </a:ln>
                <a:effectLst/>
              </c:spPr>
              <c:txPr>
                <a:bodyPr rot="0" vert="horz" lIns="1080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EDDD-40E3-ADD1-061B37B09B29}"/>
                </c:ext>
              </c:extLst>
            </c:dLbl>
            <c:dLbl>
              <c:idx val="5"/>
              <c:layout>
                <c:manualLayout>
                  <c:x val="-2.730748225013754E-3"/>
                  <c:y val="0"/>
                </c:manualLayout>
              </c:layout>
              <c:numFmt formatCode="#,##0.0;\-#;\ " sourceLinked="0"/>
              <c:spPr>
                <a:noFill/>
                <a:ln>
                  <a:noFill/>
                </a:ln>
                <a:effectLst/>
              </c:spPr>
              <c:txPr>
                <a:bodyPr rot="0" vert="horz" lIns="162000"/>
                <a:lstStyle/>
                <a:p>
                  <a:pPr>
                    <a:defRPr baseline="0">
                      <a:solidFill>
                        <a:schemeClr val="bg1"/>
                      </a:solidFill>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EDDD-40E3-ADD1-061B37B09B29}"/>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EDDD-40E3-ADD1-061B37B09B29}"/>
                </c:ext>
              </c:extLst>
            </c:dLbl>
            <c:numFmt formatCode="#,##0.0;\-#;\ " sourceLinked="0"/>
            <c:spPr>
              <a:noFill/>
              <a:ln>
                <a:noFill/>
              </a:ln>
              <a:effectLst/>
            </c:spPr>
            <c:txPr>
              <a:bodyPr rot="0" vert="horz"/>
              <a:lstStyle/>
              <a:p>
                <a:pPr>
                  <a:defRPr baseline="0">
                    <a:solidFill>
                      <a:schemeClr val="bg1"/>
                    </a:solidFill>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'4.1-4.2'!$T$84:$T$95</c:f>
              <c:numCache>
                <c:formatCode>0.0</c:formatCode>
                <c:ptCount val="12"/>
                <c:pt idx="0">
                  <c:v>17.7</c:v>
                </c:pt>
                <c:pt idx="1">
                  <c:v>13.8</c:v>
                </c:pt>
                <c:pt idx="2">
                  <c:v>12.3</c:v>
                </c:pt>
                <c:pt idx="3">
                  <c:v>13.5</c:v>
                </c:pt>
                <c:pt idx="4">
                  <c:v>11.7</c:v>
                </c:pt>
                <c:pt idx="5">
                  <c:v>8.6</c:v>
                </c:pt>
                <c:pt idx="6">
                  <c:v>14.4</c:v>
                </c:pt>
                <c:pt idx="7">
                  <c:v>40.5</c:v>
                </c:pt>
                <c:pt idx="8">
                  <c:v>37.5</c:v>
                </c:pt>
                <c:pt idx="9">
                  <c:v>23.1</c:v>
                </c:pt>
                <c:pt idx="10">
                  <c:v>18.100000000000001</c:v>
                </c:pt>
                <c:pt idx="11">
                  <c:v>25.2</c:v>
                </c:pt>
              </c:numCache>
            </c:numRef>
          </c:val>
          <c:extLst>
            <c:ext xmlns:c16="http://schemas.microsoft.com/office/drawing/2014/chart" uri="{C3380CC4-5D6E-409C-BE32-E72D297353CC}">
              <c16:uniqueId val="{00000018-EDDD-40E3-ADD1-061B37B09B29}"/>
            </c:ext>
          </c:extLst>
        </c:ser>
        <c:ser>
          <c:idx val="2"/>
          <c:order val="7"/>
          <c:tx>
            <c:strRef>
              <c:f>'4.1-4.2'!$U$83</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vert="horz"/>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A-EDDD-40E3-ADD1-061B37B09B29}"/>
                </c:ext>
              </c:extLst>
            </c:dLbl>
            <c:numFmt formatCode="#,##0.0;\-#;\ "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'4.1-4.2'!$U$84:$U$95</c:f>
              <c:numCache>
                <c:formatCode>0.0</c:formatCode>
                <c:ptCount val="12"/>
                <c:pt idx="0">
                  <c:v>62.1</c:v>
                </c:pt>
                <c:pt idx="1">
                  <c:v>56.3</c:v>
                </c:pt>
                <c:pt idx="2">
                  <c:v>55.3</c:v>
                </c:pt>
                <c:pt idx="3">
                  <c:v>49</c:v>
                </c:pt>
                <c:pt idx="4">
                  <c:v>51.2</c:v>
                </c:pt>
                <c:pt idx="5">
                  <c:v>49.4</c:v>
                </c:pt>
                <c:pt idx="6">
                  <c:v>53.1</c:v>
                </c:pt>
                <c:pt idx="7">
                  <c:v>42.1</c:v>
                </c:pt>
                <c:pt idx="8">
                  <c:v>44.7</c:v>
                </c:pt>
                <c:pt idx="9">
                  <c:v>55.6</c:v>
                </c:pt>
                <c:pt idx="10">
                  <c:v>53.1</c:v>
                </c:pt>
                <c:pt idx="11">
                  <c:v>44.4</c:v>
                </c:pt>
              </c:numCache>
            </c:numRef>
          </c:val>
          <c:extLst>
            <c:ext xmlns:c16="http://schemas.microsoft.com/office/drawing/2014/chart" uri="{C3380CC4-5D6E-409C-BE32-E72D297353CC}">
              <c16:uniqueId val="{0000001B-EDDD-40E3-ADD1-061B37B09B29}"/>
            </c:ext>
          </c:extLst>
        </c:ser>
        <c:ser>
          <c:idx val="3"/>
          <c:order val="8"/>
          <c:tx>
            <c:strRef>
              <c:f>'4.1-4.2'!$V$83</c:f>
              <c:strCache>
                <c:ptCount val="1"/>
                <c:pt idx="0">
                  <c:v>あまり満足していない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numFmt formatCode="#,##0.0;\-#;\ " sourceLinked="0"/>
            <c:spPr>
              <a:noFill/>
              <a:ln>
                <a:noFill/>
              </a:ln>
              <a:effectLst/>
            </c:spPr>
            <c:txPr>
              <a:bodyPr rot="0" vert="horz"/>
              <a:lstStyle/>
              <a:p>
                <a:pPr>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'4.1-4.2'!$V$84:$V$95</c:f>
              <c:numCache>
                <c:formatCode>0.0</c:formatCode>
                <c:ptCount val="12"/>
                <c:pt idx="0">
                  <c:v>14</c:v>
                </c:pt>
                <c:pt idx="1">
                  <c:v>21.4</c:v>
                </c:pt>
                <c:pt idx="2">
                  <c:v>22.4</c:v>
                </c:pt>
                <c:pt idx="3">
                  <c:v>24.7</c:v>
                </c:pt>
                <c:pt idx="4">
                  <c:v>26.6</c:v>
                </c:pt>
                <c:pt idx="5">
                  <c:v>27.8</c:v>
                </c:pt>
                <c:pt idx="6">
                  <c:v>23.7</c:v>
                </c:pt>
                <c:pt idx="7">
                  <c:v>10.4</c:v>
                </c:pt>
                <c:pt idx="8">
                  <c:v>12.3</c:v>
                </c:pt>
                <c:pt idx="9">
                  <c:v>15.9</c:v>
                </c:pt>
                <c:pt idx="10">
                  <c:v>20.8</c:v>
                </c:pt>
                <c:pt idx="11">
                  <c:v>21</c:v>
                </c:pt>
              </c:numCache>
            </c:numRef>
          </c:val>
          <c:extLst>
            <c:ext xmlns:c16="http://schemas.microsoft.com/office/drawing/2014/chart" uri="{C3380CC4-5D6E-409C-BE32-E72D297353CC}">
              <c16:uniqueId val="{0000001D-EDDD-40E3-ADD1-061B37B09B29}"/>
            </c:ext>
          </c:extLst>
        </c:ser>
        <c:ser>
          <c:idx val="4"/>
          <c:order val="9"/>
          <c:tx>
            <c:strRef>
              <c:f>'4.1-4.2'!$W$83</c:f>
              <c:strCache>
                <c:ptCount val="1"/>
                <c:pt idx="0">
                  <c:v>満足していない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7"/>
              <c:numFmt formatCode="#,##0.0;\-#;\ " sourceLinked="0"/>
              <c:spPr>
                <a:noFill/>
                <a:ln>
                  <a:noFill/>
                </a:ln>
                <a:effectLst/>
              </c:spPr>
              <c:txPr>
                <a:bodyPr lIns="108000"/>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F-EDDD-40E3-ADD1-061B37B09B29}"/>
                </c:ext>
              </c:extLst>
            </c:dLbl>
            <c:dLbl>
              <c:idx val="8"/>
              <c:numFmt formatCode="#,##0.0;\-#;\ " sourceLinked="0"/>
              <c:spPr>
                <a:noFill/>
                <a:ln>
                  <a:noFill/>
                </a:ln>
                <a:effectLst/>
              </c:spPr>
              <c:txPr>
                <a:bodyPr lIns="108000"/>
                <a:lstStyle/>
                <a:p>
                  <a:pPr>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0-EDDD-40E3-ADD1-061B37B09B29}"/>
                </c:ext>
              </c:extLst>
            </c:dLbl>
            <c:numFmt formatCode="#,##0.0;\-#;\ " sourceLinked="0"/>
            <c:spPr>
              <a:noFill/>
              <a:ln>
                <a:noFill/>
              </a:ln>
              <a:effectLst/>
            </c:sp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'4.1-4.2'!$R$84:$R$95</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'4.1-4.2'!$W$84:$W$95</c:f>
              <c:numCache>
                <c:formatCode>0.0</c:formatCode>
                <c:ptCount val="12"/>
                <c:pt idx="0">
                  <c:v>5.3</c:v>
                </c:pt>
                <c:pt idx="1">
                  <c:v>7.2</c:v>
                </c:pt>
                <c:pt idx="2">
                  <c:v>8.9</c:v>
                </c:pt>
                <c:pt idx="3">
                  <c:v>12.4</c:v>
                </c:pt>
                <c:pt idx="4">
                  <c:v>9.8000000000000007</c:v>
                </c:pt>
                <c:pt idx="5">
                  <c:v>13.9</c:v>
                </c:pt>
                <c:pt idx="6">
                  <c:v>8.1999999999999993</c:v>
                </c:pt>
                <c:pt idx="7">
                  <c:v>2.1</c:v>
                </c:pt>
                <c:pt idx="8">
                  <c:v>2.9</c:v>
                </c:pt>
                <c:pt idx="9">
                  <c:v>4</c:v>
                </c:pt>
                <c:pt idx="10">
                  <c:v>6.3</c:v>
                </c:pt>
                <c:pt idx="11">
                  <c:v>6.8</c:v>
                </c:pt>
              </c:numCache>
            </c:numRef>
          </c:val>
          <c:extLst>
            <c:ext xmlns:c16="http://schemas.microsoft.com/office/drawing/2014/chart" uri="{C3380CC4-5D6E-409C-BE32-E72D297353CC}">
              <c16:uniqueId val="{00000021-EDDD-40E3-ADD1-061B37B09B29}"/>
            </c:ext>
          </c:extLst>
        </c:ser>
        <c:dLbls>
          <c:dLblPos val="ctr"/>
          <c:showLegendKey val="0"/>
          <c:showVal val="1"/>
          <c:showCatName val="0"/>
          <c:showSerName val="0"/>
          <c:showPercent val="0"/>
          <c:showBubbleSize val="0"/>
        </c:dLbls>
        <c:gapWidth val="75"/>
        <c:overlap val="100"/>
        <c:axId val="870512856"/>
        <c:axId val="870514816"/>
      </c:barChart>
      <c:catAx>
        <c:axId val="87051285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a:pPr>
            <a:endParaRPr lang="ja-JP"/>
          </a:p>
        </c:txPr>
        <c:crossAx val="870514816"/>
        <c:crosses val="autoZero"/>
        <c:auto val="1"/>
        <c:lblAlgn val="ctr"/>
        <c:lblOffset val="100"/>
        <c:noMultiLvlLbl val="0"/>
      </c:catAx>
      <c:valAx>
        <c:axId val="87051481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vert="horz"/>
          <a:lstStyle/>
          <a:p>
            <a:pPr>
              <a:defRPr/>
            </a:pPr>
            <a:endParaRPr lang="ja-JP"/>
          </a:p>
        </c:txPr>
        <c:crossAx val="870512856"/>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vert="horz"/>
        <a:lstStyle/>
        <a:p>
          <a:pPr>
            <a:defRPr baseline="0"/>
          </a:pPr>
          <a:endParaRPr lang="ja-JP"/>
        </a:p>
      </c:txPr>
    </c:legend>
    <c:plotVisOnly val="1"/>
    <c:dispBlanksAs val="gap"/>
    <c:showDLblsOverMax val="0"/>
    <c:extLst/>
  </c:chart>
  <c:spPr>
    <a:solidFill>
      <a:schemeClr val="bg1"/>
    </a:solidFill>
    <a:ln w="9525" cap="flat" cmpd="sng" algn="ctr">
      <a:noFill/>
      <a:round/>
    </a:ln>
    <a:effectLst/>
  </c:spPr>
  <c:txPr>
    <a:bodyPr/>
    <a:lstStyle/>
    <a:p>
      <a:pPr>
        <a:defRPr sz="700" baseline="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217737488696269"/>
          <c:y val="2.0320742982639001E-2"/>
          <c:w val="0.63860693883852748"/>
          <c:h val="0.70514302008518825"/>
        </c:manualLayout>
      </c:layout>
      <c:barChart>
        <c:barDir val="bar"/>
        <c:grouping val="stacked"/>
        <c:varyColors val="0"/>
        <c:ser>
          <c:idx val="0"/>
          <c:order val="0"/>
          <c:tx>
            <c:strRef>
              <c:f>'4.1-4.2'!$S$112</c:f>
              <c:strCache>
                <c:ptCount val="1"/>
                <c:pt idx="0">
                  <c:v>とても満足している</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numFmt formatCode="#,##0.0;\-#;\ " sourceLinked="0"/>
            <c:spPr>
              <a:noFill/>
              <a:ln>
                <a:noFill/>
              </a:ln>
              <a:effectLst/>
            </c:spPr>
            <c:txPr>
              <a:bodyPr rot="0" spcFirstLastPara="1" vertOverflow="ellipsis" vert="horz" wrap="square" lIns="90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'4.1-4.2'!$R$113:$R$116</c:f>
              <c:strCache>
                <c:ptCount val="4"/>
                <c:pt idx="0">
                  <c:v>防犯対策</c:v>
                </c:pt>
                <c:pt idx="1">
                  <c:v>交通安全対策</c:v>
                </c:pt>
                <c:pt idx="2">
                  <c:v>災害などに対する危機管理の体制</c:v>
                </c:pt>
                <c:pt idx="3">
                  <c:v>地域による防災対策へのサポート</c:v>
                </c:pt>
              </c:strCache>
            </c:strRef>
          </c:cat>
          <c:val>
            <c:numRef>
              <c:f>'4.1-4.2'!$S$113:$S$116</c:f>
              <c:numCache>
                <c:formatCode>0.0</c:formatCode>
                <c:ptCount val="4"/>
                <c:pt idx="0">
                  <c:v>2</c:v>
                </c:pt>
                <c:pt idx="1">
                  <c:v>3.2</c:v>
                </c:pt>
                <c:pt idx="2">
                  <c:v>1.9</c:v>
                </c:pt>
                <c:pt idx="3">
                  <c:v>1.7</c:v>
                </c:pt>
              </c:numCache>
            </c:numRef>
          </c:val>
          <c:extLst>
            <c:ext xmlns:c16="http://schemas.microsoft.com/office/drawing/2014/chart" uri="{C3380CC4-5D6E-409C-BE32-E72D297353CC}">
              <c16:uniqueId val="{00000002-87ED-46A9-BB4C-3C5A42795EB4}"/>
            </c:ext>
          </c:extLst>
        </c:ser>
        <c:ser>
          <c:idx val="1"/>
          <c:order val="1"/>
          <c:tx>
            <c:strRef>
              <c:f>'4.1-4.2'!$T$112</c:f>
              <c:strCache>
                <c:ptCount val="1"/>
                <c:pt idx="0">
                  <c:v>まあまあ満足している</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'4.1-4.2'!$R$113:$R$116</c:f>
              <c:strCache>
                <c:ptCount val="4"/>
                <c:pt idx="0">
                  <c:v>防犯対策</c:v>
                </c:pt>
                <c:pt idx="1">
                  <c:v>交通安全対策</c:v>
                </c:pt>
                <c:pt idx="2">
                  <c:v>災害などに対する危機管理の体制</c:v>
                </c:pt>
                <c:pt idx="3">
                  <c:v>地域による防災対策へのサポート</c:v>
                </c:pt>
              </c:strCache>
            </c:strRef>
          </c:cat>
          <c:val>
            <c:numRef>
              <c:f>'4.1-4.2'!$T$113:$T$116</c:f>
              <c:numCache>
                <c:formatCode>0.0</c:formatCode>
                <c:ptCount val="4"/>
                <c:pt idx="0">
                  <c:v>34.1</c:v>
                </c:pt>
                <c:pt idx="1">
                  <c:v>37.4</c:v>
                </c:pt>
                <c:pt idx="2">
                  <c:v>25.4</c:v>
                </c:pt>
                <c:pt idx="3">
                  <c:v>23.9</c:v>
                </c:pt>
              </c:numCache>
            </c:numRef>
          </c:val>
          <c:extLst>
            <c:ext xmlns:c16="http://schemas.microsoft.com/office/drawing/2014/chart" uri="{C3380CC4-5D6E-409C-BE32-E72D297353CC}">
              <c16:uniqueId val="{00000005-87ED-46A9-BB4C-3C5A42795EB4}"/>
            </c:ext>
          </c:extLst>
        </c:ser>
        <c:ser>
          <c:idx val="2"/>
          <c:order val="2"/>
          <c:tx>
            <c:strRef>
              <c:f>'4.1-4.2'!$U$112</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'4.1-4.2'!$R$113:$R$116</c:f>
              <c:strCache>
                <c:ptCount val="4"/>
                <c:pt idx="0">
                  <c:v>防犯対策</c:v>
                </c:pt>
                <c:pt idx="1">
                  <c:v>交通安全対策</c:v>
                </c:pt>
                <c:pt idx="2">
                  <c:v>災害などに対する危機管理の体制</c:v>
                </c:pt>
                <c:pt idx="3">
                  <c:v>地域による防災対策へのサポート</c:v>
                </c:pt>
              </c:strCache>
            </c:strRef>
          </c:cat>
          <c:val>
            <c:numRef>
              <c:f>'4.1-4.2'!$U$113:$U$116</c:f>
              <c:numCache>
                <c:formatCode>0.0</c:formatCode>
                <c:ptCount val="4"/>
                <c:pt idx="0">
                  <c:v>46.7</c:v>
                </c:pt>
                <c:pt idx="1">
                  <c:v>41.1</c:v>
                </c:pt>
                <c:pt idx="2">
                  <c:v>47.9</c:v>
                </c:pt>
                <c:pt idx="3">
                  <c:v>50.2</c:v>
                </c:pt>
              </c:numCache>
            </c:numRef>
          </c:val>
          <c:extLst>
            <c:ext xmlns:c16="http://schemas.microsoft.com/office/drawing/2014/chart" uri="{C3380CC4-5D6E-409C-BE32-E72D297353CC}">
              <c16:uniqueId val="{00000007-87ED-46A9-BB4C-3C5A42795EB4}"/>
            </c:ext>
          </c:extLst>
        </c:ser>
        <c:ser>
          <c:idx val="3"/>
          <c:order val="3"/>
          <c:tx>
            <c:strRef>
              <c:f>'4.1-4.2'!$V$112</c:f>
              <c:strCache>
                <c:ptCount val="1"/>
                <c:pt idx="0">
                  <c:v>あまり満足していない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'4.1-4.2'!$R$113:$R$116</c:f>
              <c:strCache>
                <c:ptCount val="4"/>
                <c:pt idx="0">
                  <c:v>防犯対策</c:v>
                </c:pt>
                <c:pt idx="1">
                  <c:v>交通安全対策</c:v>
                </c:pt>
                <c:pt idx="2">
                  <c:v>災害などに対する危機管理の体制</c:v>
                </c:pt>
                <c:pt idx="3">
                  <c:v>地域による防災対策へのサポート</c:v>
                </c:pt>
              </c:strCache>
            </c:strRef>
          </c:cat>
          <c:val>
            <c:numRef>
              <c:f>'4.1-4.2'!$V$113:$V$116</c:f>
              <c:numCache>
                <c:formatCode>0.0</c:formatCode>
                <c:ptCount val="4"/>
                <c:pt idx="0">
                  <c:v>13.8</c:v>
                </c:pt>
                <c:pt idx="1">
                  <c:v>14.6</c:v>
                </c:pt>
                <c:pt idx="2">
                  <c:v>19.3</c:v>
                </c:pt>
                <c:pt idx="3">
                  <c:v>18.3</c:v>
                </c:pt>
              </c:numCache>
            </c:numRef>
          </c:val>
          <c:extLst>
            <c:ext xmlns:c16="http://schemas.microsoft.com/office/drawing/2014/chart" uri="{C3380CC4-5D6E-409C-BE32-E72D297353CC}">
              <c16:uniqueId val="{0000000A-87ED-46A9-BB4C-3C5A42795EB4}"/>
            </c:ext>
          </c:extLst>
        </c:ser>
        <c:ser>
          <c:idx val="4"/>
          <c:order val="4"/>
          <c:tx>
            <c:strRef>
              <c:f>'4.1-4.2'!$W$112</c:f>
              <c:strCache>
                <c:ptCount val="1"/>
                <c:pt idx="0">
                  <c:v>満足していない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'4.1-4.2'!$R$113:$R$116</c:f>
              <c:strCache>
                <c:ptCount val="4"/>
                <c:pt idx="0">
                  <c:v>防犯対策</c:v>
                </c:pt>
                <c:pt idx="1">
                  <c:v>交通安全対策</c:v>
                </c:pt>
                <c:pt idx="2">
                  <c:v>災害などに対する危機管理の体制</c:v>
                </c:pt>
                <c:pt idx="3">
                  <c:v>地域による防災対策へのサポート</c:v>
                </c:pt>
              </c:strCache>
            </c:strRef>
          </c:cat>
          <c:val>
            <c:numRef>
              <c:f>'4.1-4.2'!$W$113:$W$116</c:f>
              <c:numCache>
                <c:formatCode>0.0</c:formatCode>
                <c:ptCount val="4"/>
                <c:pt idx="0">
                  <c:v>3.4</c:v>
                </c:pt>
                <c:pt idx="1">
                  <c:v>3.7</c:v>
                </c:pt>
                <c:pt idx="2">
                  <c:v>5.5</c:v>
                </c:pt>
                <c:pt idx="3">
                  <c:v>5.9</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25400"/>
        <c:axId val="870530888"/>
      </c:barChart>
      <c:catAx>
        <c:axId val="870525400"/>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30888"/>
        <c:crosses val="autoZero"/>
        <c:auto val="1"/>
        <c:lblAlgn val="ctr"/>
        <c:lblOffset val="100"/>
        <c:noMultiLvlLbl val="0"/>
      </c:catAx>
      <c:valAx>
        <c:axId val="87053088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5400"/>
        <c:crosses val="autoZero"/>
        <c:crossBetween val="between"/>
      </c:valAx>
      <c:spPr>
        <a:noFill/>
        <a:ln>
          <a:noFill/>
        </a:ln>
        <a:effectLst/>
      </c:spPr>
    </c:plotArea>
    <c:legend>
      <c:legendPos val="b"/>
      <c:layout>
        <c:manualLayout>
          <c:xMode val="edge"/>
          <c:yMode val="edge"/>
          <c:x val="3.3080342972307886E-2"/>
          <c:y val="0.8674882117044167"/>
          <c:w val="0.95060094050743649"/>
          <c:h val="0.10642120083406106"/>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497849533514195"/>
          <c:y val="2.0320742982639001E-2"/>
          <c:w val="0.63580581839034822"/>
          <c:h val="0.8681056995753299"/>
        </c:manualLayout>
      </c:layout>
      <c:barChart>
        <c:barDir val="bar"/>
        <c:grouping val="stacked"/>
        <c:varyColors val="0"/>
        <c:ser>
          <c:idx val="0"/>
          <c:order val="0"/>
          <c:tx>
            <c:strRef>
              <c:f>'4.1-4.2'!$S$125</c:f>
              <c:strCache>
                <c:ptCount val="1"/>
                <c:pt idx="0">
                  <c:v>とても満足している</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0"/>
              <c:layout>
                <c:manualLayout>
                  <c:x val="8.4061387317364532E-3"/>
                  <c:y val="-1.13119837219127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4F2-47FD-BEB9-CED67BCC9BB0}"/>
                </c:ext>
              </c:extLst>
            </c:dLbl>
            <c:dLbl>
              <c:idx val="1"/>
              <c:layout>
                <c:manualLayout>
                  <c:x val="1.1208184975648674E-2"/>
                  <c:y val="-1.1299843143729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4F2-47FD-BEB9-CED67BCC9BB0}"/>
                </c:ext>
              </c:extLst>
            </c:dLbl>
            <c:dLbl>
              <c:idx val="2"/>
              <c:layout>
                <c:manualLayout>
                  <c:x val="8.3809518781580664E-3"/>
                  <c:y val="8.77105528366908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4F2-47FD-BEB9-CED67BCC9BB0}"/>
                </c:ext>
              </c:extLst>
            </c:dLbl>
            <c:dLbl>
              <c:idx val="3"/>
              <c:layout>
                <c:manualLayout>
                  <c:x val="8.3809518781581167E-3"/>
                  <c:y val="5.847370189453084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4F2-47FD-BEB9-CED67BCC9BB0}"/>
                </c:ext>
              </c:extLst>
            </c:dLbl>
            <c:dLbl>
              <c:idx val="4"/>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94F2-47FD-BEB9-CED67BCC9BB0}"/>
                </c:ext>
              </c:extLst>
            </c:dLbl>
            <c:dLbl>
              <c:idx val="5"/>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4F2-47FD-BEB9-CED67BCC9BB0}"/>
                </c:ext>
              </c:extLst>
            </c:dLbl>
            <c:dLbl>
              <c:idx val="6"/>
              <c:layout>
                <c:manualLayout>
                  <c:x val="8.4061387317365052E-3"/>
                  <c:y val="-1.2723325935673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4F2-47FD-BEB9-CED67BCC9BB0}"/>
                </c:ext>
              </c:extLst>
            </c:dLbl>
            <c:dLbl>
              <c:idx val="7"/>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94F2-47FD-BEB9-CED67BCC9BB0}"/>
                </c:ext>
              </c:extLst>
            </c:dLbl>
            <c:dLbl>
              <c:idx val="8"/>
              <c:layout>
                <c:manualLayout>
                  <c:x val="1.1208184975648674E-2"/>
                  <c:y val="-1.1311983721912773E-3"/>
                </c:manualLayout>
              </c:layout>
              <c:numFmt formatCode="#,##0.0;\-#;\ " sourceLinked="0"/>
              <c:spPr>
                <a:noFill/>
                <a:ln>
                  <a:noFill/>
                </a:ln>
                <a:effectLst/>
              </c:spPr>
              <c:txPr>
                <a:bodyPr rot="0" spcFirstLastPara="1" vertOverflow="overflow" horzOverflow="overflow" vert="horz" wrap="square" lIns="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94F2-47FD-BEB9-CED67BCC9BB0}"/>
                </c:ext>
              </c:extLst>
            </c:dLbl>
            <c:dLbl>
              <c:idx val="9"/>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94F2-47FD-BEB9-CED67BCC9BB0}"/>
                </c:ext>
              </c:extLst>
            </c:dLbl>
            <c:dLbl>
              <c:idx val="10"/>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94F2-47FD-BEB9-CED67BCC9BB0}"/>
                </c:ext>
              </c:extLst>
            </c:dLbl>
            <c:numFmt formatCode="#,##0.0;\-#;\ " sourceLinked="0"/>
            <c:spPr>
              <a:noFill/>
              <a:ln>
                <a:noFill/>
              </a:ln>
              <a:effectLst/>
            </c:spPr>
            <c:txPr>
              <a:bodyPr rot="0" spcFirstLastPara="1" vertOverflow="overflow" horzOverflow="overflow"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'4.1-4.2'!$R$126:$R$136</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'4.1-4.2'!$S$126:$S$136</c:f>
              <c:numCache>
                <c:formatCode>0.0</c:formatCode>
                <c:ptCount val="11"/>
                <c:pt idx="0">
                  <c:v>1.6</c:v>
                </c:pt>
                <c:pt idx="1">
                  <c:v>1.7</c:v>
                </c:pt>
                <c:pt idx="2">
                  <c:v>1.5</c:v>
                </c:pt>
                <c:pt idx="3">
                  <c:v>1.4</c:v>
                </c:pt>
                <c:pt idx="4">
                  <c:v>3.4</c:v>
                </c:pt>
                <c:pt idx="5">
                  <c:v>1.9</c:v>
                </c:pt>
                <c:pt idx="6">
                  <c:v>1.1000000000000001</c:v>
                </c:pt>
                <c:pt idx="7">
                  <c:v>2.5</c:v>
                </c:pt>
                <c:pt idx="8">
                  <c:v>0.6</c:v>
                </c:pt>
                <c:pt idx="9">
                  <c:v>3.4</c:v>
                </c:pt>
                <c:pt idx="10">
                  <c:v>1.3</c:v>
                </c:pt>
              </c:numCache>
            </c:numRef>
          </c:val>
          <c:extLst>
            <c:ext xmlns:c16="http://schemas.microsoft.com/office/drawing/2014/chart" uri="{C3380CC4-5D6E-409C-BE32-E72D297353CC}">
              <c16:uniqueId val="{00000002-87ED-46A9-BB4C-3C5A42795EB4}"/>
            </c:ext>
          </c:extLst>
        </c:ser>
        <c:ser>
          <c:idx val="1"/>
          <c:order val="1"/>
          <c:tx>
            <c:strRef>
              <c:f>'4.1-4.2'!$T$125</c:f>
              <c:strCache>
                <c:ptCount val="1"/>
                <c:pt idx="0">
                  <c:v>まあまあ満足している</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0"/>
              <c:layout>
                <c:manualLayout>
                  <c:x val="8.4061387317365052E-3"/>
                  <c:y val="3.0351445457238453E-7"/>
                </c:manualLayout>
              </c:layout>
              <c:numFmt formatCode="#,##0.0;\-#;\ " sourceLinked="0"/>
              <c:spPr>
                <a:noFill/>
                <a:ln>
                  <a:noFill/>
                </a:ln>
                <a:effectLst/>
              </c:spPr>
              <c:txPr>
                <a:bodyPr rot="0" spcFirstLastPara="1" vertOverflow="ellipsis" vert="horz" wrap="square" lIns="54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94F2-47FD-BEB9-CED67BCC9BB0}"/>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6"/>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4F2-47FD-BEB9-CED67BCC9BB0}"/>
                </c:ext>
              </c:extLst>
            </c:dLbl>
            <c:dLbl>
              <c:idx val="8"/>
              <c:layout>
                <c:manualLayout>
                  <c:x val="1.7026071385547886E-2"/>
                  <c:y val="1.2140578182895381E-6"/>
                </c:manualLayout>
              </c:layout>
              <c:numFmt formatCode="#,##0.0;\-#;\ " sourceLinked="0"/>
              <c:spPr>
                <a:noFill/>
                <a:ln>
                  <a:noFill/>
                </a:ln>
                <a:effectLst/>
              </c:spPr>
              <c:txPr>
                <a:bodyPr rot="0" spcFirstLastPara="1" vertOverflow="ellipsis" vert="horz" wrap="square" lIns="36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87ED-46A9-BB4C-3C5A42795EB4}"/>
                </c:ext>
              </c:extLst>
            </c:dLbl>
            <c:dLbl>
              <c:idx val="10"/>
              <c:numFmt formatCode="#,##0.0;\-#;\ " sourceLinked="0"/>
              <c:spPr>
                <a:noFill/>
                <a:ln>
                  <a:noFill/>
                </a:ln>
                <a:effectLst/>
              </c:spPr>
              <c:txPr>
                <a:bodyPr rot="0" spcFirstLastPara="1" vertOverflow="ellipsis"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94F2-47FD-BEB9-CED67BCC9BB0}"/>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'4.1-4.2'!$R$126:$R$136</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'4.1-4.2'!$T$126:$T$136</c:f>
              <c:numCache>
                <c:formatCode>0.0</c:formatCode>
                <c:ptCount val="11"/>
                <c:pt idx="0">
                  <c:v>10.4</c:v>
                </c:pt>
                <c:pt idx="1">
                  <c:v>15.6</c:v>
                </c:pt>
                <c:pt idx="2">
                  <c:v>22.4</c:v>
                </c:pt>
                <c:pt idx="3">
                  <c:v>21.5</c:v>
                </c:pt>
                <c:pt idx="4">
                  <c:v>33.299999999999997</c:v>
                </c:pt>
                <c:pt idx="5">
                  <c:v>18</c:v>
                </c:pt>
                <c:pt idx="6">
                  <c:v>10.3</c:v>
                </c:pt>
                <c:pt idx="7">
                  <c:v>20.100000000000001</c:v>
                </c:pt>
                <c:pt idx="8">
                  <c:v>7.5</c:v>
                </c:pt>
                <c:pt idx="9">
                  <c:v>32.4</c:v>
                </c:pt>
                <c:pt idx="10">
                  <c:v>14.9</c:v>
                </c:pt>
              </c:numCache>
            </c:numRef>
          </c:val>
          <c:extLst>
            <c:ext xmlns:c16="http://schemas.microsoft.com/office/drawing/2014/chart" uri="{C3380CC4-5D6E-409C-BE32-E72D297353CC}">
              <c16:uniqueId val="{00000005-87ED-46A9-BB4C-3C5A42795EB4}"/>
            </c:ext>
          </c:extLst>
        </c:ser>
        <c:ser>
          <c:idx val="2"/>
          <c:order val="2"/>
          <c:tx>
            <c:strRef>
              <c:f>'4.1-4.2'!$U$125</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94F2-47FD-BEB9-CED67BCC9BB0}"/>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'4.1-4.2'!$R$126:$R$136</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'4.1-4.2'!$U$126:$U$136</c:f>
              <c:numCache>
                <c:formatCode>0.0</c:formatCode>
                <c:ptCount val="11"/>
                <c:pt idx="0">
                  <c:v>61.9</c:v>
                </c:pt>
                <c:pt idx="1">
                  <c:v>56.3</c:v>
                </c:pt>
                <c:pt idx="2">
                  <c:v>42.3</c:v>
                </c:pt>
                <c:pt idx="3">
                  <c:v>57.8</c:v>
                </c:pt>
                <c:pt idx="4">
                  <c:v>40.5</c:v>
                </c:pt>
                <c:pt idx="5">
                  <c:v>55.1</c:v>
                </c:pt>
                <c:pt idx="6">
                  <c:v>25.8</c:v>
                </c:pt>
                <c:pt idx="7">
                  <c:v>41</c:v>
                </c:pt>
                <c:pt idx="8">
                  <c:v>33.799999999999997</c:v>
                </c:pt>
                <c:pt idx="9">
                  <c:v>36.6</c:v>
                </c:pt>
                <c:pt idx="10">
                  <c:v>53.8</c:v>
                </c:pt>
              </c:numCache>
            </c:numRef>
          </c:val>
          <c:extLst>
            <c:ext xmlns:c16="http://schemas.microsoft.com/office/drawing/2014/chart" uri="{C3380CC4-5D6E-409C-BE32-E72D297353CC}">
              <c16:uniqueId val="{00000007-87ED-46A9-BB4C-3C5A42795EB4}"/>
            </c:ext>
          </c:extLst>
        </c:ser>
        <c:ser>
          <c:idx val="3"/>
          <c:order val="3"/>
          <c:tx>
            <c:strRef>
              <c:f>'4.1-4.2'!$V$125</c:f>
              <c:strCache>
                <c:ptCount val="1"/>
                <c:pt idx="0">
                  <c:v>あまり満足していない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94F2-47FD-BEB9-CED67BCC9BB0}"/>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94F2-47FD-BEB9-CED67BCC9BB0}"/>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'4.1-4.2'!$R$126:$R$136</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'4.1-4.2'!$V$126:$V$136</c:f>
              <c:numCache>
                <c:formatCode>0.0</c:formatCode>
                <c:ptCount val="11"/>
                <c:pt idx="0">
                  <c:v>19.2</c:v>
                </c:pt>
                <c:pt idx="1">
                  <c:v>19.600000000000001</c:v>
                </c:pt>
                <c:pt idx="2">
                  <c:v>23.7</c:v>
                </c:pt>
                <c:pt idx="3">
                  <c:v>14.4</c:v>
                </c:pt>
                <c:pt idx="4">
                  <c:v>17.2</c:v>
                </c:pt>
                <c:pt idx="5">
                  <c:v>20.3</c:v>
                </c:pt>
                <c:pt idx="6">
                  <c:v>36.9</c:v>
                </c:pt>
                <c:pt idx="7">
                  <c:v>25.4</c:v>
                </c:pt>
                <c:pt idx="8">
                  <c:v>33</c:v>
                </c:pt>
                <c:pt idx="9">
                  <c:v>20.100000000000001</c:v>
                </c:pt>
                <c:pt idx="10">
                  <c:v>22</c:v>
                </c:pt>
              </c:numCache>
            </c:numRef>
          </c:val>
          <c:extLst>
            <c:ext xmlns:c16="http://schemas.microsoft.com/office/drawing/2014/chart" uri="{C3380CC4-5D6E-409C-BE32-E72D297353CC}">
              <c16:uniqueId val="{0000000A-87ED-46A9-BB4C-3C5A42795EB4}"/>
            </c:ext>
          </c:extLst>
        </c:ser>
        <c:ser>
          <c:idx val="4"/>
          <c:order val="4"/>
          <c:tx>
            <c:strRef>
              <c:f>'4.1-4.2'!$W$125</c:f>
              <c:strCache>
                <c:ptCount val="1"/>
                <c:pt idx="0">
                  <c:v>満足していない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0"/>
              <c:layout>
                <c:manualLayout>
                  <c:x val="0"/>
                  <c:y val="1.517572272861922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4F2-47FD-BEB9-CED67BCC9BB0}"/>
                </c:ext>
              </c:extLst>
            </c:dLbl>
            <c:numFmt formatCode="#,##0.0;\-#;\ " sourceLinked="0"/>
            <c:spPr>
              <a:noFill/>
              <a:ln>
                <a:noFill/>
              </a:ln>
              <a:effectLst/>
            </c:spPr>
            <c:txPr>
              <a:bodyPr vertOverflow="clip" horzOverflow="clip"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'4.1-4.2'!$R$126:$R$136</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'4.1-4.2'!$W$126:$W$136</c:f>
              <c:numCache>
                <c:formatCode>0.0</c:formatCode>
                <c:ptCount val="11"/>
                <c:pt idx="0">
                  <c:v>6.9</c:v>
                </c:pt>
                <c:pt idx="1">
                  <c:v>6.9</c:v>
                </c:pt>
                <c:pt idx="2">
                  <c:v>10</c:v>
                </c:pt>
                <c:pt idx="3">
                  <c:v>5</c:v>
                </c:pt>
                <c:pt idx="4">
                  <c:v>5.6</c:v>
                </c:pt>
                <c:pt idx="5">
                  <c:v>4.8</c:v>
                </c:pt>
                <c:pt idx="6">
                  <c:v>25.9</c:v>
                </c:pt>
                <c:pt idx="7">
                  <c:v>11</c:v>
                </c:pt>
                <c:pt idx="8">
                  <c:v>25.3</c:v>
                </c:pt>
                <c:pt idx="9">
                  <c:v>7.6</c:v>
                </c:pt>
                <c:pt idx="10">
                  <c:v>8.1</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30496"/>
        <c:axId val="870525792"/>
      </c:barChart>
      <c:catAx>
        <c:axId val="87053049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25792"/>
        <c:crosses val="autoZero"/>
        <c:auto val="1"/>
        <c:lblAlgn val="ctr"/>
        <c:lblOffset val="100"/>
        <c:noMultiLvlLbl val="0"/>
      </c:catAx>
      <c:valAx>
        <c:axId val="87052579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0496"/>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4178521802421757"/>
          <c:y val="7.2183641975308603E-4"/>
          <c:w val="0.61899909570127265"/>
          <c:h val="0.83317019406619308"/>
        </c:manualLayout>
      </c:layout>
      <c:barChart>
        <c:barDir val="bar"/>
        <c:grouping val="stacked"/>
        <c:varyColors val="0"/>
        <c:ser>
          <c:idx val="0"/>
          <c:order val="0"/>
          <c:tx>
            <c:strRef>
              <c:f>'4.1-4.2'!$S$152</c:f>
              <c:strCache>
                <c:ptCount val="1"/>
                <c:pt idx="0">
                  <c:v>33.3</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4"/>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7-CFA9-487F-9852-92A43666E89A}"/>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'4.1-4.2'!$R$153:$R$158</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'4.1-4.2'!$S$153:$S$158</c:f>
              <c:numCache>
                <c:formatCode>0.0</c:formatCode>
                <c:ptCount val="6"/>
                <c:pt idx="0">
                  <c:v>27.3</c:v>
                </c:pt>
                <c:pt idx="1">
                  <c:v>17.100000000000001</c:v>
                </c:pt>
                <c:pt idx="2">
                  <c:v>12.9</c:v>
                </c:pt>
                <c:pt idx="3">
                  <c:v>22.4</c:v>
                </c:pt>
                <c:pt idx="4">
                  <c:v>15.6</c:v>
                </c:pt>
              </c:numCache>
            </c:numRef>
          </c:val>
          <c:extLst>
            <c:ext xmlns:c16="http://schemas.microsoft.com/office/drawing/2014/chart" uri="{C3380CC4-5D6E-409C-BE32-E72D297353CC}">
              <c16:uniqueId val="{00000002-87ED-46A9-BB4C-3C5A42795EB4}"/>
            </c:ext>
          </c:extLst>
        </c:ser>
        <c:ser>
          <c:idx val="1"/>
          <c:order val="1"/>
          <c:tx>
            <c:strRef>
              <c:f>'4.1-4.2'!$T$152</c:f>
              <c:strCache>
                <c:ptCount val="1"/>
                <c:pt idx="0">
                  <c:v>34.1</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'4.1-4.2'!$R$153:$R$158</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'4.1-4.2'!$T$153:$T$158</c:f>
              <c:numCache>
                <c:formatCode>0.0</c:formatCode>
                <c:ptCount val="6"/>
                <c:pt idx="0">
                  <c:v>38.9</c:v>
                </c:pt>
                <c:pt idx="1">
                  <c:v>38.9</c:v>
                </c:pt>
                <c:pt idx="2">
                  <c:v>38.4</c:v>
                </c:pt>
                <c:pt idx="3">
                  <c:v>45.8</c:v>
                </c:pt>
                <c:pt idx="4">
                  <c:v>39.4</c:v>
                </c:pt>
              </c:numCache>
            </c:numRef>
          </c:val>
          <c:extLst>
            <c:ext xmlns:c16="http://schemas.microsoft.com/office/drawing/2014/chart" uri="{C3380CC4-5D6E-409C-BE32-E72D297353CC}">
              <c16:uniqueId val="{00000005-87ED-46A9-BB4C-3C5A42795EB4}"/>
            </c:ext>
          </c:extLst>
        </c:ser>
        <c:ser>
          <c:idx val="2"/>
          <c:order val="2"/>
          <c:tx>
            <c:strRef>
              <c:f>'4.1-4.2'!$U$152</c:f>
              <c:strCache>
                <c:ptCount val="1"/>
                <c:pt idx="0">
                  <c:v>29.2</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'4.1-4.2'!$R$153:$R$158</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'4.1-4.2'!$U$153:$U$158</c:f>
              <c:numCache>
                <c:formatCode>0.0</c:formatCode>
                <c:ptCount val="6"/>
                <c:pt idx="0">
                  <c:v>30</c:v>
                </c:pt>
                <c:pt idx="1">
                  <c:v>37.9</c:v>
                </c:pt>
                <c:pt idx="2">
                  <c:v>42.6</c:v>
                </c:pt>
                <c:pt idx="3">
                  <c:v>27</c:v>
                </c:pt>
                <c:pt idx="4">
                  <c:v>39</c:v>
                </c:pt>
              </c:numCache>
            </c:numRef>
          </c:val>
          <c:extLst>
            <c:ext xmlns:c16="http://schemas.microsoft.com/office/drawing/2014/chart" uri="{C3380CC4-5D6E-409C-BE32-E72D297353CC}">
              <c16:uniqueId val="{00000007-87ED-46A9-BB4C-3C5A42795EB4}"/>
            </c:ext>
          </c:extLst>
        </c:ser>
        <c:ser>
          <c:idx val="3"/>
          <c:order val="3"/>
          <c:tx>
            <c:strRef>
              <c:f>'4.1-4.2'!$V$152</c:f>
              <c:strCache>
                <c:ptCount val="1"/>
                <c:pt idx="0">
                  <c:v>2.6</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0"/>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0790-4BD9-B88F-F4F4E901BF6B}"/>
                </c:ext>
              </c:extLst>
            </c:dLbl>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7ED-46A9-BB4C-3C5A42795EB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'4.1-4.2'!$R$153:$R$158</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'4.1-4.2'!$V$153:$V$158</c:f>
              <c:numCache>
                <c:formatCode>0.0</c:formatCode>
                <c:ptCount val="6"/>
                <c:pt idx="0">
                  <c:v>2.9</c:v>
                </c:pt>
                <c:pt idx="1">
                  <c:v>4.5</c:v>
                </c:pt>
                <c:pt idx="2">
                  <c:v>5.2</c:v>
                </c:pt>
                <c:pt idx="3">
                  <c:v>3.5</c:v>
                </c:pt>
                <c:pt idx="4">
                  <c:v>4.5999999999999996</c:v>
                </c:pt>
              </c:numCache>
            </c:numRef>
          </c:val>
          <c:extLst>
            <c:ext xmlns:c16="http://schemas.microsoft.com/office/drawing/2014/chart" uri="{C3380CC4-5D6E-409C-BE32-E72D297353CC}">
              <c16:uniqueId val="{0000000A-87ED-46A9-BB4C-3C5A42795EB4}"/>
            </c:ext>
          </c:extLst>
        </c:ser>
        <c:ser>
          <c:idx val="4"/>
          <c:order val="4"/>
          <c:tx>
            <c:strRef>
              <c:f>'4.1-4.2'!$W$152</c:f>
              <c:strCache>
                <c:ptCount val="1"/>
                <c:pt idx="0">
                  <c:v>0.7</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numFmt formatCode="#,##0.0;\-#;\ " sourceLinked="0"/>
            <c:spPr>
              <a:noFill/>
              <a:ln>
                <a:noFill/>
              </a:ln>
              <a:effectLst/>
            </c:spPr>
            <c:txPr>
              <a:bodyPr wrap="square" lIns="18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'4.1-4.2'!$R$153:$R$158</c:f>
              <c:strCache>
                <c:ptCount val="5"/>
                <c:pt idx="0">
                  <c:v>女性も男性も共に参加する社会づくり</c:v>
                </c:pt>
                <c:pt idx="1">
                  <c:v>多様な文化が共生する社会づくりと人や文化を通じた国際交流</c:v>
                </c:pt>
                <c:pt idx="2">
                  <c:v>市民組織や団体などの活動へのサポート</c:v>
                </c:pt>
                <c:pt idx="3">
                  <c:v>自治会の維持や地域の見守り活動</c:v>
                </c:pt>
                <c:pt idx="4">
                  <c:v>市民が市政へ参加する機会づくり</c:v>
                </c:pt>
              </c:strCache>
            </c:strRef>
          </c:cat>
          <c:val>
            <c:numRef>
              <c:f>'4.1-4.2'!$W$153:$W$158</c:f>
              <c:numCache>
                <c:formatCode>0.0</c:formatCode>
                <c:ptCount val="6"/>
                <c:pt idx="0">
                  <c:v>0.9</c:v>
                </c:pt>
                <c:pt idx="1">
                  <c:v>1.6</c:v>
                </c:pt>
                <c:pt idx="2">
                  <c:v>0.9</c:v>
                </c:pt>
                <c:pt idx="3">
                  <c:v>1.3</c:v>
                </c:pt>
                <c:pt idx="4">
                  <c:v>1.3</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34416"/>
        <c:axId val="870528536"/>
      </c:barChart>
      <c:catAx>
        <c:axId val="87053441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28536"/>
        <c:crosses val="autoZero"/>
        <c:auto val="1"/>
        <c:lblAlgn val="ctr"/>
        <c:lblOffset val="100"/>
        <c:noMultiLvlLbl val="0"/>
      </c:catAx>
      <c:valAx>
        <c:axId val="87052853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4416"/>
        <c:crosses val="autoZero"/>
        <c:crossBetween val="between"/>
      </c:valAx>
      <c:spPr>
        <a:noFill/>
        <a:ln>
          <a:noFill/>
        </a:ln>
        <a:effectLst/>
      </c:spPr>
    </c:plotArea>
    <c:legend>
      <c:legendPos val="b"/>
      <c:layout>
        <c:manualLayout>
          <c:xMode val="edge"/>
          <c:yMode val="edge"/>
          <c:x val="2.469947927070535E-2"/>
          <c:y val="0.9081471673597985"/>
          <c:w val="0.95060094050743649"/>
          <c:h val="8.1959486750875568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808112221266458"/>
          <c:y val="2.0320742982639001E-2"/>
          <c:w val="0.60270319151282559"/>
          <c:h val="0.8681056995753299"/>
        </c:manualLayout>
      </c:layout>
      <c:barChart>
        <c:barDir val="bar"/>
        <c:grouping val="stacked"/>
        <c:varyColors val="0"/>
        <c:ser>
          <c:idx val="0"/>
          <c:order val="0"/>
          <c:tx>
            <c:strRef>
              <c:f>'4.1-4.2'!$S$169</c:f>
              <c:strCache>
                <c:ptCount val="1"/>
                <c:pt idx="0">
                  <c:v>30.9</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4"/>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2-74D7-411C-8FEA-B744D3E8522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'4.1-4.2'!$R$170:$R$178</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'4.1-4.2'!$S$170:$S$178</c:f>
              <c:numCache>
                <c:formatCode>0.0</c:formatCode>
                <c:ptCount val="9"/>
                <c:pt idx="0">
                  <c:v>44</c:v>
                </c:pt>
                <c:pt idx="1">
                  <c:v>30.3</c:v>
                </c:pt>
                <c:pt idx="2">
                  <c:v>15.3</c:v>
                </c:pt>
                <c:pt idx="3">
                  <c:v>32.299999999999997</c:v>
                </c:pt>
                <c:pt idx="4">
                  <c:v>27</c:v>
                </c:pt>
                <c:pt idx="5">
                  <c:v>21.7</c:v>
                </c:pt>
                <c:pt idx="6">
                  <c:v>19.899999999999999</c:v>
                </c:pt>
                <c:pt idx="7">
                  <c:v>19.3</c:v>
                </c:pt>
                <c:pt idx="8">
                  <c:v>18.2</c:v>
                </c:pt>
              </c:numCache>
            </c:numRef>
          </c:val>
          <c:extLst>
            <c:ext xmlns:c16="http://schemas.microsoft.com/office/drawing/2014/chart" uri="{C3380CC4-5D6E-409C-BE32-E72D297353CC}">
              <c16:uniqueId val="{00000002-87ED-46A9-BB4C-3C5A42795EB4}"/>
            </c:ext>
          </c:extLst>
        </c:ser>
        <c:ser>
          <c:idx val="1"/>
          <c:order val="1"/>
          <c:tx>
            <c:strRef>
              <c:f>'4.1-4.2'!$T$169</c:f>
              <c:strCache>
                <c:ptCount val="1"/>
                <c:pt idx="0">
                  <c:v>38.1</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'4.1-4.2'!$R$170:$R$178</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'4.1-4.2'!$T$170:$T$178</c:f>
              <c:numCache>
                <c:formatCode>0.0</c:formatCode>
                <c:ptCount val="9"/>
                <c:pt idx="0">
                  <c:v>34.4</c:v>
                </c:pt>
                <c:pt idx="1">
                  <c:v>41.6</c:v>
                </c:pt>
                <c:pt idx="2">
                  <c:v>31.2</c:v>
                </c:pt>
                <c:pt idx="3">
                  <c:v>38.799999999999997</c:v>
                </c:pt>
                <c:pt idx="4">
                  <c:v>37.9</c:v>
                </c:pt>
                <c:pt idx="5">
                  <c:v>41.6</c:v>
                </c:pt>
                <c:pt idx="6">
                  <c:v>42.8</c:v>
                </c:pt>
                <c:pt idx="7">
                  <c:v>44.3</c:v>
                </c:pt>
                <c:pt idx="8">
                  <c:v>44.9</c:v>
                </c:pt>
              </c:numCache>
            </c:numRef>
          </c:val>
          <c:extLst>
            <c:ext xmlns:c16="http://schemas.microsoft.com/office/drawing/2014/chart" uri="{C3380CC4-5D6E-409C-BE32-E72D297353CC}">
              <c16:uniqueId val="{00000005-87ED-46A9-BB4C-3C5A42795EB4}"/>
            </c:ext>
          </c:extLst>
        </c:ser>
        <c:ser>
          <c:idx val="2"/>
          <c:order val="2"/>
          <c:tx>
            <c:strRef>
              <c:f>'4.1-4.2'!$U$169</c:f>
              <c:strCache>
                <c:ptCount val="1"/>
                <c:pt idx="0">
                  <c:v>28.0</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74D7-411C-8FEA-B744D3E8522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'4.1-4.2'!$R$170:$R$178</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'4.1-4.2'!$U$170:$U$178</c:f>
              <c:numCache>
                <c:formatCode>0.0</c:formatCode>
                <c:ptCount val="9"/>
                <c:pt idx="0">
                  <c:v>18.600000000000001</c:v>
                </c:pt>
                <c:pt idx="1">
                  <c:v>24</c:v>
                </c:pt>
                <c:pt idx="2">
                  <c:v>44.9</c:v>
                </c:pt>
                <c:pt idx="3">
                  <c:v>24.7</c:v>
                </c:pt>
                <c:pt idx="4">
                  <c:v>30.3</c:v>
                </c:pt>
                <c:pt idx="5">
                  <c:v>31.3</c:v>
                </c:pt>
                <c:pt idx="6">
                  <c:v>31.8</c:v>
                </c:pt>
                <c:pt idx="7">
                  <c:v>31.1</c:v>
                </c:pt>
                <c:pt idx="8">
                  <c:v>31.5</c:v>
                </c:pt>
              </c:numCache>
            </c:numRef>
          </c:val>
          <c:extLst>
            <c:ext xmlns:c16="http://schemas.microsoft.com/office/drawing/2014/chart" uri="{C3380CC4-5D6E-409C-BE32-E72D297353CC}">
              <c16:uniqueId val="{00000007-87ED-46A9-BB4C-3C5A42795EB4}"/>
            </c:ext>
          </c:extLst>
        </c:ser>
        <c:ser>
          <c:idx val="3"/>
          <c:order val="3"/>
          <c:tx>
            <c:strRef>
              <c:f>'4.1-4.2'!$V$169</c:f>
              <c:strCache>
                <c:ptCount val="1"/>
                <c:pt idx="0">
                  <c:v>2.2</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1"/>
              <c:layout>
                <c:manualLayout>
                  <c:x val="-5.6072756830336124E-3"/>
                  <c:y val="3.4034350188958712E-7"/>
                </c:manualLayout>
              </c:layout>
              <c:numFmt formatCode="#,##0.0;\-#;\ " sourceLinked="0"/>
              <c:spPr>
                <a:noFill/>
                <a:ln>
                  <a:noFill/>
                </a:ln>
                <a:effectLst/>
              </c:spPr>
              <c:txPr>
                <a:bodyPr rot="0" spcFirstLastPara="1" vertOverflow="ellipsis" vert="horz" wrap="square" lIns="0" tIns="19050" rIns="18000" bIns="19050" anchor="ctr" anchorCtr="1">
                  <a:no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15:layout>
                    <c:manualLayout>
                      <c:w val="3.7312686379319629E-2"/>
                      <c:h val="5.7546373283723147E-2"/>
                    </c:manualLayout>
                  </c15:layout>
                </c:ext>
                <c:ext xmlns:c16="http://schemas.microsoft.com/office/drawing/2014/chart" uri="{C3380CC4-5D6E-409C-BE32-E72D297353CC}">
                  <c16:uniqueId val="{00000007-74D7-411C-8FEA-B744D3E85224}"/>
                </c:ext>
              </c:extLst>
            </c:dLbl>
            <c:dLbl>
              <c:idx val="3"/>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74D7-411C-8FEA-B744D3E85224}"/>
                </c:ext>
              </c:extLst>
            </c:dLbl>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'4.1-4.2'!$R$170:$R$178</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'4.1-4.2'!$V$170:$V$178</c:f>
              <c:numCache>
                <c:formatCode>0.0</c:formatCode>
                <c:ptCount val="9"/>
                <c:pt idx="0">
                  <c:v>2.2999999999999998</c:v>
                </c:pt>
                <c:pt idx="1">
                  <c:v>3.1</c:v>
                </c:pt>
                <c:pt idx="2">
                  <c:v>6.4</c:v>
                </c:pt>
                <c:pt idx="3">
                  <c:v>3.4</c:v>
                </c:pt>
                <c:pt idx="4">
                  <c:v>3.9</c:v>
                </c:pt>
                <c:pt idx="5">
                  <c:v>4.3</c:v>
                </c:pt>
                <c:pt idx="6">
                  <c:v>4.9000000000000004</c:v>
                </c:pt>
                <c:pt idx="7">
                  <c:v>4.2</c:v>
                </c:pt>
                <c:pt idx="8">
                  <c:v>4.0999999999999996</c:v>
                </c:pt>
              </c:numCache>
            </c:numRef>
          </c:val>
          <c:extLst>
            <c:ext xmlns:c16="http://schemas.microsoft.com/office/drawing/2014/chart" uri="{C3380CC4-5D6E-409C-BE32-E72D297353CC}">
              <c16:uniqueId val="{0000000A-87ED-46A9-BB4C-3C5A42795EB4}"/>
            </c:ext>
          </c:extLst>
        </c:ser>
        <c:ser>
          <c:idx val="4"/>
          <c:order val="4"/>
          <c:tx>
            <c:strRef>
              <c:f>'4.1-4.2'!$W$169</c:f>
              <c:strCache>
                <c:ptCount val="1"/>
                <c:pt idx="0">
                  <c:v>0.7</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3"/>
              <c:layout>
                <c:manualLayout>
                  <c:x val="1.7500439862078679E-2"/>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74D7-411C-8FEA-B744D3E85224}"/>
                </c:ext>
              </c:extLst>
            </c:dLbl>
            <c:numFmt formatCode="#,##0.0;\-#;\ " sourceLinked="0"/>
            <c:spPr>
              <a:noFill/>
              <a:ln>
                <a:noFill/>
              </a:ln>
              <a:effectLst/>
            </c:spPr>
            <c:txPr>
              <a:bodyPr wrap="square" lIns="0" tIns="19050" rIns="0" bIns="19050" anchor="ctr">
                <a:spAutoFit/>
              </a:bodyPr>
              <a:lstStyle/>
              <a:p>
                <a:pPr>
                  <a:defRPr sz="700" baseline="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'4.1-4.2'!$R$170:$R$178</c:f>
              <c:strCache>
                <c:ptCount val="9"/>
                <c:pt idx="0">
                  <c:v>学校での教育環境の充実</c:v>
                </c:pt>
                <c:pt idx="1">
                  <c:v>地域と学校が連携した教育環境づくり</c:v>
                </c:pt>
                <c:pt idx="2">
                  <c:v>大学との連携によるまちづくり</c:v>
                </c:pt>
                <c:pt idx="3">
                  <c:v>子育てや教育について相談する体制</c:v>
                </c:pt>
                <c:pt idx="4">
                  <c:v>小学校（義務教育学校）に入学するまでの教育の推進</c:v>
                </c:pt>
                <c:pt idx="5">
                  <c:v>生涯を通じて学習する機会づくり</c:v>
                </c:pt>
                <c:pt idx="6">
                  <c:v>文化芸術に触れる機会</c:v>
                </c:pt>
                <c:pt idx="7">
                  <c:v>スポーツ活動の推進</c:v>
                </c:pt>
                <c:pt idx="8">
                  <c:v>青少年が地域の活動に参加する機会</c:v>
                </c:pt>
              </c:strCache>
            </c:strRef>
          </c:cat>
          <c:val>
            <c:numRef>
              <c:f>'4.1-4.2'!$W$170:$W$178</c:f>
              <c:numCache>
                <c:formatCode>0.0</c:formatCode>
                <c:ptCount val="9"/>
                <c:pt idx="0">
                  <c:v>0.7</c:v>
                </c:pt>
                <c:pt idx="1">
                  <c:v>1.1000000000000001</c:v>
                </c:pt>
                <c:pt idx="2">
                  <c:v>2.2000000000000002</c:v>
                </c:pt>
                <c:pt idx="3">
                  <c:v>0.7</c:v>
                </c:pt>
                <c:pt idx="4">
                  <c:v>0.9</c:v>
                </c:pt>
                <c:pt idx="5">
                  <c:v>1</c:v>
                </c:pt>
                <c:pt idx="6">
                  <c:v>0.6</c:v>
                </c:pt>
                <c:pt idx="7">
                  <c:v>1.2</c:v>
                </c:pt>
                <c:pt idx="8">
                  <c:v>1.2</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28928"/>
        <c:axId val="870534808"/>
      </c:barChart>
      <c:catAx>
        <c:axId val="87052892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34808"/>
        <c:crosses val="autoZero"/>
        <c:auto val="1"/>
        <c:lblAlgn val="ctr"/>
        <c:lblOffset val="100"/>
        <c:noMultiLvlLbl val="0"/>
      </c:catAx>
      <c:valAx>
        <c:axId val="870534808"/>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28928"/>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7371818183707362"/>
          <c:y val="2.0320742982639001E-2"/>
          <c:w val="0.58523038750153256"/>
          <c:h val="0.8681056995753299"/>
        </c:manualLayout>
      </c:layout>
      <c:barChart>
        <c:barDir val="bar"/>
        <c:grouping val="stacked"/>
        <c:varyColors val="0"/>
        <c:ser>
          <c:idx val="0"/>
          <c:order val="0"/>
          <c:tx>
            <c:strRef>
              <c:f>'4.1-4.2'!$S$194</c:f>
              <c:strCache>
                <c:ptCount val="1"/>
                <c:pt idx="0">
                  <c:v>とても重要</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4"/>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7-CFA9-487F-9852-92A43666E89A}"/>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'4.1-4.2'!$R$195:$R$208</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'4.1-4.2'!$S$195:$S$208</c:f>
              <c:numCache>
                <c:formatCode>0.0</c:formatCode>
                <c:ptCount val="14"/>
                <c:pt idx="0">
                  <c:v>31.7</c:v>
                </c:pt>
                <c:pt idx="1">
                  <c:v>42.4</c:v>
                </c:pt>
                <c:pt idx="2">
                  <c:v>34.5</c:v>
                </c:pt>
                <c:pt idx="3">
                  <c:v>19.8</c:v>
                </c:pt>
                <c:pt idx="4">
                  <c:v>37.5</c:v>
                </c:pt>
                <c:pt idx="5">
                  <c:v>37.799999999999997</c:v>
                </c:pt>
                <c:pt idx="6">
                  <c:v>19.7</c:v>
                </c:pt>
                <c:pt idx="7">
                  <c:v>37.5</c:v>
                </c:pt>
                <c:pt idx="8">
                  <c:v>35.1</c:v>
                </c:pt>
                <c:pt idx="9">
                  <c:v>38.9</c:v>
                </c:pt>
                <c:pt idx="10">
                  <c:v>27.1</c:v>
                </c:pt>
                <c:pt idx="11">
                  <c:v>25</c:v>
                </c:pt>
                <c:pt idx="12">
                  <c:v>27.4</c:v>
                </c:pt>
                <c:pt idx="13">
                  <c:v>30.9</c:v>
                </c:pt>
              </c:numCache>
            </c:numRef>
          </c:val>
          <c:extLst>
            <c:ext xmlns:c16="http://schemas.microsoft.com/office/drawing/2014/chart" uri="{C3380CC4-5D6E-409C-BE32-E72D297353CC}">
              <c16:uniqueId val="{00000002-87ED-46A9-BB4C-3C5A42795EB4}"/>
            </c:ext>
          </c:extLst>
        </c:ser>
        <c:ser>
          <c:idx val="1"/>
          <c:order val="1"/>
          <c:tx>
            <c:strRef>
              <c:f>'4.1-4.2'!$T$194</c:f>
              <c:strCache>
                <c:ptCount val="1"/>
                <c:pt idx="0">
                  <c:v>まあまあ重要</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'4.1-4.2'!$R$195:$R$208</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'4.1-4.2'!$T$195:$T$208</c:f>
              <c:numCache>
                <c:formatCode>0.0</c:formatCode>
                <c:ptCount val="14"/>
                <c:pt idx="0">
                  <c:v>42.2</c:v>
                </c:pt>
                <c:pt idx="1">
                  <c:v>38.1</c:v>
                </c:pt>
                <c:pt idx="2">
                  <c:v>41.3</c:v>
                </c:pt>
                <c:pt idx="3">
                  <c:v>33.200000000000003</c:v>
                </c:pt>
                <c:pt idx="4">
                  <c:v>38.6</c:v>
                </c:pt>
                <c:pt idx="5">
                  <c:v>37.9</c:v>
                </c:pt>
                <c:pt idx="6">
                  <c:v>40.5</c:v>
                </c:pt>
                <c:pt idx="7">
                  <c:v>41.1</c:v>
                </c:pt>
                <c:pt idx="8">
                  <c:v>39.6</c:v>
                </c:pt>
                <c:pt idx="9">
                  <c:v>35.5</c:v>
                </c:pt>
                <c:pt idx="10">
                  <c:v>40.799999999999997</c:v>
                </c:pt>
                <c:pt idx="11">
                  <c:v>46.5</c:v>
                </c:pt>
                <c:pt idx="12">
                  <c:v>44.5</c:v>
                </c:pt>
                <c:pt idx="13">
                  <c:v>40.5</c:v>
                </c:pt>
              </c:numCache>
            </c:numRef>
          </c:val>
          <c:extLst>
            <c:ext xmlns:c16="http://schemas.microsoft.com/office/drawing/2014/chart" uri="{C3380CC4-5D6E-409C-BE32-E72D297353CC}">
              <c16:uniqueId val="{00000005-87ED-46A9-BB4C-3C5A42795EB4}"/>
            </c:ext>
          </c:extLst>
        </c:ser>
        <c:ser>
          <c:idx val="2"/>
          <c:order val="2"/>
          <c:tx>
            <c:strRef>
              <c:f>'4.1-4.2'!$U$194</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87ED-46A9-BB4C-3C5A42795EB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'4.1-4.2'!$R$195:$R$208</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'4.1-4.2'!$U$195:$U$208</c:f>
              <c:numCache>
                <c:formatCode>0.0</c:formatCode>
                <c:ptCount val="14"/>
                <c:pt idx="0">
                  <c:v>22.6</c:v>
                </c:pt>
                <c:pt idx="1">
                  <c:v>17.2</c:v>
                </c:pt>
                <c:pt idx="2">
                  <c:v>20.5</c:v>
                </c:pt>
                <c:pt idx="3">
                  <c:v>37.4</c:v>
                </c:pt>
                <c:pt idx="4">
                  <c:v>21</c:v>
                </c:pt>
                <c:pt idx="5">
                  <c:v>20.2</c:v>
                </c:pt>
                <c:pt idx="6">
                  <c:v>32.5</c:v>
                </c:pt>
                <c:pt idx="7">
                  <c:v>17.3</c:v>
                </c:pt>
                <c:pt idx="8">
                  <c:v>21.1</c:v>
                </c:pt>
                <c:pt idx="9">
                  <c:v>23.2</c:v>
                </c:pt>
                <c:pt idx="10">
                  <c:v>27.8</c:v>
                </c:pt>
                <c:pt idx="11">
                  <c:v>25.2</c:v>
                </c:pt>
                <c:pt idx="12">
                  <c:v>25.5</c:v>
                </c:pt>
                <c:pt idx="13">
                  <c:v>25.4</c:v>
                </c:pt>
              </c:numCache>
            </c:numRef>
          </c:val>
          <c:extLst>
            <c:ext xmlns:c16="http://schemas.microsoft.com/office/drawing/2014/chart" uri="{C3380CC4-5D6E-409C-BE32-E72D297353CC}">
              <c16:uniqueId val="{00000007-87ED-46A9-BB4C-3C5A42795EB4}"/>
            </c:ext>
          </c:extLst>
        </c:ser>
        <c:ser>
          <c:idx val="3"/>
          <c:order val="3"/>
          <c:tx>
            <c:strRef>
              <c:f>'4.1-4.2'!$V$194</c:f>
              <c:strCache>
                <c:ptCount val="1"/>
                <c:pt idx="0">
                  <c:v>あまり重要ではない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0"/>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4-1809-4E8A-A961-194163A40975}"/>
                </c:ext>
              </c:extLst>
            </c:dLbl>
            <c:dLbl>
              <c:idx val="1"/>
              <c:numFmt formatCode="#,##0.0;\-#;\ " sourceLinked="0"/>
              <c:spPr>
                <a:noFill/>
                <a:ln>
                  <a:noFill/>
                </a:ln>
                <a:effectLst/>
              </c:spPr>
              <c:txPr>
                <a:bodyPr rot="0" spcFirstLastPara="1" vertOverflow="ellipsis" vert="horz" wrap="square" lIns="0" tIns="19050" rIns="36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1809-4E8A-A961-194163A40975}"/>
                </c:ext>
              </c:extLst>
            </c:dLbl>
            <c:dLbl>
              <c:idx val="2"/>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1809-4E8A-A961-194163A40975}"/>
                </c:ext>
              </c:extLst>
            </c:dLbl>
            <c:dLbl>
              <c:idx val="4"/>
              <c:numFmt formatCode="#,##0.0;\-#;\ " sourceLinked="0"/>
              <c:spPr>
                <a:noFill/>
                <a:ln>
                  <a:noFill/>
                </a:ln>
                <a:effectLst/>
              </c:spPr>
              <c:txPr>
                <a:bodyPr rot="0" spcFirstLastPara="1" vertOverflow="ellipsis" vert="horz" wrap="square" lIns="0" tIns="19050" rIns="90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1809-4E8A-A961-194163A40975}"/>
                </c:ext>
              </c:extLst>
            </c:dLbl>
            <c:dLbl>
              <c:idx val="5"/>
              <c:numFmt formatCode="#,##0.0;\-#;\ " sourceLinked="0"/>
              <c:spPr>
                <a:noFill/>
                <a:ln>
                  <a:noFill/>
                </a:ln>
                <a:effectLst/>
              </c:spPr>
              <c:txPr>
                <a:bodyPr rot="0" spcFirstLastPara="1" vertOverflow="ellipsis" vert="horz" wrap="square" lIns="0" tIns="19050" rIns="90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1809-4E8A-A961-194163A40975}"/>
                </c:ext>
              </c:extLst>
            </c:dLbl>
            <c:dLbl>
              <c:idx val="7"/>
              <c:numFmt formatCode="#,##0.0;\-#;\ " sourceLinked="0"/>
              <c:spPr>
                <a:noFill/>
                <a:ln>
                  <a:noFill/>
                </a:ln>
                <a:effectLst/>
              </c:spPr>
              <c:txPr>
                <a:bodyPr rot="0" spcFirstLastPara="1" vertOverflow="ellipsis" vert="horz" wrap="square" lIns="0" tIns="19050" rIns="90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1809-4E8A-A961-194163A40975}"/>
                </c:ext>
              </c:extLst>
            </c:dLbl>
            <c:dLbl>
              <c:idx val="8"/>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87ED-46A9-BB4C-3C5A42795EB4}"/>
                </c:ext>
              </c:extLst>
            </c:dLbl>
            <c:dLbl>
              <c:idx val="9"/>
              <c:numFmt formatCode="#,##0.0;\-#;\ " sourceLinked="0"/>
              <c:spPr>
                <a:noFill/>
                <a:ln>
                  <a:noFill/>
                </a:ln>
                <a:effectLst/>
              </c:spPr>
              <c:txPr>
                <a:bodyPr rot="0" spcFirstLastPara="1" vertOverflow="ellipsis" vert="horz" wrap="square" lIns="0" tIns="19050" rIns="828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1809-4E8A-A961-194163A40975}"/>
                </c:ext>
              </c:extLst>
            </c:dLbl>
            <c:dLbl>
              <c:idx val="10"/>
              <c:numFmt formatCode="#,##0.0;\-#;\ " sourceLinked="0"/>
              <c:spPr>
                <a:noFill/>
                <a:ln>
                  <a:noFill/>
                </a:ln>
                <a:effectLst/>
              </c:spPr>
              <c:txPr>
                <a:bodyPr rot="0" spcFirstLastPara="1" vertOverflow="ellipsis" vert="horz" wrap="square" lIns="0" tIns="19050" rIns="90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1809-4E8A-A961-194163A40975}"/>
                </c:ext>
              </c:extLst>
            </c:dLbl>
            <c:dLbl>
              <c:idx val="11"/>
              <c:numFmt formatCode="#,##0.0;\-#;\ " sourceLinked="0"/>
              <c:spPr>
                <a:noFill/>
                <a:ln>
                  <a:noFill/>
                </a:ln>
                <a:effectLst/>
              </c:spPr>
              <c:txPr>
                <a:bodyPr rot="0" spcFirstLastPara="1" vertOverflow="ellipsis" vert="horz" wrap="square" lIns="0" tIns="19050" rIns="648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1809-4E8A-A961-194163A40975}"/>
                </c:ext>
              </c:extLst>
            </c:dLbl>
            <c:dLbl>
              <c:idx val="12"/>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D-1809-4E8A-A961-194163A40975}"/>
                </c:ext>
              </c:extLst>
            </c:dLbl>
            <c:dLbl>
              <c:idx val="13"/>
              <c:layout>
                <c:manualLayout>
                  <c:x val="-8.3734092170796443E-3"/>
                  <c:y val="0"/>
                </c:manualLayout>
              </c:layout>
              <c:numFmt formatCode="#,##0.0;\-#;\ " sourceLinked="0"/>
              <c:spPr>
                <a:noFill/>
                <a:ln>
                  <a:noFill/>
                </a:ln>
                <a:effectLst/>
              </c:spPr>
              <c:txPr>
                <a:bodyPr rot="0" spcFirstLastPara="1" vertOverflow="ellipsis" vert="horz" wrap="square" lIns="0" tIns="19050" rIns="54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1809-4E8A-A961-194163A40975}"/>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87ED-46A9-BB4C-3C5A42795EB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'4.1-4.2'!$R$195:$R$208</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'4.1-4.2'!$V$195:$V$208</c:f>
              <c:numCache>
                <c:formatCode>0.0</c:formatCode>
                <c:ptCount val="14"/>
                <c:pt idx="0">
                  <c:v>2.5</c:v>
                </c:pt>
                <c:pt idx="1">
                  <c:v>1.7</c:v>
                </c:pt>
                <c:pt idx="2">
                  <c:v>2.9</c:v>
                </c:pt>
                <c:pt idx="3">
                  <c:v>6.7</c:v>
                </c:pt>
                <c:pt idx="4">
                  <c:v>2.1</c:v>
                </c:pt>
                <c:pt idx="5">
                  <c:v>2.9</c:v>
                </c:pt>
                <c:pt idx="6">
                  <c:v>5</c:v>
                </c:pt>
                <c:pt idx="7">
                  <c:v>2.5</c:v>
                </c:pt>
                <c:pt idx="8">
                  <c:v>3.1</c:v>
                </c:pt>
                <c:pt idx="9">
                  <c:v>1.5</c:v>
                </c:pt>
                <c:pt idx="10">
                  <c:v>2.5</c:v>
                </c:pt>
                <c:pt idx="11">
                  <c:v>2.2000000000000002</c:v>
                </c:pt>
                <c:pt idx="12">
                  <c:v>1.7</c:v>
                </c:pt>
                <c:pt idx="13">
                  <c:v>2</c:v>
                </c:pt>
              </c:numCache>
            </c:numRef>
          </c:val>
          <c:extLst>
            <c:ext xmlns:c16="http://schemas.microsoft.com/office/drawing/2014/chart" uri="{C3380CC4-5D6E-409C-BE32-E72D297353CC}">
              <c16:uniqueId val="{0000000A-87ED-46A9-BB4C-3C5A42795EB4}"/>
            </c:ext>
          </c:extLst>
        </c:ser>
        <c:ser>
          <c:idx val="4"/>
          <c:order val="4"/>
          <c:tx>
            <c:strRef>
              <c:f>'4.1-4.2'!$W$194</c:f>
              <c:strCache>
                <c:ptCount val="1"/>
                <c:pt idx="0">
                  <c:v>重要ではない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5"/>
              <c:numFmt formatCode="#,##0.0;\-#;\ " sourceLinked="0"/>
              <c:spPr>
                <a:noFill/>
                <a:ln>
                  <a:noFill/>
                </a:ln>
                <a:effectLst/>
              </c:spPr>
              <c:txPr>
                <a:bodyPr wrap="square" lIns="18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1-CFA9-487F-9852-92A43666E89A}"/>
                </c:ext>
              </c:extLst>
            </c:dLbl>
            <c:dLbl>
              <c:idx val="6"/>
              <c:numFmt formatCode="#,##0.0;\-#;\ " sourceLinked="0"/>
              <c:spPr>
                <a:noFill/>
                <a:ln>
                  <a:noFill/>
                </a:ln>
                <a:effectLst/>
              </c:spPr>
              <c:txPr>
                <a:bodyPr wrap="square" lIns="36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2-CFA9-487F-9852-92A43666E89A}"/>
                </c:ext>
              </c:extLst>
            </c:dLbl>
            <c:dLbl>
              <c:idx val="7"/>
              <c:numFmt formatCode="#,##0.0;\-#;\ " sourceLinked="0"/>
              <c:spPr>
                <a:noFill/>
                <a:ln>
                  <a:noFill/>
                </a:ln>
                <a:effectLst/>
              </c:spPr>
              <c:txPr>
                <a:bodyPr wrap="square" lIns="18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23-CFA9-487F-9852-92A43666E89A}"/>
                </c:ext>
              </c:extLst>
            </c:dLbl>
            <c:dLbl>
              <c:idx val="8"/>
              <c:numFmt formatCode="#,##0.0;\-#;\ " sourceLinked="0"/>
              <c:spPr>
                <a:noFill/>
                <a:ln>
                  <a:noFill/>
                </a:ln>
                <a:effectLst/>
              </c:spPr>
              <c:txPr>
                <a:bodyPr wrap="square" lIns="36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1809-4E8A-A961-194163A40975}"/>
                </c:ext>
              </c:extLst>
            </c:dLbl>
            <c:dLbl>
              <c:idx val="10"/>
              <c:numFmt formatCode="#,##0.0;\-#;\ " sourceLinked="0"/>
              <c:spPr>
                <a:noFill/>
                <a:ln>
                  <a:noFill/>
                </a:ln>
                <a:effectLst/>
              </c:spPr>
              <c:txPr>
                <a:bodyPr wrap="square" lIns="36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1809-4E8A-A961-194163A40975}"/>
                </c:ext>
              </c:extLst>
            </c:dLbl>
            <c:numFmt formatCode="#,##0.0;\-#;\ " sourceLinked="0"/>
            <c:spPr>
              <a:noFill/>
              <a:ln>
                <a:noFill/>
              </a:ln>
              <a:effectLst/>
            </c:spPr>
            <c:txPr>
              <a:bodyPr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'4.1-4.2'!$R$195:$R$208</c:f>
              <c:strCache>
                <c:ptCount val="14"/>
                <c:pt idx="0">
                  <c:v>家庭や地域が連携した子育て体制づくり</c:v>
                </c:pt>
                <c:pt idx="1">
                  <c:v>子どもを育てる環境や保育機能の充実</c:v>
                </c:pt>
                <c:pt idx="2">
                  <c:v>子どもが遊んだり、体験する機会づくり</c:v>
                </c:pt>
                <c:pt idx="3">
                  <c:v>結婚支援</c:v>
                </c:pt>
                <c:pt idx="4">
                  <c:v>母子保健と子どもの医療サービス</c:v>
                </c:pt>
                <c:pt idx="5">
                  <c:v>子育てにかかる経済的な負担の軽減</c:v>
                </c:pt>
                <c:pt idx="6">
                  <c:v>高齢者の社会参加</c:v>
                </c:pt>
                <c:pt idx="7">
                  <c:v>高齢者への介護や福祉のサービス</c:v>
                </c:pt>
                <c:pt idx="8">
                  <c:v>しょうがい福祉の充実</c:v>
                </c:pt>
                <c:pt idx="9">
                  <c:v>国民健康保険の安定した運営</c:v>
                </c:pt>
                <c:pt idx="10">
                  <c:v>経済的に困っている人への自立支援</c:v>
                </c:pt>
                <c:pt idx="11">
                  <c:v>健診などを通じた個人の健康づくりの推進</c:v>
                </c:pt>
                <c:pt idx="12">
                  <c:v>健康を支え守るための環境整備</c:v>
                </c:pt>
                <c:pt idx="13">
                  <c:v>福祉を担う人材や団体の育成</c:v>
                </c:pt>
              </c:strCache>
            </c:strRef>
          </c:cat>
          <c:val>
            <c:numRef>
              <c:f>'4.1-4.2'!$W$195:$W$208</c:f>
              <c:numCache>
                <c:formatCode>0.0</c:formatCode>
                <c:ptCount val="14"/>
                <c:pt idx="0">
                  <c:v>1</c:v>
                </c:pt>
                <c:pt idx="1">
                  <c:v>0.6</c:v>
                </c:pt>
                <c:pt idx="2">
                  <c:v>0.7</c:v>
                </c:pt>
                <c:pt idx="3">
                  <c:v>2.9</c:v>
                </c:pt>
                <c:pt idx="4">
                  <c:v>0.9</c:v>
                </c:pt>
                <c:pt idx="5">
                  <c:v>1.2</c:v>
                </c:pt>
                <c:pt idx="6">
                  <c:v>2.2999999999999998</c:v>
                </c:pt>
                <c:pt idx="7">
                  <c:v>1.6</c:v>
                </c:pt>
                <c:pt idx="8">
                  <c:v>1.1000000000000001</c:v>
                </c:pt>
                <c:pt idx="9">
                  <c:v>1</c:v>
                </c:pt>
                <c:pt idx="10">
                  <c:v>1.8</c:v>
                </c:pt>
                <c:pt idx="11">
                  <c:v>1.2</c:v>
                </c:pt>
                <c:pt idx="12">
                  <c:v>0.9</c:v>
                </c:pt>
                <c:pt idx="13">
                  <c:v>1.2</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36376"/>
        <c:axId val="870524616"/>
      </c:barChart>
      <c:catAx>
        <c:axId val="8705363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24616"/>
        <c:crosses val="autoZero"/>
        <c:auto val="1"/>
        <c:lblAlgn val="ctr"/>
        <c:lblOffset val="100"/>
        <c:noMultiLvlLbl val="0"/>
      </c:catAx>
      <c:valAx>
        <c:axId val="87052461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6376"/>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5871584472993501"/>
          <c:y val="2.0320742982639001E-2"/>
          <c:w val="0.60198590965602983"/>
          <c:h val="0.8681056995753299"/>
        </c:manualLayout>
      </c:layout>
      <c:barChart>
        <c:barDir val="bar"/>
        <c:grouping val="stacked"/>
        <c:varyColors val="0"/>
        <c:ser>
          <c:idx val="0"/>
          <c:order val="0"/>
          <c:tx>
            <c:strRef>
              <c:f>'4.1-4.2'!$S$229</c:f>
              <c:strCache>
                <c:ptCount val="1"/>
                <c:pt idx="0">
                  <c:v>とても重要</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4"/>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C184-44E4-868E-0FC591AC3351}"/>
                </c:ext>
              </c:extLst>
            </c:dLbl>
            <c:dLbl>
              <c:idx val="5"/>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C184-44E4-868E-0FC591AC3351}"/>
                </c:ext>
              </c:extLst>
            </c:dLbl>
            <c:dLbl>
              <c:idx val="7"/>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C184-44E4-868E-0FC591AC3351}"/>
                </c:ext>
              </c:extLst>
            </c:dLbl>
            <c:dLbl>
              <c:idx val="8"/>
              <c:numFmt formatCode="#,##0.0;\-#;\ " sourceLinked="0"/>
              <c:spPr>
                <a:noFill/>
                <a:ln>
                  <a:noFill/>
                </a:ln>
                <a:effectLst/>
              </c:spPr>
              <c:txPr>
                <a:bodyPr rot="0" spcFirstLastPara="1" vertOverflow="overflow" horzOverflow="overflow" vert="horz" wrap="square" lIns="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C184-44E4-868E-0FC591AC3351}"/>
                </c:ext>
              </c:extLst>
            </c:dLbl>
            <c:dLbl>
              <c:idx val="9"/>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C184-44E4-868E-0FC591AC3351}"/>
                </c:ext>
              </c:extLst>
            </c:dLbl>
            <c:dLbl>
              <c:idx val="10"/>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C184-44E4-868E-0FC591AC3351}"/>
                </c:ext>
              </c:extLst>
            </c:dLbl>
            <c:numFmt formatCode="#,##0.0;\-#;\ " sourceLinked="0"/>
            <c:spPr>
              <a:noFill/>
              <a:ln>
                <a:noFill/>
              </a:ln>
              <a:effectLst/>
            </c:spPr>
            <c:txPr>
              <a:bodyPr rot="0" spcFirstLastPara="1" vertOverflow="overflow" horzOverflow="overflow"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'4.1-4.2'!$R$230:$R$241</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'4.1-4.2'!$S$230:$S$241</c:f>
              <c:numCache>
                <c:formatCode>0.0</c:formatCode>
                <c:ptCount val="12"/>
                <c:pt idx="0">
                  <c:v>25.4</c:v>
                </c:pt>
                <c:pt idx="1">
                  <c:v>29.4</c:v>
                </c:pt>
                <c:pt idx="2">
                  <c:v>23.1</c:v>
                </c:pt>
                <c:pt idx="3">
                  <c:v>24.7</c:v>
                </c:pt>
                <c:pt idx="4">
                  <c:v>37.799999999999997</c:v>
                </c:pt>
                <c:pt idx="5">
                  <c:v>34.799999999999997</c:v>
                </c:pt>
                <c:pt idx="6">
                  <c:v>27.4</c:v>
                </c:pt>
                <c:pt idx="7">
                  <c:v>26.5</c:v>
                </c:pt>
                <c:pt idx="8">
                  <c:v>28.4</c:v>
                </c:pt>
                <c:pt idx="9">
                  <c:v>14.9</c:v>
                </c:pt>
                <c:pt idx="10">
                  <c:v>15.8</c:v>
                </c:pt>
                <c:pt idx="11">
                  <c:v>21.6</c:v>
                </c:pt>
              </c:numCache>
            </c:numRef>
          </c:val>
          <c:extLst>
            <c:ext xmlns:c16="http://schemas.microsoft.com/office/drawing/2014/chart" uri="{C3380CC4-5D6E-409C-BE32-E72D297353CC}">
              <c16:uniqueId val="{00000002-87ED-46A9-BB4C-3C5A42795EB4}"/>
            </c:ext>
          </c:extLst>
        </c:ser>
        <c:ser>
          <c:idx val="1"/>
          <c:order val="1"/>
          <c:tx>
            <c:strRef>
              <c:f>'4.1-4.2'!$T$229</c:f>
              <c:strCache>
                <c:ptCount val="1"/>
                <c:pt idx="0">
                  <c:v>まあまあ重要</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0"/>
              <c:layout>
                <c:manualLayout>
                  <c:x val="8.4061387317365052E-3"/>
                  <c:y val="3.03514454572384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184-44E4-868E-0FC591AC3351}"/>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6"/>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184-44E4-868E-0FC591AC3351}"/>
                </c:ext>
              </c:extLst>
            </c:dLbl>
            <c:dLbl>
              <c:idx val="8"/>
              <c:layout>
                <c:manualLayout>
                  <c:x val="1.7026071385547886E-2"/>
                  <c:y val="1.214057818289538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dLbl>
              <c:idx val="10"/>
              <c:numFmt formatCode="#,##0.0;\-#;\ " sourceLinked="0"/>
              <c:spPr>
                <a:noFill/>
                <a:ln>
                  <a:noFill/>
                </a:ln>
                <a:effectLst/>
              </c:spPr>
              <c:txPr>
                <a:bodyPr rot="0" spcFirstLastPara="1" vertOverflow="ellipsis"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C184-44E4-868E-0FC591AC3351}"/>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'4.1-4.2'!$R$230:$R$241</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'4.1-4.2'!$T$230:$T$241</c:f>
              <c:numCache>
                <c:formatCode>0.0</c:formatCode>
                <c:ptCount val="12"/>
                <c:pt idx="0">
                  <c:v>42.3</c:v>
                </c:pt>
                <c:pt idx="1">
                  <c:v>40.6</c:v>
                </c:pt>
                <c:pt idx="2">
                  <c:v>41.2</c:v>
                </c:pt>
                <c:pt idx="3">
                  <c:v>41.6</c:v>
                </c:pt>
                <c:pt idx="4">
                  <c:v>40.6</c:v>
                </c:pt>
                <c:pt idx="5">
                  <c:v>36.799999999999997</c:v>
                </c:pt>
                <c:pt idx="6">
                  <c:v>44.3</c:v>
                </c:pt>
                <c:pt idx="7">
                  <c:v>43.2</c:v>
                </c:pt>
                <c:pt idx="8">
                  <c:v>46.6</c:v>
                </c:pt>
                <c:pt idx="9">
                  <c:v>42.9</c:v>
                </c:pt>
                <c:pt idx="10">
                  <c:v>42.2</c:v>
                </c:pt>
                <c:pt idx="11">
                  <c:v>45</c:v>
                </c:pt>
              </c:numCache>
            </c:numRef>
          </c:val>
          <c:extLst>
            <c:ext xmlns:c16="http://schemas.microsoft.com/office/drawing/2014/chart" uri="{C3380CC4-5D6E-409C-BE32-E72D297353CC}">
              <c16:uniqueId val="{00000005-87ED-46A9-BB4C-3C5A42795EB4}"/>
            </c:ext>
          </c:extLst>
        </c:ser>
        <c:ser>
          <c:idx val="2"/>
          <c:order val="2"/>
          <c:tx>
            <c:strRef>
              <c:f>'4.1-4.2'!$U$229</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C184-44E4-868E-0FC591AC3351}"/>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'4.1-4.2'!$R$230:$R$241</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'4.1-4.2'!$U$230:$U$241</c:f>
              <c:numCache>
                <c:formatCode>0.0</c:formatCode>
                <c:ptCount val="12"/>
                <c:pt idx="0">
                  <c:v>28.4</c:v>
                </c:pt>
                <c:pt idx="1">
                  <c:v>25.8</c:v>
                </c:pt>
                <c:pt idx="2">
                  <c:v>31</c:v>
                </c:pt>
                <c:pt idx="3">
                  <c:v>29.9</c:v>
                </c:pt>
                <c:pt idx="4">
                  <c:v>19</c:v>
                </c:pt>
                <c:pt idx="5">
                  <c:v>25.1</c:v>
                </c:pt>
                <c:pt idx="6">
                  <c:v>25.2</c:v>
                </c:pt>
                <c:pt idx="7">
                  <c:v>25.6</c:v>
                </c:pt>
                <c:pt idx="8">
                  <c:v>21.7</c:v>
                </c:pt>
                <c:pt idx="9">
                  <c:v>36.6</c:v>
                </c:pt>
                <c:pt idx="10">
                  <c:v>35.200000000000003</c:v>
                </c:pt>
                <c:pt idx="11">
                  <c:v>28.9</c:v>
                </c:pt>
              </c:numCache>
            </c:numRef>
          </c:val>
          <c:extLst>
            <c:ext xmlns:c16="http://schemas.microsoft.com/office/drawing/2014/chart" uri="{C3380CC4-5D6E-409C-BE32-E72D297353CC}">
              <c16:uniqueId val="{00000007-87ED-46A9-BB4C-3C5A42795EB4}"/>
            </c:ext>
          </c:extLst>
        </c:ser>
        <c:ser>
          <c:idx val="3"/>
          <c:order val="3"/>
          <c:tx>
            <c:strRef>
              <c:f>'4.1-4.2'!$V$229</c:f>
              <c:strCache>
                <c:ptCount val="1"/>
                <c:pt idx="0">
                  <c:v>あまり重要ではない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7"/>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184-44E4-868E-0FC591AC3351}"/>
                </c:ext>
              </c:extLst>
            </c:dLbl>
            <c:dLbl>
              <c:idx val="8"/>
              <c:layout>
                <c:manualLayout>
                  <c:x val="-2.8020462439122713E-3"/>
                  <c:y val="0"/>
                </c:manualLayout>
              </c:layout>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C184-44E4-868E-0FC591AC3351}"/>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5-C184-44E4-868E-0FC591AC3351}"/>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'4.1-4.2'!$R$230:$R$241</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'4.1-4.2'!$V$230:$V$241</c:f>
              <c:numCache>
                <c:formatCode>0.0</c:formatCode>
                <c:ptCount val="12"/>
                <c:pt idx="0">
                  <c:v>2.9</c:v>
                </c:pt>
                <c:pt idx="1">
                  <c:v>3.1</c:v>
                </c:pt>
                <c:pt idx="2">
                  <c:v>3.8</c:v>
                </c:pt>
                <c:pt idx="3">
                  <c:v>2.9</c:v>
                </c:pt>
                <c:pt idx="4">
                  <c:v>1.8</c:v>
                </c:pt>
                <c:pt idx="5">
                  <c:v>2.7</c:v>
                </c:pt>
                <c:pt idx="6">
                  <c:v>2.1</c:v>
                </c:pt>
                <c:pt idx="7">
                  <c:v>3.2</c:v>
                </c:pt>
                <c:pt idx="8">
                  <c:v>2.9</c:v>
                </c:pt>
                <c:pt idx="9">
                  <c:v>3.7</c:v>
                </c:pt>
                <c:pt idx="10">
                  <c:v>5.3</c:v>
                </c:pt>
                <c:pt idx="11">
                  <c:v>3.4</c:v>
                </c:pt>
              </c:numCache>
            </c:numRef>
          </c:val>
          <c:extLst>
            <c:ext xmlns:c16="http://schemas.microsoft.com/office/drawing/2014/chart" uri="{C3380CC4-5D6E-409C-BE32-E72D297353CC}">
              <c16:uniqueId val="{0000000A-87ED-46A9-BB4C-3C5A42795EB4}"/>
            </c:ext>
          </c:extLst>
        </c:ser>
        <c:ser>
          <c:idx val="4"/>
          <c:order val="4"/>
          <c:tx>
            <c:strRef>
              <c:f>'4.1-4.2'!$W$229</c:f>
              <c:strCache>
                <c:ptCount val="1"/>
                <c:pt idx="0">
                  <c:v>重要ではない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0"/>
              <c:layout>
                <c:manualLayout>
                  <c:x val="0"/>
                  <c:y val="1.5175722728619228E-6"/>
                </c:manualLayout>
              </c:layout>
              <c:numFmt formatCode="#,##0.0;\-#;\ " sourceLinked="0"/>
              <c:spPr>
                <a:noFill/>
                <a:ln>
                  <a:noFill/>
                </a:ln>
                <a:effectLst/>
              </c:spPr>
              <c:txPr>
                <a:bodyPr vertOverflow="clip" horzOverflow="clip" wrap="square" lIns="90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6-C184-44E4-868E-0FC591AC3351}"/>
                </c:ext>
              </c:extLst>
            </c:dLbl>
            <c:dLbl>
              <c:idx val="7"/>
              <c:numFmt formatCode="#,##0.0;\-#;\ " sourceLinked="0"/>
              <c:spPr>
                <a:noFill/>
                <a:ln>
                  <a:noFill/>
                </a:ln>
                <a:effectLst/>
              </c:spPr>
              <c:txPr>
                <a:bodyPr vertOverflow="clip" horzOverflow="clip"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7-C184-44E4-868E-0FC591AC3351}"/>
                </c:ext>
              </c:extLst>
            </c:dLbl>
            <c:dLbl>
              <c:idx val="8"/>
              <c:numFmt formatCode="#,##0.0;\-#;\ " sourceLinked="0"/>
              <c:spPr>
                <a:noFill/>
                <a:ln>
                  <a:noFill/>
                </a:ln>
                <a:effectLst/>
              </c:spPr>
              <c:txPr>
                <a:bodyPr vertOverflow="clip" horzOverflow="clip"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8-C184-44E4-868E-0FC591AC3351}"/>
                </c:ext>
              </c:extLst>
            </c:dLbl>
            <c:numFmt formatCode="#,##0.0;\-#;\ " sourceLinked="0"/>
            <c:spPr>
              <a:noFill/>
              <a:ln>
                <a:noFill/>
              </a:ln>
              <a:effectLst/>
            </c:spPr>
            <c:txPr>
              <a:bodyPr vertOverflow="clip" horzOverflow="clip"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'4.1-4.2'!$R$230:$R$241</c:f>
              <c:strCache>
                <c:ptCount val="12"/>
                <c:pt idx="0">
                  <c:v>企業や地場産業への支援</c:v>
                </c:pt>
                <c:pt idx="1">
                  <c:v>農業を持続させていくためのサポート</c:v>
                </c:pt>
                <c:pt idx="2">
                  <c:v>森林の整備と林業の活性化</c:v>
                </c:pt>
                <c:pt idx="3">
                  <c:v>鳥獣害の対策</c:v>
                </c:pt>
                <c:pt idx="4">
                  <c:v>雇用や就労する機会の拡充</c:v>
                </c:pt>
                <c:pt idx="5">
                  <c:v>企業の誘致</c:v>
                </c:pt>
                <c:pt idx="6">
                  <c:v>地域の資源を活かした産業の育成</c:v>
                </c:pt>
                <c:pt idx="7">
                  <c:v>伝統・歴史・文化の継承</c:v>
                </c:pt>
                <c:pt idx="8">
                  <c:v>美しい景観の保全と創出</c:v>
                </c:pt>
                <c:pt idx="9">
                  <c:v>移住者を受け入れる環境づくり</c:v>
                </c:pt>
                <c:pt idx="10">
                  <c:v>市内で宿泊や滞在をする観光の推進</c:v>
                </c:pt>
                <c:pt idx="11">
                  <c:v>地域が持つ魅力の発信と観光振興</c:v>
                </c:pt>
              </c:strCache>
            </c:strRef>
          </c:cat>
          <c:val>
            <c:numRef>
              <c:f>'4.1-4.2'!$W$230:$W$241</c:f>
              <c:numCache>
                <c:formatCode>0.0</c:formatCode>
                <c:ptCount val="12"/>
                <c:pt idx="0">
                  <c:v>1</c:v>
                </c:pt>
                <c:pt idx="1">
                  <c:v>1.1000000000000001</c:v>
                </c:pt>
                <c:pt idx="2">
                  <c:v>0.9</c:v>
                </c:pt>
                <c:pt idx="3">
                  <c:v>0.8</c:v>
                </c:pt>
                <c:pt idx="4">
                  <c:v>0.8</c:v>
                </c:pt>
                <c:pt idx="5">
                  <c:v>0.5</c:v>
                </c:pt>
                <c:pt idx="6">
                  <c:v>0.9</c:v>
                </c:pt>
                <c:pt idx="7">
                  <c:v>1.5</c:v>
                </c:pt>
                <c:pt idx="8">
                  <c:v>0.5</c:v>
                </c:pt>
                <c:pt idx="9">
                  <c:v>2</c:v>
                </c:pt>
                <c:pt idx="10">
                  <c:v>1.5</c:v>
                </c:pt>
                <c:pt idx="11">
                  <c:v>1</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30104"/>
        <c:axId val="870531280"/>
      </c:barChart>
      <c:catAx>
        <c:axId val="87053010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31280"/>
        <c:crosses val="autoZero"/>
        <c:auto val="1"/>
        <c:lblAlgn val="ctr"/>
        <c:lblOffset val="100"/>
        <c:noMultiLvlLbl val="0"/>
      </c:catAx>
      <c:valAx>
        <c:axId val="87053128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0104"/>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306456692913386"/>
          <c:y val="2.7401640637761257E-3"/>
          <c:w val="0.63092648155822628"/>
          <c:h val="0.78899490865196942"/>
        </c:manualLayout>
      </c:layout>
      <c:barChart>
        <c:barDir val="bar"/>
        <c:grouping val="stacked"/>
        <c:varyColors val="0"/>
        <c:ser>
          <c:idx val="0"/>
          <c:order val="0"/>
          <c:tx>
            <c:strRef>
              <c:f>'4.1-4.2'!$S$258</c:f>
              <c:strCache>
                <c:ptCount val="1"/>
                <c:pt idx="0">
                  <c:v>とても重要</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0"/>
              <c:layout>
                <c:manualLayout>
                  <c:x val="8.4061387317364532E-3"/>
                  <c:y val="-1.13119837219127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71A-4B14-8FB2-68922688431D}"/>
                </c:ext>
              </c:extLst>
            </c:dLbl>
            <c:dLbl>
              <c:idx val="1"/>
              <c:layout>
                <c:manualLayout>
                  <c:x val="1.1208184975648674E-2"/>
                  <c:y val="-1.1299843143729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71A-4B14-8FB2-68922688431D}"/>
                </c:ext>
              </c:extLst>
            </c:dLbl>
            <c:dLbl>
              <c:idx val="2"/>
              <c:layout>
                <c:manualLayout>
                  <c:x val="8.3809518781580664E-3"/>
                  <c:y val="8.77105528366908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71A-4B14-8FB2-68922688431D}"/>
                </c:ext>
              </c:extLst>
            </c:dLbl>
            <c:dLbl>
              <c:idx val="3"/>
              <c:layout>
                <c:manualLayout>
                  <c:x val="8.3809518781581167E-3"/>
                  <c:y val="5.847370189453084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71A-4B14-8FB2-68922688431D}"/>
                </c:ext>
              </c:extLst>
            </c:dLbl>
            <c:dLbl>
              <c:idx val="4"/>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971A-4B14-8FB2-68922688431D}"/>
                </c:ext>
              </c:extLst>
            </c:dLbl>
            <c:dLbl>
              <c:idx val="5"/>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971A-4B14-8FB2-68922688431D}"/>
                </c:ext>
              </c:extLst>
            </c:dLbl>
            <c:dLbl>
              <c:idx val="6"/>
              <c:layout>
                <c:manualLayout>
                  <c:x val="8.4061387317365052E-3"/>
                  <c:y val="-1.2723325935673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71A-4B14-8FB2-68922688431D}"/>
                </c:ext>
              </c:extLst>
            </c:dLbl>
            <c:dLbl>
              <c:idx val="7"/>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971A-4B14-8FB2-68922688431D}"/>
                </c:ext>
              </c:extLst>
            </c:dLbl>
            <c:dLbl>
              <c:idx val="8"/>
              <c:layout>
                <c:manualLayout>
                  <c:x val="1.1208184975648674E-2"/>
                  <c:y val="-1.1311983721912773E-3"/>
                </c:manualLayout>
              </c:layout>
              <c:numFmt formatCode="#,##0.0;\-#;\ " sourceLinked="0"/>
              <c:spPr>
                <a:noFill/>
                <a:ln>
                  <a:noFill/>
                </a:ln>
                <a:effectLst/>
              </c:spPr>
              <c:txPr>
                <a:bodyPr rot="0" spcFirstLastPara="1" vertOverflow="overflow" horzOverflow="overflow" vert="horz" wrap="square" lIns="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971A-4B14-8FB2-68922688431D}"/>
                </c:ext>
              </c:extLst>
            </c:dLbl>
            <c:dLbl>
              <c:idx val="9"/>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971A-4B14-8FB2-68922688431D}"/>
                </c:ext>
              </c:extLst>
            </c:dLbl>
            <c:dLbl>
              <c:idx val="10"/>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971A-4B14-8FB2-68922688431D}"/>
                </c:ext>
              </c:extLst>
            </c:dLbl>
            <c:numFmt formatCode="#,##0.0;\-#;\ " sourceLinked="0"/>
            <c:spPr>
              <a:noFill/>
              <a:ln>
                <a:noFill/>
              </a:ln>
              <a:effectLst/>
            </c:spPr>
            <c:txPr>
              <a:bodyPr rot="0" spcFirstLastPara="1" vertOverflow="overflow" horzOverflow="overflow"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'4.1-4.2'!$R$259:$R$262</c:f>
              <c:strCache>
                <c:ptCount val="4"/>
                <c:pt idx="0">
                  <c:v>防犯対策</c:v>
                </c:pt>
                <c:pt idx="1">
                  <c:v>交通安全対策</c:v>
                </c:pt>
                <c:pt idx="2">
                  <c:v>災害などに対する危機管理の体制</c:v>
                </c:pt>
                <c:pt idx="3">
                  <c:v>地域による防災対策へのサポート</c:v>
                </c:pt>
              </c:strCache>
            </c:strRef>
          </c:cat>
          <c:val>
            <c:numRef>
              <c:f>'4.1-4.2'!$S$259:$S$262</c:f>
              <c:numCache>
                <c:formatCode>0.0</c:formatCode>
                <c:ptCount val="4"/>
                <c:pt idx="0">
                  <c:v>54</c:v>
                </c:pt>
                <c:pt idx="1">
                  <c:v>54.7</c:v>
                </c:pt>
                <c:pt idx="2">
                  <c:v>55.7</c:v>
                </c:pt>
                <c:pt idx="3">
                  <c:v>45.9</c:v>
                </c:pt>
              </c:numCache>
            </c:numRef>
          </c:val>
          <c:extLst>
            <c:ext xmlns:c16="http://schemas.microsoft.com/office/drawing/2014/chart" uri="{C3380CC4-5D6E-409C-BE32-E72D297353CC}">
              <c16:uniqueId val="{00000002-87ED-46A9-BB4C-3C5A42795EB4}"/>
            </c:ext>
          </c:extLst>
        </c:ser>
        <c:ser>
          <c:idx val="1"/>
          <c:order val="1"/>
          <c:tx>
            <c:strRef>
              <c:f>'4.1-4.2'!$T$258</c:f>
              <c:strCache>
                <c:ptCount val="1"/>
                <c:pt idx="0">
                  <c:v>まあまあ重要</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0"/>
              <c:layout>
                <c:manualLayout>
                  <c:x val="8.4061387317365052E-3"/>
                  <c:y val="3.03514454572384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71A-4B14-8FB2-68922688431D}"/>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6"/>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71A-4B14-8FB2-68922688431D}"/>
                </c:ext>
              </c:extLst>
            </c:dLbl>
            <c:dLbl>
              <c:idx val="8"/>
              <c:layout>
                <c:manualLayout>
                  <c:x val="1.7026071385547886E-2"/>
                  <c:y val="1.214057818289538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dLbl>
              <c:idx val="10"/>
              <c:numFmt formatCode="#,##0.0;\-#;\ " sourceLinked="0"/>
              <c:spPr>
                <a:noFill/>
                <a:ln>
                  <a:noFill/>
                </a:ln>
                <a:effectLst/>
              </c:spPr>
              <c:txPr>
                <a:bodyPr rot="0" spcFirstLastPara="1" vertOverflow="ellipsis"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971A-4B14-8FB2-68922688431D}"/>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'4.1-4.2'!$R$259:$R$262</c:f>
              <c:strCache>
                <c:ptCount val="4"/>
                <c:pt idx="0">
                  <c:v>防犯対策</c:v>
                </c:pt>
                <c:pt idx="1">
                  <c:v>交通安全対策</c:v>
                </c:pt>
                <c:pt idx="2">
                  <c:v>災害などに対する危機管理の体制</c:v>
                </c:pt>
                <c:pt idx="3">
                  <c:v>地域による防災対策へのサポート</c:v>
                </c:pt>
              </c:strCache>
            </c:strRef>
          </c:cat>
          <c:val>
            <c:numRef>
              <c:f>'4.1-4.2'!$T$259:$T$262</c:f>
              <c:numCache>
                <c:formatCode>0.0</c:formatCode>
                <c:ptCount val="4"/>
                <c:pt idx="0">
                  <c:v>32.299999999999997</c:v>
                </c:pt>
                <c:pt idx="1">
                  <c:v>31.9</c:v>
                </c:pt>
                <c:pt idx="2">
                  <c:v>30</c:v>
                </c:pt>
                <c:pt idx="3">
                  <c:v>36.299999999999997</c:v>
                </c:pt>
              </c:numCache>
            </c:numRef>
          </c:val>
          <c:extLst>
            <c:ext xmlns:c16="http://schemas.microsoft.com/office/drawing/2014/chart" uri="{C3380CC4-5D6E-409C-BE32-E72D297353CC}">
              <c16:uniqueId val="{00000005-87ED-46A9-BB4C-3C5A42795EB4}"/>
            </c:ext>
          </c:extLst>
        </c:ser>
        <c:ser>
          <c:idx val="2"/>
          <c:order val="2"/>
          <c:tx>
            <c:strRef>
              <c:f>'4.1-4.2'!$U$258</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971A-4B14-8FB2-68922688431D}"/>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'4.1-4.2'!$R$259:$R$262</c:f>
              <c:strCache>
                <c:ptCount val="4"/>
                <c:pt idx="0">
                  <c:v>防犯対策</c:v>
                </c:pt>
                <c:pt idx="1">
                  <c:v>交通安全対策</c:v>
                </c:pt>
                <c:pt idx="2">
                  <c:v>災害などに対する危機管理の体制</c:v>
                </c:pt>
                <c:pt idx="3">
                  <c:v>地域による防災対策へのサポート</c:v>
                </c:pt>
              </c:strCache>
            </c:strRef>
          </c:cat>
          <c:val>
            <c:numRef>
              <c:f>'4.1-4.2'!$U$259:$U$262</c:f>
              <c:numCache>
                <c:formatCode>0.0</c:formatCode>
                <c:ptCount val="4"/>
                <c:pt idx="0">
                  <c:v>12.4</c:v>
                </c:pt>
                <c:pt idx="1">
                  <c:v>11.6</c:v>
                </c:pt>
                <c:pt idx="2">
                  <c:v>12.3</c:v>
                </c:pt>
                <c:pt idx="3">
                  <c:v>14.6</c:v>
                </c:pt>
              </c:numCache>
            </c:numRef>
          </c:val>
          <c:extLst>
            <c:ext xmlns:c16="http://schemas.microsoft.com/office/drawing/2014/chart" uri="{C3380CC4-5D6E-409C-BE32-E72D297353CC}">
              <c16:uniqueId val="{00000007-87ED-46A9-BB4C-3C5A42795EB4}"/>
            </c:ext>
          </c:extLst>
        </c:ser>
        <c:ser>
          <c:idx val="3"/>
          <c:order val="3"/>
          <c:tx>
            <c:strRef>
              <c:f>'4.1-4.2'!$V$258</c:f>
              <c:strCache>
                <c:ptCount val="1"/>
                <c:pt idx="0">
                  <c:v>あまり重要ではない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971A-4B14-8FB2-68922688431D}"/>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971A-4B14-8FB2-68922688431D}"/>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'4.1-4.2'!$R$259:$R$262</c:f>
              <c:strCache>
                <c:ptCount val="4"/>
                <c:pt idx="0">
                  <c:v>防犯対策</c:v>
                </c:pt>
                <c:pt idx="1">
                  <c:v>交通安全対策</c:v>
                </c:pt>
                <c:pt idx="2">
                  <c:v>災害などに対する危機管理の体制</c:v>
                </c:pt>
                <c:pt idx="3">
                  <c:v>地域による防災対策へのサポート</c:v>
                </c:pt>
              </c:strCache>
            </c:strRef>
          </c:cat>
          <c:val>
            <c:numRef>
              <c:f>'4.1-4.2'!$V$259:$V$262</c:f>
              <c:numCache>
                <c:formatCode>0.0</c:formatCode>
                <c:ptCount val="4"/>
                <c:pt idx="0">
                  <c:v>0.8</c:v>
                </c:pt>
                <c:pt idx="1">
                  <c:v>1.4</c:v>
                </c:pt>
                <c:pt idx="2">
                  <c:v>1.6</c:v>
                </c:pt>
                <c:pt idx="3">
                  <c:v>2.5</c:v>
                </c:pt>
              </c:numCache>
            </c:numRef>
          </c:val>
          <c:extLst>
            <c:ext xmlns:c16="http://schemas.microsoft.com/office/drawing/2014/chart" uri="{C3380CC4-5D6E-409C-BE32-E72D297353CC}">
              <c16:uniqueId val="{0000000A-87ED-46A9-BB4C-3C5A42795EB4}"/>
            </c:ext>
          </c:extLst>
        </c:ser>
        <c:ser>
          <c:idx val="4"/>
          <c:order val="4"/>
          <c:tx>
            <c:strRef>
              <c:f>'4.1-4.2'!$W$258</c:f>
              <c:strCache>
                <c:ptCount val="1"/>
                <c:pt idx="0">
                  <c:v>重要ではない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0"/>
              <c:layout>
                <c:manualLayout>
                  <c:x val="0"/>
                  <c:y val="1.517572272861922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971A-4B14-8FB2-68922688431D}"/>
                </c:ext>
              </c:extLst>
            </c:dLbl>
            <c:numFmt formatCode="#,##0.0;\-#;\ " sourceLinked="0"/>
            <c:spPr>
              <a:noFill/>
              <a:ln>
                <a:noFill/>
              </a:ln>
              <a:effectLst/>
            </c:spPr>
            <c:txPr>
              <a:bodyPr vertOverflow="clip" horzOverflow="clip"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'4.1-4.2'!$R$259:$R$262</c:f>
              <c:strCache>
                <c:ptCount val="4"/>
                <c:pt idx="0">
                  <c:v>防犯対策</c:v>
                </c:pt>
                <c:pt idx="1">
                  <c:v>交通安全対策</c:v>
                </c:pt>
                <c:pt idx="2">
                  <c:v>災害などに対する危機管理の体制</c:v>
                </c:pt>
                <c:pt idx="3">
                  <c:v>地域による防災対策へのサポート</c:v>
                </c:pt>
              </c:strCache>
            </c:strRef>
          </c:cat>
          <c:val>
            <c:numRef>
              <c:f>'4.1-4.2'!$W$259:$W$262</c:f>
              <c:numCache>
                <c:formatCode>0.0</c:formatCode>
                <c:ptCount val="4"/>
                <c:pt idx="0">
                  <c:v>0.5</c:v>
                </c:pt>
                <c:pt idx="1">
                  <c:v>0.5</c:v>
                </c:pt>
                <c:pt idx="2">
                  <c:v>0.3</c:v>
                </c:pt>
                <c:pt idx="3">
                  <c:v>0.7</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45784"/>
        <c:axId val="870543040"/>
      </c:barChart>
      <c:catAx>
        <c:axId val="87054578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43040"/>
        <c:crosses val="autoZero"/>
        <c:auto val="1"/>
        <c:lblAlgn val="ctr"/>
        <c:lblOffset val="100"/>
        <c:noMultiLvlLbl val="0"/>
      </c:catAx>
      <c:valAx>
        <c:axId val="870543040"/>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45784"/>
        <c:crosses val="autoZero"/>
        <c:crossBetween val="between"/>
      </c:valAx>
      <c:spPr>
        <a:noFill/>
        <a:ln>
          <a:noFill/>
        </a:ln>
        <a:effectLst/>
      </c:spPr>
    </c:plotArea>
    <c:legend>
      <c:legendPos val="b"/>
      <c:layout>
        <c:manualLayout>
          <c:xMode val="edge"/>
          <c:yMode val="edge"/>
          <c:x val="2.469947927070535E-2"/>
          <c:y val="0.90310865695277698"/>
          <c:w val="0.95060094050743649"/>
          <c:h val="8.6997267449425666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32783865174747895"/>
          <c:y val="2.0320742982639001E-2"/>
          <c:w val="0.62531244647050699"/>
          <c:h val="0.8681056995753299"/>
        </c:manualLayout>
      </c:layout>
      <c:barChart>
        <c:barDir val="bar"/>
        <c:grouping val="stacked"/>
        <c:varyColors val="0"/>
        <c:ser>
          <c:idx val="0"/>
          <c:order val="0"/>
          <c:tx>
            <c:strRef>
              <c:f>'4.1-4.2'!$S$271</c:f>
              <c:strCache>
                <c:ptCount val="1"/>
                <c:pt idx="0">
                  <c:v>とても重要</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87ED-46A9-BB4C-3C5A42795EB4}"/>
              </c:ext>
            </c:extLst>
          </c:dPt>
          <c:dLbls>
            <c:dLbl>
              <c:idx val="0"/>
              <c:layout>
                <c:manualLayout>
                  <c:x val="8.4061387317364532E-3"/>
                  <c:y val="-1.1311983721912727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43A-4303-97A9-4FF0353B3932}"/>
                </c:ext>
              </c:extLst>
            </c:dLbl>
            <c:dLbl>
              <c:idx val="1"/>
              <c:layout>
                <c:manualLayout>
                  <c:x val="1.1208184975648674E-2"/>
                  <c:y val="-1.1299843143729876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43A-4303-97A9-4FF0353B3932}"/>
                </c:ext>
              </c:extLst>
            </c:dLbl>
            <c:dLbl>
              <c:idx val="2"/>
              <c:layout>
                <c:manualLayout>
                  <c:x val="8.3809518781580664E-3"/>
                  <c:y val="8.771055283669085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43A-4303-97A9-4FF0353B3932}"/>
                </c:ext>
              </c:extLst>
            </c:dLbl>
            <c:dLbl>
              <c:idx val="3"/>
              <c:layout>
                <c:manualLayout>
                  <c:x val="8.3809518781581167E-3"/>
                  <c:y val="5.8473701894530848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43A-4303-97A9-4FF0353B3932}"/>
                </c:ext>
              </c:extLst>
            </c:dLbl>
            <c:dLbl>
              <c:idx val="4"/>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6-D43A-4303-97A9-4FF0353B3932}"/>
                </c:ext>
              </c:extLst>
            </c:dLbl>
            <c:dLbl>
              <c:idx val="5"/>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7-D43A-4303-97A9-4FF0353B3932}"/>
                </c:ext>
              </c:extLst>
            </c:dLbl>
            <c:dLbl>
              <c:idx val="6"/>
              <c:layout>
                <c:manualLayout>
                  <c:x val="8.4061387317365052E-3"/>
                  <c:y val="-1.2723325935673653E-3"/>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D43A-4303-97A9-4FF0353B3932}"/>
                </c:ext>
              </c:extLst>
            </c:dLbl>
            <c:dLbl>
              <c:idx val="7"/>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D43A-4303-97A9-4FF0353B3932}"/>
                </c:ext>
              </c:extLst>
            </c:dLbl>
            <c:dLbl>
              <c:idx val="8"/>
              <c:layout>
                <c:manualLayout>
                  <c:x val="1.1208184975648674E-2"/>
                  <c:y val="-1.1311983721912773E-3"/>
                </c:manualLayout>
              </c:layout>
              <c:numFmt formatCode="#,##0.0;\-#;\ " sourceLinked="0"/>
              <c:spPr>
                <a:noFill/>
                <a:ln>
                  <a:noFill/>
                </a:ln>
                <a:effectLst/>
              </c:spPr>
              <c:txPr>
                <a:bodyPr rot="0" spcFirstLastPara="1" vertOverflow="overflow" horzOverflow="overflow" vert="horz" wrap="square" lIns="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A-D43A-4303-97A9-4FF0353B3932}"/>
                </c:ext>
              </c:extLst>
            </c:dLbl>
            <c:dLbl>
              <c:idx val="9"/>
              <c:numFmt formatCode="#,##0.0;\-#;\ " sourceLinked="0"/>
              <c:spPr>
                <a:noFill/>
                <a:ln>
                  <a:noFill/>
                </a:ln>
                <a:effectLst/>
              </c:spPr>
              <c:txPr>
                <a:bodyPr rot="0" spcFirstLastPara="1" vertOverflow="overflow" horzOverflow="overflow"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B-D43A-4303-97A9-4FF0353B3932}"/>
                </c:ext>
              </c:extLst>
            </c:dLbl>
            <c:dLbl>
              <c:idx val="10"/>
              <c:numFmt formatCode="#,##0.0;\-#;\ " sourceLinked="0"/>
              <c:spPr>
                <a:noFill/>
                <a:ln>
                  <a:noFill/>
                </a:ln>
                <a:effectLst/>
              </c:spPr>
              <c:txPr>
                <a:bodyPr rot="0" spcFirstLastPara="1" vertOverflow="overflow" horzOverflow="overflow"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C-D43A-4303-97A9-4FF0353B3932}"/>
                </c:ext>
              </c:extLst>
            </c:dLbl>
            <c:numFmt formatCode="#,##0.0;\-#;\ " sourceLinked="0"/>
            <c:spPr>
              <a:noFill/>
              <a:ln>
                <a:noFill/>
              </a:ln>
              <a:effectLst/>
            </c:spPr>
            <c:txPr>
              <a:bodyPr rot="0" spcFirstLastPara="1" vertOverflow="overflow" horzOverflow="overflow"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'4.1-4.2'!$R$272:$R$282</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'4.1-4.2'!$S$272:$S$282</c:f>
              <c:numCache>
                <c:formatCode>0.0</c:formatCode>
                <c:ptCount val="11"/>
                <c:pt idx="0">
                  <c:v>36</c:v>
                </c:pt>
                <c:pt idx="1">
                  <c:v>35.5</c:v>
                </c:pt>
                <c:pt idx="2">
                  <c:v>43.2</c:v>
                </c:pt>
                <c:pt idx="3">
                  <c:v>36.799999999999997</c:v>
                </c:pt>
                <c:pt idx="4">
                  <c:v>29.3</c:v>
                </c:pt>
                <c:pt idx="5">
                  <c:v>22.7</c:v>
                </c:pt>
                <c:pt idx="6">
                  <c:v>46</c:v>
                </c:pt>
                <c:pt idx="7">
                  <c:v>23.2</c:v>
                </c:pt>
                <c:pt idx="8">
                  <c:v>37.200000000000003</c:v>
                </c:pt>
                <c:pt idx="9">
                  <c:v>40.4</c:v>
                </c:pt>
                <c:pt idx="10">
                  <c:v>23.9</c:v>
                </c:pt>
              </c:numCache>
            </c:numRef>
          </c:val>
          <c:extLst>
            <c:ext xmlns:c16="http://schemas.microsoft.com/office/drawing/2014/chart" uri="{C3380CC4-5D6E-409C-BE32-E72D297353CC}">
              <c16:uniqueId val="{00000002-87ED-46A9-BB4C-3C5A42795EB4}"/>
            </c:ext>
          </c:extLst>
        </c:ser>
        <c:ser>
          <c:idx val="1"/>
          <c:order val="1"/>
          <c:tx>
            <c:strRef>
              <c:f>'4.1-4.2'!$T$271</c:f>
              <c:strCache>
                <c:ptCount val="1"/>
                <c:pt idx="0">
                  <c:v>まあまあ重要</c:v>
                </c:pt>
              </c:strCache>
            </c:strRef>
          </c:tx>
          <c:spPr>
            <a:solidFill>
              <a:sysClr val="window" lastClr="FFFFFF">
                <a:lumMod val="75000"/>
              </a:sysClr>
            </a:solidFill>
            <a:ln w="6350">
              <a:solidFill>
                <a:sysClr val="windowText" lastClr="000000"/>
              </a:solidFill>
            </a:ln>
            <a:effectLst/>
          </c:spPr>
          <c:invertIfNegative val="0"/>
          <c:dPt>
            <c:idx val="15"/>
            <c:invertIfNegative val="0"/>
            <c:bubble3D val="0"/>
            <c:spPr>
              <a:solidFill>
                <a:srgbClr val="E7E6E6">
                  <a:lumMod val="90000"/>
                </a:srgbClr>
              </a:solidFill>
              <a:ln w="6350">
                <a:solidFill>
                  <a:sysClr val="windowText" lastClr="000000"/>
                </a:solidFill>
              </a:ln>
              <a:effectLst/>
            </c:spPr>
            <c:extLst>
              <c:ext xmlns:c16="http://schemas.microsoft.com/office/drawing/2014/chart" uri="{C3380CC4-5D6E-409C-BE32-E72D297353CC}">
                <c16:uniqueId val="{00000003-EF05-4CF8-A520-7FCC434F08CA}"/>
              </c:ext>
            </c:extLst>
          </c:dPt>
          <c:dLbls>
            <c:dLbl>
              <c:idx val="0"/>
              <c:layout>
                <c:manualLayout>
                  <c:x val="8.4061387317365052E-3"/>
                  <c:y val="3.0351445457238453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D43A-4303-97A9-4FF0353B3932}"/>
                </c:ext>
              </c:extLst>
            </c:dLbl>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87ED-46A9-BB4C-3C5A42795EB4}"/>
                </c:ext>
              </c:extLst>
            </c:dLbl>
            <c:dLbl>
              <c:idx val="6"/>
              <c:layout>
                <c:manualLayout>
                  <c:x val="5.6040924878243371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D43A-4303-97A9-4FF0353B3932}"/>
                </c:ext>
              </c:extLst>
            </c:dLbl>
            <c:dLbl>
              <c:idx val="8"/>
              <c:layout>
                <c:manualLayout>
                  <c:x val="1.7026071385547886E-2"/>
                  <c:y val="1.2140578182895381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87ED-46A9-BB4C-3C5A42795EB4}"/>
                </c:ext>
              </c:extLst>
            </c:dLbl>
            <c:dLbl>
              <c:idx val="10"/>
              <c:numFmt formatCode="#,##0.0;\-#;\ " sourceLinked="0"/>
              <c:spPr>
                <a:noFill/>
                <a:ln>
                  <a:noFill/>
                </a:ln>
                <a:effectLst/>
              </c:spPr>
              <c:txPr>
                <a:bodyPr rot="0" spcFirstLastPara="1" vertOverflow="ellipsis" vert="horz" wrap="square" lIns="108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1-D43A-4303-97A9-4FF0353B3932}"/>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'4.1-4.2'!$R$272:$R$282</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'4.1-4.2'!$T$272:$T$282</c:f>
              <c:numCache>
                <c:formatCode>0.0</c:formatCode>
                <c:ptCount val="11"/>
                <c:pt idx="0">
                  <c:v>36</c:v>
                </c:pt>
                <c:pt idx="1">
                  <c:v>39.5</c:v>
                </c:pt>
                <c:pt idx="2">
                  <c:v>40.1</c:v>
                </c:pt>
                <c:pt idx="3">
                  <c:v>41.3</c:v>
                </c:pt>
                <c:pt idx="4">
                  <c:v>44.9</c:v>
                </c:pt>
                <c:pt idx="5">
                  <c:v>45.7</c:v>
                </c:pt>
                <c:pt idx="6">
                  <c:v>35</c:v>
                </c:pt>
                <c:pt idx="7">
                  <c:v>40.9</c:v>
                </c:pt>
                <c:pt idx="8">
                  <c:v>37.700000000000003</c:v>
                </c:pt>
                <c:pt idx="9">
                  <c:v>41.9</c:v>
                </c:pt>
                <c:pt idx="10">
                  <c:v>42.2</c:v>
                </c:pt>
              </c:numCache>
            </c:numRef>
          </c:val>
          <c:extLst>
            <c:ext xmlns:c16="http://schemas.microsoft.com/office/drawing/2014/chart" uri="{C3380CC4-5D6E-409C-BE32-E72D297353CC}">
              <c16:uniqueId val="{00000005-87ED-46A9-BB4C-3C5A42795EB4}"/>
            </c:ext>
          </c:extLst>
        </c:ser>
        <c:ser>
          <c:idx val="2"/>
          <c:order val="2"/>
          <c:tx>
            <c:strRef>
              <c:f>'4.1-4.2'!$U$271</c:f>
              <c:strCache>
                <c:ptCount val="1"/>
                <c:pt idx="0">
                  <c:v>どちらともいえない</c:v>
                </c:pt>
              </c:strCache>
            </c:strRef>
          </c:tx>
          <c:spPr>
            <a:solidFill>
              <a:sysClr val="window" lastClr="FFFFFF">
                <a:lumMod val="95000"/>
              </a:sysClr>
            </a:solidFill>
            <a:ln w="6350">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2-D43A-4303-97A9-4FF0353B3932}"/>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'4.1-4.2'!$R$272:$R$282</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'4.1-4.2'!$U$272:$U$282</c:f>
              <c:numCache>
                <c:formatCode>0.0</c:formatCode>
                <c:ptCount val="11"/>
                <c:pt idx="0">
                  <c:v>23.2</c:v>
                </c:pt>
                <c:pt idx="1">
                  <c:v>20.5</c:v>
                </c:pt>
                <c:pt idx="2">
                  <c:v>13.9</c:v>
                </c:pt>
                <c:pt idx="3">
                  <c:v>20</c:v>
                </c:pt>
                <c:pt idx="4">
                  <c:v>22.9</c:v>
                </c:pt>
                <c:pt idx="5">
                  <c:v>27.5</c:v>
                </c:pt>
                <c:pt idx="6">
                  <c:v>14.7</c:v>
                </c:pt>
                <c:pt idx="7">
                  <c:v>28.4</c:v>
                </c:pt>
                <c:pt idx="8">
                  <c:v>20.399999999999999</c:v>
                </c:pt>
                <c:pt idx="9">
                  <c:v>15.7</c:v>
                </c:pt>
                <c:pt idx="10">
                  <c:v>30.1</c:v>
                </c:pt>
              </c:numCache>
            </c:numRef>
          </c:val>
          <c:extLst>
            <c:ext xmlns:c16="http://schemas.microsoft.com/office/drawing/2014/chart" uri="{C3380CC4-5D6E-409C-BE32-E72D297353CC}">
              <c16:uniqueId val="{00000007-87ED-46A9-BB4C-3C5A42795EB4}"/>
            </c:ext>
          </c:extLst>
        </c:ser>
        <c:ser>
          <c:idx val="3"/>
          <c:order val="3"/>
          <c:tx>
            <c:strRef>
              <c:f>'4.1-4.2'!$V$271</c:f>
              <c:strCache>
                <c:ptCount val="1"/>
                <c:pt idx="0">
                  <c:v>あまり重要ではない</c:v>
                </c:pt>
              </c:strCache>
            </c:strRef>
          </c:tx>
          <c:spPr>
            <a:pattFill prst="pct25">
              <a:fgClr>
                <a:sysClr val="window" lastClr="FFFFFF">
                  <a:lumMod val="50000"/>
                </a:sysClr>
              </a:fgClr>
              <a:bgClr>
                <a:sysClr val="window" lastClr="FFFFFF">
                  <a:lumMod val="95000"/>
                </a:sysClr>
              </a:bgClr>
            </a:pattFill>
            <a:ln w="6350">
              <a:solidFill>
                <a:schemeClr val="tx1"/>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3-D43A-4303-97A9-4FF0353B3932}"/>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4-D43A-4303-97A9-4FF0353B3932}"/>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'4.1-4.2'!$R$272:$R$282</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'4.1-4.2'!$V$272:$V$282</c:f>
              <c:numCache>
                <c:formatCode>0.0</c:formatCode>
                <c:ptCount val="11"/>
                <c:pt idx="0">
                  <c:v>3.2</c:v>
                </c:pt>
                <c:pt idx="1">
                  <c:v>3</c:v>
                </c:pt>
                <c:pt idx="2">
                  <c:v>2</c:v>
                </c:pt>
                <c:pt idx="3">
                  <c:v>1</c:v>
                </c:pt>
                <c:pt idx="4">
                  <c:v>2.4</c:v>
                </c:pt>
                <c:pt idx="5">
                  <c:v>3.2</c:v>
                </c:pt>
                <c:pt idx="6">
                  <c:v>2.8</c:v>
                </c:pt>
                <c:pt idx="7">
                  <c:v>4.2</c:v>
                </c:pt>
                <c:pt idx="8">
                  <c:v>2.4</c:v>
                </c:pt>
                <c:pt idx="9">
                  <c:v>1.3</c:v>
                </c:pt>
                <c:pt idx="10">
                  <c:v>2.1</c:v>
                </c:pt>
              </c:numCache>
            </c:numRef>
          </c:val>
          <c:extLst>
            <c:ext xmlns:c16="http://schemas.microsoft.com/office/drawing/2014/chart" uri="{C3380CC4-5D6E-409C-BE32-E72D297353CC}">
              <c16:uniqueId val="{0000000A-87ED-46A9-BB4C-3C5A42795EB4}"/>
            </c:ext>
          </c:extLst>
        </c:ser>
        <c:ser>
          <c:idx val="4"/>
          <c:order val="4"/>
          <c:tx>
            <c:strRef>
              <c:f>'4.1-4.2'!$W$271</c:f>
              <c:strCache>
                <c:ptCount val="1"/>
                <c:pt idx="0">
                  <c:v>重要ではない</c:v>
                </c:pt>
              </c:strCache>
            </c:strRef>
          </c:tx>
          <c:spPr>
            <a:pattFill prst="pct10">
              <a:fgClr>
                <a:sysClr val="window" lastClr="FFFFFF"/>
              </a:fgClr>
              <a:bgClr>
                <a:sysClr val="window" lastClr="FFFFFF">
                  <a:lumMod val="85000"/>
                </a:sysClr>
              </a:bgClr>
            </a:pattFill>
            <a:ln w="6350">
              <a:solidFill>
                <a:sysClr val="windowText" lastClr="000000"/>
              </a:solidFill>
            </a:ln>
          </c:spPr>
          <c:invertIfNegative val="0"/>
          <c:dLbls>
            <c:dLbl>
              <c:idx val="0"/>
              <c:layout>
                <c:manualLayout>
                  <c:x val="0"/>
                  <c:y val="1.5175722728619228E-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D43A-4303-97A9-4FF0353B3932}"/>
                </c:ext>
              </c:extLst>
            </c:dLbl>
            <c:numFmt formatCode="#,##0.0;\-#;\ " sourceLinked="0"/>
            <c:spPr>
              <a:noFill/>
              <a:ln>
                <a:noFill/>
              </a:ln>
              <a:effectLst/>
            </c:spPr>
            <c:txPr>
              <a:bodyPr vertOverflow="clip" horzOverflow="clip" wrap="square" lIns="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ext>
            </c:extLst>
          </c:dLbls>
          <c:cat>
            <c:strRef>
              <c:f>'4.1-4.2'!$R$272:$R$282</c:f>
              <c:strCache>
                <c:ptCount val="11"/>
                <c:pt idx="0">
                  <c:v>地球温暖化対策</c:v>
                </c:pt>
                <c:pt idx="1">
                  <c:v>再生可能エネルギーの利活用</c:v>
                </c:pt>
                <c:pt idx="2">
                  <c:v>ごみの減量と不法投棄対策</c:v>
                </c:pt>
                <c:pt idx="3">
                  <c:v>自然環境の保全と公害の未然防止</c:v>
                </c:pt>
                <c:pt idx="4">
                  <c:v>緑の確保と公園の整備</c:v>
                </c:pt>
                <c:pt idx="5">
                  <c:v>移住や定住につながる居住環境の整備づくり</c:v>
                </c:pt>
                <c:pt idx="6">
                  <c:v>鉄道やバスの利便性</c:v>
                </c:pt>
                <c:pt idx="7">
                  <c:v>中心市街地の活性化</c:v>
                </c:pt>
                <c:pt idx="8">
                  <c:v>市内北部地域の活性化</c:v>
                </c:pt>
                <c:pt idx="9">
                  <c:v>道路・橋・下水道などの整備</c:v>
                </c:pt>
                <c:pt idx="10">
                  <c:v>ICT（情報通信技術）を活用した情報サービスの提供</c:v>
                </c:pt>
              </c:strCache>
            </c:strRef>
          </c:cat>
          <c:val>
            <c:numRef>
              <c:f>'4.1-4.2'!$W$272:$W$282</c:f>
              <c:numCache>
                <c:formatCode>0.0</c:formatCode>
                <c:ptCount val="11"/>
                <c:pt idx="0">
                  <c:v>1.6</c:v>
                </c:pt>
                <c:pt idx="1">
                  <c:v>1.6</c:v>
                </c:pt>
                <c:pt idx="2">
                  <c:v>0.8</c:v>
                </c:pt>
                <c:pt idx="3">
                  <c:v>0.9</c:v>
                </c:pt>
                <c:pt idx="4">
                  <c:v>0.5</c:v>
                </c:pt>
                <c:pt idx="5">
                  <c:v>0.9</c:v>
                </c:pt>
                <c:pt idx="6">
                  <c:v>1.4</c:v>
                </c:pt>
                <c:pt idx="7">
                  <c:v>3.3</c:v>
                </c:pt>
                <c:pt idx="8">
                  <c:v>2.4</c:v>
                </c:pt>
                <c:pt idx="9">
                  <c:v>0.7</c:v>
                </c:pt>
                <c:pt idx="10">
                  <c:v>1.8</c:v>
                </c:pt>
              </c:numCache>
            </c:numRef>
          </c:val>
          <c:extLst>
            <c:ext xmlns:c16="http://schemas.microsoft.com/office/drawing/2014/chart" uri="{C3380CC4-5D6E-409C-BE32-E72D297353CC}">
              <c16:uniqueId val="{0000000B-87ED-46A9-BB4C-3C5A42795EB4}"/>
            </c:ext>
          </c:extLst>
        </c:ser>
        <c:dLbls>
          <c:dLblPos val="ctr"/>
          <c:showLegendKey val="0"/>
          <c:showVal val="1"/>
          <c:showCatName val="0"/>
          <c:showSerName val="0"/>
          <c:showPercent val="0"/>
          <c:showBubbleSize val="0"/>
        </c:dLbls>
        <c:gapWidth val="75"/>
        <c:overlap val="100"/>
        <c:axId val="870546176"/>
        <c:axId val="870540296"/>
      </c:barChart>
      <c:catAx>
        <c:axId val="870546176"/>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870540296"/>
        <c:crosses val="autoZero"/>
        <c:auto val="1"/>
        <c:lblAlgn val="ctr"/>
        <c:lblOffset val="100"/>
        <c:noMultiLvlLbl val="0"/>
      </c:catAx>
      <c:valAx>
        <c:axId val="870540296"/>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46176"/>
        <c:crosses val="autoZero"/>
        <c:crossBetween val="between"/>
      </c:valAx>
      <c:spPr>
        <a:noFill/>
        <a:ln>
          <a:noFill/>
        </a:ln>
        <a:effectLst/>
      </c:spPr>
    </c:plotArea>
    <c:legend>
      <c:legendPos val="b"/>
      <c:layout>
        <c:manualLayout>
          <c:xMode val="edge"/>
          <c:yMode val="edge"/>
          <c:x val="2.469947927070535E-2"/>
          <c:y val="0.94705923563145256"/>
          <c:w val="0.95060094050743649"/>
          <c:h val="4.3046951290127491E-2"/>
        </c:manualLayout>
      </c:layout>
      <c:overlay val="0"/>
      <c:spPr>
        <a:noFill/>
        <a:ln>
          <a:solidFill>
            <a:schemeClr val="tx1"/>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(N=1,095)</a:t>
            </a:r>
          </a:p>
        </c:rich>
      </c:tx>
      <c:layout>
        <c:manualLayout>
          <c:xMode val="edge"/>
          <c:yMode val="edge"/>
          <c:x val="0.8223967398811991"/>
          <c:y val="0.79841161910354541"/>
        </c:manualLayout>
      </c:layout>
      <c:overlay val="0"/>
      <c:spPr>
        <a:noFill/>
        <a:ln w="25400">
          <a:noFill/>
        </a:ln>
      </c:spPr>
    </c:title>
    <c:autoTitleDeleted val="0"/>
    <c:plotArea>
      <c:layout>
        <c:manualLayout>
          <c:layoutTarget val="inner"/>
          <c:xMode val="edge"/>
          <c:yMode val="edge"/>
          <c:x val="0.49626398673849981"/>
          <c:y val="5.4812929199324865E-2"/>
          <c:w val="0.45171593682368649"/>
          <c:h val="0.81311712576828499"/>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'5.1-5.2'!$C$5:$C$10</c:f>
              <c:strCache>
                <c:ptCount val="6"/>
                <c:pt idx="0">
                  <c:v>広報ながはま(冊子)</c:v>
                </c:pt>
                <c:pt idx="1">
                  <c:v>Web版 広報ながはま(ホームページの掲載やＳＮＳで配信しているデータ版)</c:v>
                </c:pt>
                <c:pt idx="2">
                  <c:v>自治体広報アプリ(マチイロ)</c:v>
                </c:pt>
                <c:pt idx="3">
                  <c:v>ホームページ</c:v>
                </c:pt>
                <c:pt idx="4">
                  <c:v>ＳＮＳ(LINE、Instagram、Facebook)</c:v>
                </c:pt>
                <c:pt idx="5">
                  <c:v>動画配信(YouTube)</c:v>
                </c:pt>
              </c:strCache>
            </c:strRef>
          </c:cat>
          <c:val>
            <c:numRef>
              <c:f>'5.1-5.2'!$E$5:$E$10</c:f>
              <c:numCache>
                <c:formatCode>0.0</c:formatCode>
                <c:ptCount val="6"/>
                <c:pt idx="0">
                  <c:v>89.4</c:v>
                </c:pt>
                <c:pt idx="1">
                  <c:v>12.6</c:v>
                </c:pt>
                <c:pt idx="2">
                  <c:v>5.7</c:v>
                </c:pt>
                <c:pt idx="3">
                  <c:v>27.9</c:v>
                </c:pt>
                <c:pt idx="4">
                  <c:v>13.9</c:v>
                </c:pt>
                <c:pt idx="5">
                  <c:v>2.9</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46960"/>
        <c:axId val="870537552"/>
      </c:barChart>
      <c:catAx>
        <c:axId val="870546960"/>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552"/>
        <c:crosses val="autoZero"/>
        <c:auto val="1"/>
        <c:lblAlgn val="ctr"/>
        <c:lblOffset val="100"/>
        <c:noMultiLvlLbl val="0"/>
      </c:catAx>
      <c:valAx>
        <c:axId val="870537552"/>
        <c:scaling>
          <c:orientation val="minMax"/>
          <c:max val="100"/>
        </c:scaling>
        <c:delete val="0"/>
        <c:axPos val="t"/>
        <c:majorGridlines>
          <c:spPr>
            <a:ln w="9525" cap="flat" cmpd="sng" algn="ctr">
              <a:solidFill>
                <a:schemeClr val="tx1">
                  <a:lumMod val="15000"/>
                  <a:lumOff val="85000"/>
                </a:schemeClr>
              </a:solidFill>
              <a:round/>
            </a:ln>
            <a:effectLst/>
          </c:spPr>
        </c:majorGridlines>
        <c:title>
          <c:tx>
            <c:rich>
              <a:bodyPr/>
              <a:lstStyle/>
              <a:p>
                <a:pPr>
                  <a:defRPr sz="800" b="0" baseline="0">
                    <a:latin typeface="ＭＳ Ｐゴシック" panose="020B0600070205080204" pitchFamily="50" charset="-128"/>
                    <a:ea typeface="ＭＳ Ｐゴシック" panose="020B0600070205080204" pitchFamily="50" charset="-128"/>
                  </a:defRPr>
                </a:pPr>
                <a:r>
                  <a:rPr lang="ja-JP" altLang="en-US" sz="800" b="0" baseline="0">
                    <a:latin typeface="ＭＳ Ｐゴシック" panose="020B0600070205080204" pitchFamily="50" charset="-128"/>
                    <a:ea typeface="ＭＳ Ｐゴシック" panose="020B0600070205080204" pitchFamily="50" charset="-128"/>
                  </a:rPr>
                  <a:t>［複数回答］</a:t>
                </a:r>
              </a:p>
            </c:rich>
          </c:tx>
          <c:layout>
            <c:manualLayout>
              <c:xMode val="edge"/>
              <c:yMode val="edge"/>
              <c:x val="0.82153704471151645"/>
              <c:y val="0.91999967804035765"/>
            </c:manualLayout>
          </c:layout>
          <c:overlay val="0"/>
        </c:title>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6960"/>
        <c:crosses val="autoZero"/>
        <c:crossBetween val="between"/>
        <c:majorUnit val="20"/>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900" b="0" i="0" u="none" strike="noStrike" kern="1200" spc="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rPr>
              <a:t>(N=1,095)</a:t>
            </a:r>
          </a:p>
        </c:rich>
      </c:tx>
      <c:layout>
        <c:manualLayout>
          <c:xMode val="edge"/>
          <c:yMode val="edge"/>
          <c:x val="0.82532071648938621"/>
          <c:y val="0.80804111986001748"/>
        </c:manualLayout>
      </c:layout>
      <c:overlay val="0"/>
      <c:spPr>
        <a:noFill/>
        <a:ln w="25400">
          <a:noFill/>
        </a:ln>
      </c:spPr>
    </c:title>
    <c:autoTitleDeleted val="0"/>
    <c:plotArea>
      <c:layout>
        <c:manualLayout>
          <c:layoutTarget val="inner"/>
          <c:xMode val="edge"/>
          <c:yMode val="edge"/>
          <c:x val="0.45908505026615265"/>
          <c:y val="4.7405657626130068E-2"/>
          <c:w val="0.51494293402003999"/>
          <c:h val="0.81311712576828499"/>
        </c:manualLayout>
      </c:layout>
      <c:barChart>
        <c:barDir val="bar"/>
        <c:grouping val="clustered"/>
        <c:varyColors val="0"/>
        <c:ser>
          <c:idx val="0"/>
          <c:order val="0"/>
          <c:spPr>
            <a:solidFill>
              <a:sysClr val="windowText" lastClr="000000">
                <a:lumMod val="50000"/>
                <a:lumOff val="50000"/>
              </a:sysClr>
            </a:solidFill>
            <a:ln>
              <a:solidFill>
                <a:sysClr val="windowText" lastClr="000000"/>
              </a:solidFill>
            </a:ln>
          </c:spPr>
          <c:invertIfNegative val="0"/>
          <c:dLbls>
            <c:numFmt formatCode="#0.0&quot;%&quot;" sourceLinked="0"/>
            <c:spPr>
              <a:solidFill>
                <a:schemeClr val="bg1"/>
              </a:solidFill>
              <a:ln>
                <a:noFill/>
              </a:ln>
              <a:effectLst/>
            </c:spPr>
            <c:txPr>
              <a:bodyPr wrap="square" lIns="38100" tIns="19050" rIns="38100" bIns="19050" anchor="ctr">
                <a:spAutoFit/>
              </a:bodyPr>
              <a:lstStyle/>
              <a:p>
                <a:pPr>
                  <a:defRPr sz="900" baseline="0">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'5.1-5.2'!$I$5:$I$10</c:f>
              <c:strCache>
                <c:ptCount val="6"/>
                <c:pt idx="0">
                  <c:v>既に利用している</c:v>
                </c:pt>
                <c:pt idx="1">
                  <c:v>利用していないが、スマホの使い方が分かれば利用したい</c:v>
                </c:pt>
                <c:pt idx="2">
                  <c:v>利用していないが、SNSやホームページの使い方が分かれば利用したい</c:v>
                </c:pt>
                <c:pt idx="3">
                  <c:v>利用していないが、機会があれば利用したい</c:v>
                </c:pt>
                <c:pt idx="4">
                  <c:v>もっとSNSやホームページが充実すれば利用したい</c:v>
                </c:pt>
                <c:pt idx="5">
                  <c:v>その他</c:v>
                </c:pt>
              </c:strCache>
            </c:strRef>
          </c:cat>
          <c:val>
            <c:numRef>
              <c:f>'5.1-5.2'!$K$5:$K$10</c:f>
              <c:numCache>
                <c:formatCode>0.0</c:formatCode>
                <c:ptCount val="6"/>
                <c:pt idx="0">
                  <c:v>31.6</c:v>
                </c:pt>
                <c:pt idx="1">
                  <c:v>11.6</c:v>
                </c:pt>
                <c:pt idx="2">
                  <c:v>7</c:v>
                </c:pt>
                <c:pt idx="3">
                  <c:v>34</c:v>
                </c:pt>
                <c:pt idx="4">
                  <c:v>7.2</c:v>
                </c:pt>
                <c:pt idx="5">
                  <c:v>4.4000000000000004</c:v>
                </c:pt>
              </c:numCache>
            </c:numRef>
          </c:val>
          <c:extLst>
            <c:ext xmlns:c16="http://schemas.microsoft.com/office/drawing/2014/chart" uri="{C3380CC4-5D6E-409C-BE32-E72D297353CC}">
              <c16:uniqueId val="{00000000-CB13-4D07-A3FB-1717C3BE0B4F}"/>
            </c:ext>
          </c:extLst>
        </c:ser>
        <c:dLbls>
          <c:showLegendKey val="0"/>
          <c:showVal val="0"/>
          <c:showCatName val="0"/>
          <c:showSerName val="0"/>
          <c:showPercent val="0"/>
          <c:showBubbleSize val="0"/>
        </c:dLbls>
        <c:gapWidth val="80"/>
        <c:overlap val="-2"/>
        <c:axId val="870547744"/>
        <c:axId val="870537944"/>
      </c:barChart>
      <c:catAx>
        <c:axId val="870547744"/>
        <c:scaling>
          <c:orientation val="maxMin"/>
        </c:scaling>
        <c:delete val="0"/>
        <c:axPos val="l"/>
        <c:numFmt formatCode="General" sourceLinked="1"/>
        <c:majorTickMark val="none"/>
        <c:minorTickMark val="none"/>
        <c:tickLblPos val="low"/>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870537944"/>
        <c:crosses val="autoZero"/>
        <c:auto val="1"/>
        <c:lblAlgn val="ctr"/>
        <c:lblOffset val="100"/>
        <c:noMultiLvlLbl val="0"/>
      </c:catAx>
      <c:valAx>
        <c:axId val="870537944"/>
        <c:scaling>
          <c:orientation val="minMax"/>
        </c:scaling>
        <c:delete val="0"/>
        <c:axPos val="t"/>
        <c:majorGridlines>
          <c:spPr>
            <a:ln w="9525" cap="flat" cmpd="sng" algn="ctr">
              <a:solidFill>
                <a:schemeClr val="tx1">
                  <a:lumMod val="15000"/>
                  <a:lumOff val="85000"/>
                </a:schemeClr>
              </a:solidFill>
              <a:round/>
            </a:ln>
            <a:effectLst/>
          </c:spPr>
        </c:majorGridlines>
        <c:title>
          <c:tx>
            <c:rich>
              <a:bodyPr/>
              <a:lstStyle/>
              <a:p>
                <a:pPr>
                  <a:defRPr sz="800" b="0" baseline="0">
                    <a:latin typeface="ＭＳ Ｐゴシック" panose="020B0600070205080204" pitchFamily="50" charset="-128"/>
                    <a:ea typeface="ＭＳ Ｐゴシック" panose="020B0600070205080204" pitchFamily="50" charset="-128"/>
                  </a:defRPr>
                </a:pPr>
                <a:r>
                  <a:rPr lang="ja-JP" altLang="en-US" sz="800" b="0" baseline="0">
                    <a:latin typeface="ＭＳ Ｐゴシック" panose="020B0600070205080204" pitchFamily="50" charset="-128"/>
                    <a:ea typeface="ＭＳ Ｐゴシック" panose="020B0600070205080204" pitchFamily="50" charset="-128"/>
                  </a:rPr>
                  <a:t>　［複数回答］</a:t>
                </a:r>
              </a:p>
            </c:rich>
          </c:tx>
          <c:layout>
            <c:manualLayout>
              <c:xMode val="edge"/>
              <c:yMode val="edge"/>
              <c:x val="0.82153704471151645"/>
              <c:y val="0.91999967804035765"/>
            </c:manualLayout>
          </c:layout>
          <c:overlay val="0"/>
        </c:title>
        <c:numFmt formatCode="#0.0&quot;%&quot;" sourceLinked="0"/>
        <c:majorTickMark val="none"/>
        <c:minorTickMark val="none"/>
        <c:tickLblPos val="high"/>
        <c:spPr>
          <a:ln w="6350">
            <a:noFill/>
          </a:ln>
        </c:spPr>
        <c:txPr>
          <a:bodyPr rot="-60000000" spcFirstLastPara="1" vertOverflow="ellipsis" vert="horz" wrap="square" anchor="ctr" anchorCtr="1"/>
          <a:lstStyle/>
          <a:p>
            <a:pPr>
              <a:defRPr sz="900" b="0" i="0" u="none" strike="noStrike" kern="1200" baseline="0">
                <a:solidFill>
                  <a:schemeClr val="tx1"/>
                </a:solidFill>
                <a:latin typeface="ＭＳ Ｐゴシック" panose="020B0600070205080204" pitchFamily="50" charset="-128"/>
                <a:ea typeface="ＭＳ Ｐゴシック" panose="020B0600070205080204" pitchFamily="50" charset="-128"/>
                <a:cs typeface="Times New Roman" panose="02020603050405020304" pitchFamily="18" charset="0"/>
              </a:defRPr>
            </a:pPr>
            <a:endParaRPr lang="ja-JP"/>
          </a:p>
        </c:txPr>
        <c:crossAx val="870547744"/>
        <c:crosses val="autoZero"/>
        <c:crossBetween val="between"/>
      </c:valAx>
      <c:spPr>
        <a:noFill/>
        <a:ln w="3175">
          <a:solidFill>
            <a:sysClr val="window" lastClr="FFFFFF">
              <a:lumMod val="85000"/>
            </a:sysClr>
          </a:solidFill>
        </a:ln>
      </c:spPr>
    </c:plotArea>
    <c:plotVisOnly val="1"/>
    <c:dispBlanksAs val="gap"/>
    <c:showDLblsOverMax val="0"/>
  </c:chart>
  <c:spPr>
    <a:solidFill>
      <a:sysClr val="window" lastClr="FFFFFF"/>
    </a:solidFill>
    <a:ln w="9525"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a:lstStyle/>
          <a:p>
            <a:pPr>
              <a:defRPr sz="800" b="0" baseline="0">
                <a:latin typeface="ＭＳ Ｐゴシック" panose="020B0600070205080204" pitchFamily="50" charset="-128"/>
                <a:ea typeface="ＭＳ Ｐゴシック" panose="020B0600070205080204" pitchFamily="50" charset="-128"/>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N=1,074</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5266344900614621"/>
          <c:y val="0.74050949513663733"/>
        </c:manualLayout>
      </c:layout>
      <c:overlay val="0"/>
    </c:title>
    <c:autoTitleDeleted val="0"/>
    <c:plotArea>
      <c:layout>
        <c:manualLayout>
          <c:layoutTarget val="inner"/>
          <c:xMode val="edge"/>
          <c:yMode val="edge"/>
          <c:x val="0.29627616348137176"/>
          <c:y val="0.16005983123077358"/>
          <c:w val="0.41983059850453314"/>
          <c:h val="0.52196690467455009"/>
        </c:manualLayout>
      </c:layout>
      <c:pieChart>
        <c:varyColors val="1"/>
        <c:ser>
          <c:idx val="0"/>
          <c:order val="0"/>
          <c:dPt>
            <c:idx val="0"/>
            <c:bubble3D val="0"/>
            <c:spPr>
              <a:pattFill prst="plaid">
                <a:fgClr>
                  <a:srgbClr val="E7E6E6">
                    <a:lumMod val="75000"/>
                  </a:srgbClr>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1-2DD4-488A-A093-289B7A9853E5}"/>
              </c:ext>
            </c:extLst>
          </c:dPt>
          <c:dPt>
            <c:idx val="1"/>
            <c:bubble3D val="0"/>
            <c:spPr>
              <a:pattFill prst="plaid">
                <a:fgClr>
                  <a:srgbClr val="E7E6E6">
                    <a:lumMod val="25000"/>
                  </a:srgbClr>
                </a:fgClr>
                <a:bgClr>
                  <a:sysClr val="windowText" lastClr="000000">
                    <a:lumMod val="50000"/>
                    <a:lumOff val="50000"/>
                  </a:sysClr>
                </a:bgClr>
              </a:pattFill>
              <a:ln w="3175">
                <a:solidFill>
                  <a:sysClr val="windowText" lastClr="000000"/>
                </a:solidFill>
              </a:ln>
              <a:effectLst/>
            </c:spPr>
            <c:extLst>
              <c:ext xmlns:c16="http://schemas.microsoft.com/office/drawing/2014/chart" uri="{C3380CC4-5D6E-409C-BE32-E72D297353CC}">
                <c16:uniqueId val="{00000003-2DD4-488A-A093-289B7A9853E5}"/>
              </c:ext>
            </c:extLst>
          </c:dPt>
          <c:dPt>
            <c:idx val="2"/>
            <c:bubble3D val="0"/>
            <c:spPr>
              <a:pattFill prst="ltHorz">
                <a:fgClr>
                  <a:sysClr val="windowText" lastClr="000000"/>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5-2DD4-488A-A093-289B7A9853E5}"/>
              </c:ext>
            </c:extLst>
          </c:dPt>
          <c:dPt>
            <c:idx val="3"/>
            <c:bubble3D val="0"/>
            <c:spPr>
              <a:pattFill prst="pct50">
                <a:fgClr>
                  <a:sysClr val="windowText" lastClr="000000">
                    <a:lumMod val="50000"/>
                    <a:lumOff val="50000"/>
                  </a:sysClr>
                </a:fgClr>
                <a:bgClr>
                  <a:sysClr val="window" lastClr="FFFFFF"/>
                </a:bgClr>
              </a:pattFill>
              <a:ln w="3175">
                <a:solidFill>
                  <a:sysClr val="windowText" lastClr="000000"/>
                </a:solidFill>
              </a:ln>
              <a:effectLst/>
            </c:spPr>
            <c:extLst>
              <c:ext xmlns:c16="http://schemas.microsoft.com/office/drawing/2014/chart" uri="{C3380CC4-5D6E-409C-BE32-E72D297353CC}">
                <c16:uniqueId val="{00000007-2DD4-488A-A093-289B7A9853E5}"/>
              </c:ext>
            </c:extLst>
          </c:dPt>
          <c:dPt>
            <c:idx val="4"/>
            <c:bubble3D val="0"/>
            <c:spPr>
              <a:pattFill prst="dotGrid">
                <a:fgClr>
                  <a:sysClr val="windowText" lastClr="000000">
                    <a:lumMod val="50000"/>
                    <a:lumOff val="50000"/>
                  </a:sysClr>
                </a:fgClr>
                <a:bgClr>
                  <a:sysClr val="window" lastClr="FFFFFF"/>
                </a:bgClr>
              </a:pattFill>
              <a:ln w="3175">
                <a:solidFill>
                  <a:sysClr val="windowText" lastClr="000000"/>
                </a:solidFill>
              </a:ln>
              <a:effectLst/>
            </c:spPr>
            <c:extLst>
              <c:ext xmlns:c16="http://schemas.microsoft.com/office/drawing/2014/chart" uri="{C3380CC4-5D6E-409C-BE32-E72D297353CC}">
                <c16:uniqueId val="{00000009-2DD4-488A-A093-289B7A9853E5}"/>
              </c:ext>
            </c:extLst>
          </c:dPt>
          <c:dPt>
            <c:idx val="6"/>
            <c:bubble3D val="0"/>
            <c:spPr>
              <a:solidFill>
                <a:schemeClr val="accent6">
                  <a:tint val="7000"/>
                </a:schemeClr>
              </a:solidFill>
              <a:ln w="19050">
                <a:solidFill>
                  <a:schemeClr val="lt1"/>
                </a:solidFill>
              </a:ln>
              <a:effectLst/>
            </c:spPr>
            <c:extLst>
              <c:ext xmlns:c16="http://schemas.microsoft.com/office/drawing/2014/chart" uri="{C3380CC4-5D6E-409C-BE32-E72D297353CC}">
                <c16:uniqueId val="{0000000D-2DD4-488A-A093-289B7A9853E5}"/>
              </c:ext>
            </c:extLst>
          </c:dPt>
          <c:dPt>
            <c:idx val="7"/>
            <c:bubble3D val="0"/>
            <c:spPr>
              <a:solidFill>
                <a:schemeClr val="accent6">
                  <a:tint val="84000"/>
                </a:schemeClr>
              </a:solidFill>
              <a:ln w="19050">
                <a:solidFill>
                  <a:schemeClr val="lt1"/>
                </a:solidFill>
              </a:ln>
              <a:effectLst/>
            </c:spPr>
            <c:extLst>
              <c:ext xmlns:c16="http://schemas.microsoft.com/office/drawing/2014/chart" uri="{C3380CC4-5D6E-409C-BE32-E72D297353CC}">
                <c16:uniqueId val="{0000000F-2DD4-488A-A093-289B7A9853E5}"/>
              </c:ext>
            </c:extLst>
          </c:dPt>
          <c:dPt>
            <c:idx val="8"/>
            <c:bubble3D val="0"/>
            <c:spPr>
              <a:solidFill>
                <a:schemeClr val="accent6">
                  <a:tint val="60000"/>
                </a:schemeClr>
              </a:solidFill>
              <a:ln w="19050">
                <a:solidFill>
                  <a:schemeClr val="lt1"/>
                </a:solidFill>
              </a:ln>
              <a:effectLst/>
            </c:spPr>
            <c:extLst>
              <c:ext xmlns:c16="http://schemas.microsoft.com/office/drawing/2014/chart" uri="{C3380CC4-5D6E-409C-BE32-E72D297353CC}">
                <c16:uniqueId val="{00000011-2DD4-488A-A093-289B7A9853E5}"/>
              </c:ext>
            </c:extLst>
          </c:dPt>
          <c:dPt>
            <c:idx val="9"/>
            <c:bubble3D val="0"/>
            <c:spPr>
              <a:solidFill>
                <a:schemeClr val="accent6">
                  <a:tint val="37000"/>
                </a:schemeClr>
              </a:solidFill>
              <a:ln w="19050">
                <a:solidFill>
                  <a:schemeClr val="lt1"/>
                </a:solidFill>
              </a:ln>
              <a:effectLst/>
            </c:spPr>
            <c:extLst>
              <c:ext xmlns:c16="http://schemas.microsoft.com/office/drawing/2014/chart" uri="{C3380CC4-5D6E-409C-BE32-E72D297353CC}">
                <c16:uniqueId val="{00000013-2DD4-488A-A093-289B7A9853E5}"/>
              </c:ext>
            </c:extLst>
          </c:dPt>
          <c:dPt>
            <c:idx val="10"/>
            <c:bubble3D val="0"/>
            <c:spPr>
              <a:solidFill>
                <a:schemeClr val="accent6">
                  <a:tint val="14000"/>
                </a:schemeClr>
              </a:solidFill>
              <a:ln w="19050">
                <a:solidFill>
                  <a:schemeClr val="lt1"/>
                </a:solidFill>
              </a:ln>
              <a:effectLst/>
            </c:spPr>
            <c:extLst>
              <c:ext xmlns:c16="http://schemas.microsoft.com/office/drawing/2014/chart" uri="{C3380CC4-5D6E-409C-BE32-E72D297353CC}">
                <c16:uniqueId val="{00000015-2DD4-488A-A093-289B7A9853E5}"/>
              </c:ext>
            </c:extLst>
          </c:dPt>
          <c:dPt>
            <c:idx val="11"/>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17-2DD4-488A-A093-289B7A9853E5}"/>
              </c:ext>
            </c:extLst>
          </c:dPt>
          <c:dPt>
            <c:idx val="12"/>
            <c:bubble3D val="0"/>
            <c:spPr>
              <a:solidFill>
                <a:schemeClr val="accent6">
                  <a:tint val="67000"/>
                </a:schemeClr>
              </a:solidFill>
              <a:ln w="19050">
                <a:solidFill>
                  <a:schemeClr val="lt1"/>
                </a:solidFill>
              </a:ln>
              <a:effectLst/>
            </c:spPr>
            <c:extLst>
              <c:ext xmlns:c16="http://schemas.microsoft.com/office/drawing/2014/chart" uri="{C3380CC4-5D6E-409C-BE32-E72D297353CC}">
                <c16:uniqueId val="{00000019-2DD4-488A-A093-289B7A9853E5}"/>
              </c:ext>
            </c:extLst>
          </c:dPt>
          <c:dLbls>
            <c:dLbl>
              <c:idx val="0"/>
              <c:layout>
                <c:manualLayout>
                  <c:x val="5.7657646750817575E-2"/>
                  <c:y val="-4.7789725209080487E-3"/>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2DD4-488A-A093-289B7A9853E5}"/>
                </c:ext>
              </c:extLst>
            </c:dLbl>
            <c:dLbl>
              <c:idx val="1"/>
              <c:layout>
                <c:manualLayout>
                  <c:x val="8.4564548567865633E-2"/>
                  <c:y val="-4.3241799076190746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1030755284905955"/>
                      <c:h val="0.15056510409317114"/>
                    </c:manualLayout>
                  </c15:layout>
                </c:ext>
                <c:ext xmlns:c16="http://schemas.microsoft.com/office/drawing/2014/chart" uri="{C3380CC4-5D6E-409C-BE32-E72D297353CC}">
                  <c16:uniqueId val="{00000003-2DD4-488A-A093-289B7A9853E5}"/>
                </c:ext>
              </c:extLst>
            </c:dLbl>
            <c:dLbl>
              <c:idx val="2"/>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2DD4-488A-A093-289B7A9853E5}"/>
                </c:ext>
              </c:extLst>
            </c:dLbl>
            <c:dLbl>
              <c:idx val="3"/>
              <c:layout>
                <c:manualLayout>
                  <c:x val="-4.612611740065406E-2"/>
                  <c:y val="4.7789725209080045E-3"/>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10335852009012"/>
                      <c:h val="0.1461244226192156"/>
                    </c:manualLayout>
                  </c15:layout>
                </c:ext>
                <c:ext xmlns:c16="http://schemas.microsoft.com/office/drawing/2014/chart" uri="{C3380CC4-5D6E-409C-BE32-E72D297353CC}">
                  <c16:uniqueId val="{00000007-2DD4-488A-A093-289B7A9853E5}"/>
                </c:ext>
              </c:extLst>
            </c:dLbl>
            <c:dLbl>
              <c:idx val="4"/>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2DD4-488A-A093-289B7A9853E5}"/>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'6.1-6.3'!$C$5:$C$9</c:f>
              <c:strCache>
                <c:ptCount val="5"/>
                <c:pt idx="0">
                  <c:v>1.投票日当日、入場券に記載してある自宅近くの投票所</c:v>
                </c:pt>
                <c:pt idx="1">
                  <c:v>2.投票日当日、1以外の投票所</c:v>
                </c:pt>
                <c:pt idx="2">
                  <c:v>3.投票日までに、期日前投票所</c:v>
                </c:pt>
                <c:pt idx="3">
                  <c:v>4.不在者投票や郵便投票等を利用</c:v>
                </c:pt>
                <c:pt idx="4">
                  <c:v>5.投票に行っていない</c:v>
                </c:pt>
              </c:strCache>
            </c:strRef>
          </c:cat>
          <c:val>
            <c:numRef>
              <c:f>'6.1-6.3'!$E$5:$E$9</c:f>
              <c:numCache>
                <c:formatCode>0.0</c:formatCode>
                <c:ptCount val="5"/>
                <c:pt idx="0">
                  <c:v>39.700000000000003</c:v>
                </c:pt>
                <c:pt idx="1">
                  <c:v>3.7</c:v>
                </c:pt>
                <c:pt idx="2">
                  <c:v>36.5</c:v>
                </c:pt>
                <c:pt idx="3">
                  <c:v>2</c:v>
                </c:pt>
                <c:pt idx="4">
                  <c:v>18.2</c:v>
                </c:pt>
              </c:numCache>
            </c:numRef>
          </c:val>
          <c:extLst>
            <c:ext xmlns:c16="http://schemas.microsoft.com/office/drawing/2014/chart" uri="{C3380CC4-5D6E-409C-BE32-E72D297353CC}">
              <c16:uniqueId val="{0000001A-2DD4-488A-A093-289B7A9853E5}"/>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7797265047751385"/>
          <c:w val="0.95864978188573924"/>
          <c:h val="0.19805156708352634"/>
        </c:manualLayout>
      </c:layout>
      <c:overlay val="0"/>
      <c:spPr>
        <a:ln w="3175">
          <a:solidFill>
            <a:sysClr val="windowText" lastClr="000000"/>
          </a:solid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r>
              <a:rPr lang="en-US" altLang="ja-JP" baseline="0">
                <a:solidFill>
                  <a:sysClr val="windowText" lastClr="000000"/>
                </a:solidFill>
                <a:latin typeface="ＭＳ Ｐゴシック" panose="020B0600070205080204" pitchFamily="50" charset="-128"/>
                <a:ea typeface="ＭＳ Ｐゴシック" panose="020B0600070205080204" pitchFamily="50" charset="-128"/>
              </a:rPr>
              <a:t>(N=</a:t>
            </a:r>
            <a:r>
              <a:rPr lang="ja-JP" altLang="en-US" baseline="0">
                <a:solidFill>
                  <a:sysClr val="windowText" lastClr="000000"/>
                </a:solidFill>
                <a:latin typeface="ＭＳ Ｐゴシック" panose="020B0600070205080204" pitchFamily="50" charset="-128"/>
                <a:ea typeface="ＭＳ Ｐゴシック" panose="020B0600070205080204" pitchFamily="50" charset="-128"/>
              </a:rPr>
              <a:t>１９０</a:t>
            </a:r>
            <a:r>
              <a:rPr lang="en-US" altLang="ja-JP" baseline="0">
                <a:solidFill>
                  <a:sysClr val="windowText" lastClr="000000"/>
                </a:solidFill>
                <a:latin typeface="ＭＳ Ｐゴシック" panose="020B0600070205080204" pitchFamily="50" charset="-128"/>
                <a:ea typeface="ＭＳ Ｐゴシック" panose="020B0600070205080204" pitchFamily="50" charset="-128"/>
              </a:rPr>
              <a:t>)</a:t>
            </a:r>
          </a:p>
        </c:rich>
      </c:tx>
      <c:layout>
        <c:manualLayout>
          <c:xMode val="edge"/>
          <c:yMode val="edge"/>
          <c:x val="0.81806878663190052"/>
          <c:y val="0.76152036810363777"/>
        </c:manualLayout>
      </c:layout>
      <c:overlay val="0"/>
      <c:spPr>
        <a:noFill/>
        <a:ln>
          <a:noFill/>
        </a:ln>
        <a:effectLst/>
      </c:spPr>
      <c:txPr>
        <a:bodyPr rot="0" spcFirstLastPara="1" vertOverflow="ellipsis" vert="horz" wrap="square" anchor="ctr" anchorCtr="1"/>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1668016047288349"/>
          <c:y val="8.5407541102887521E-2"/>
          <c:w val="0.52868554474168994"/>
          <c:h val="0.60798837645294335"/>
        </c:manualLayout>
      </c:layout>
      <c:pieChart>
        <c:varyColors val="1"/>
        <c:ser>
          <c:idx val="0"/>
          <c:order val="0"/>
          <c:dPt>
            <c:idx val="0"/>
            <c:bubble3D val="0"/>
            <c:spPr>
              <a:solidFill>
                <a:schemeClr val="dk1">
                  <a:tint val="88500"/>
                </a:schemeClr>
              </a:solidFill>
              <a:ln>
                <a:noFill/>
              </a:ln>
              <a:effectLst/>
            </c:spPr>
            <c:extLst>
              <c:ext xmlns:c16="http://schemas.microsoft.com/office/drawing/2014/chart" uri="{C3380CC4-5D6E-409C-BE32-E72D297353CC}">
                <c16:uniqueId val="{00000001-488E-483A-85C7-EC28C8EE648D}"/>
              </c:ext>
            </c:extLst>
          </c:dPt>
          <c:dPt>
            <c:idx val="1"/>
            <c:bubble3D val="0"/>
            <c:spPr>
              <a:solidFill>
                <a:schemeClr val="dk1">
                  <a:tint val="55000"/>
                </a:schemeClr>
              </a:solidFill>
              <a:ln>
                <a:noFill/>
              </a:ln>
              <a:effectLst/>
            </c:spPr>
            <c:extLst>
              <c:ext xmlns:c16="http://schemas.microsoft.com/office/drawing/2014/chart" uri="{C3380CC4-5D6E-409C-BE32-E72D297353CC}">
                <c16:uniqueId val="{00000003-488E-483A-85C7-EC28C8EE648D}"/>
              </c:ext>
            </c:extLst>
          </c:dPt>
          <c:dPt>
            <c:idx val="2"/>
            <c:bubble3D val="0"/>
            <c:spPr>
              <a:solidFill>
                <a:schemeClr val="dk1">
                  <a:tint val="75000"/>
                </a:schemeClr>
              </a:solidFill>
              <a:ln>
                <a:noFill/>
              </a:ln>
              <a:effectLst/>
            </c:spPr>
            <c:extLst>
              <c:ext xmlns:c16="http://schemas.microsoft.com/office/drawing/2014/chart" uri="{C3380CC4-5D6E-409C-BE32-E72D297353CC}">
                <c16:uniqueId val="{00000011-C3BE-4C95-8D1B-ABA68076FEF3}"/>
              </c:ext>
            </c:extLst>
          </c:dPt>
          <c:dPt>
            <c:idx val="3"/>
            <c:bubble3D val="0"/>
            <c:spPr>
              <a:solidFill>
                <a:schemeClr val="dk1">
                  <a:tint val="98500"/>
                </a:schemeClr>
              </a:solidFill>
              <a:ln>
                <a:noFill/>
              </a:ln>
              <a:effectLst/>
            </c:spPr>
            <c:extLst>
              <c:ext xmlns:c16="http://schemas.microsoft.com/office/drawing/2014/chart" uri="{C3380CC4-5D6E-409C-BE32-E72D297353CC}">
                <c16:uniqueId val="{00000010-C3BE-4C95-8D1B-ABA68076FEF3}"/>
              </c:ext>
            </c:extLst>
          </c:dPt>
          <c:dPt>
            <c:idx val="4"/>
            <c:bubble3D val="0"/>
            <c:spPr>
              <a:solidFill>
                <a:schemeClr val="dk1">
                  <a:tint val="30000"/>
                </a:schemeClr>
              </a:solidFill>
              <a:ln>
                <a:noFill/>
              </a:ln>
              <a:effectLst/>
            </c:spPr>
            <c:extLst>
              <c:ext xmlns:c16="http://schemas.microsoft.com/office/drawing/2014/chart" uri="{C3380CC4-5D6E-409C-BE32-E72D297353CC}">
                <c16:uniqueId val="{00000009-BF02-4AC3-8A63-40F41DC11357}"/>
              </c:ext>
            </c:extLst>
          </c:dPt>
          <c:dPt>
            <c:idx val="5"/>
            <c:bubble3D val="0"/>
            <c:spPr>
              <a:solidFill>
                <a:schemeClr val="dk1">
                  <a:tint val="60000"/>
                </a:schemeClr>
              </a:solidFill>
              <a:ln>
                <a:noFill/>
              </a:ln>
              <a:effectLst/>
            </c:spPr>
            <c:extLst>
              <c:ext xmlns:c16="http://schemas.microsoft.com/office/drawing/2014/chart" uri="{C3380CC4-5D6E-409C-BE32-E72D297353CC}">
                <c16:uniqueId val="{0000000B-BF02-4AC3-8A63-40F41DC11357}"/>
              </c:ext>
            </c:extLst>
          </c:dPt>
          <c:dPt>
            <c:idx val="6"/>
            <c:bubble3D val="0"/>
            <c:spPr>
              <a:solidFill>
                <a:schemeClr val="dk1">
                  <a:tint val="80000"/>
                </a:schemeClr>
              </a:solidFill>
              <a:ln>
                <a:noFill/>
              </a:ln>
              <a:effectLst/>
            </c:spPr>
            <c:extLst>
              <c:ext xmlns:c16="http://schemas.microsoft.com/office/drawing/2014/chart" uri="{C3380CC4-5D6E-409C-BE32-E72D297353CC}">
                <c16:uniqueId val="{0000000D-BF02-4AC3-8A63-40F41DC11357}"/>
              </c:ext>
            </c:extLst>
          </c:dPt>
          <c:dPt>
            <c:idx val="7"/>
            <c:bubble3D val="0"/>
            <c:spPr>
              <a:solidFill>
                <a:schemeClr val="dk1">
                  <a:tint val="88500"/>
                </a:schemeClr>
              </a:solidFill>
              <a:ln>
                <a:noFill/>
              </a:ln>
              <a:effectLst/>
            </c:spPr>
            <c:extLst>
              <c:ext xmlns:c16="http://schemas.microsoft.com/office/drawing/2014/chart" uri="{C3380CC4-5D6E-409C-BE32-E72D297353CC}">
                <c16:uniqueId val="{0000000F-488E-483A-85C7-EC28C8EE648D}"/>
              </c:ext>
            </c:extLst>
          </c:dPt>
          <c:dPt>
            <c:idx val="8"/>
            <c:bubble3D val="0"/>
            <c:spPr>
              <a:solidFill>
                <a:schemeClr val="dk1">
                  <a:tint val="55000"/>
                </a:schemeClr>
              </a:solidFill>
              <a:ln>
                <a:noFill/>
              </a:ln>
              <a:effectLst/>
            </c:spPr>
            <c:extLst>
              <c:ext xmlns:c16="http://schemas.microsoft.com/office/drawing/2014/chart" uri="{C3380CC4-5D6E-409C-BE32-E72D297353CC}">
                <c16:uniqueId val="{00000011-488E-483A-85C7-EC28C8EE648D}"/>
              </c:ext>
            </c:extLst>
          </c:dPt>
          <c:dPt>
            <c:idx val="9"/>
            <c:bubble3D val="0"/>
            <c:spPr>
              <a:solidFill>
                <a:schemeClr val="dk1">
                  <a:tint val="75000"/>
                </a:schemeClr>
              </a:solidFill>
              <a:ln>
                <a:noFill/>
              </a:ln>
              <a:effectLst/>
            </c:spPr>
            <c:extLst>
              <c:ext xmlns:c16="http://schemas.microsoft.com/office/drawing/2014/chart" uri="{C3380CC4-5D6E-409C-BE32-E72D297353CC}">
                <c16:uniqueId val="{00000013-488E-483A-85C7-EC28C8EE648D}"/>
              </c:ext>
            </c:extLst>
          </c:dPt>
          <c:dPt>
            <c:idx val="10"/>
            <c:bubble3D val="0"/>
            <c:spPr>
              <a:solidFill>
                <a:schemeClr val="dk1">
                  <a:tint val="98500"/>
                </a:schemeClr>
              </a:solidFill>
              <a:ln>
                <a:noFill/>
              </a:ln>
              <a:effectLst/>
            </c:spPr>
            <c:extLst>
              <c:ext xmlns:c16="http://schemas.microsoft.com/office/drawing/2014/chart" uri="{C3380CC4-5D6E-409C-BE32-E72D297353CC}">
                <c16:uniqueId val="{00000015-488E-483A-85C7-EC28C8EE648D}"/>
              </c:ext>
            </c:extLst>
          </c:dPt>
          <c:dPt>
            <c:idx val="11"/>
            <c:bubble3D val="0"/>
            <c:spPr>
              <a:solidFill>
                <a:schemeClr val="dk1">
                  <a:tint val="30000"/>
                </a:schemeClr>
              </a:solidFill>
              <a:ln>
                <a:noFill/>
              </a:ln>
              <a:effectLst/>
            </c:spPr>
            <c:extLst>
              <c:ext xmlns:c16="http://schemas.microsoft.com/office/drawing/2014/chart" uri="{C3380CC4-5D6E-409C-BE32-E72D297353CC}">
                <c16:uniqueId val="{00000017-488E-483A-85C7-EC28C8EE648D}"/>
              </c:ext>
            </c:extLst>
          </c:dPt>
          <c:dPt>
            <c:idx val="12"/>
            <c:bubble3D val="0"/>
            <c:spPr>
              <a:solidFill>
                <a:schemeClr val="dk1">
                  <a:tint val="60000"/>
                </a:schemeClr>
              </a:solidFill>
              <a:ln>
                <a:noFill/>
              </a:ln>
              <a:effectLst/>
            </c:spPr>
            <c:extLst>
              <c:ext xmlns:c16="http://schemas.microsoft.com/office/drawing/2014/chart" uri="{C3380CC4-5D6E-409C-BE32-E72D297353CC}">
                <c16:uniqueId val="{00000019-488E-483A-85C7-EC28C8EE648D}"/>
              </c:ext>
            </c:extLst>
          </c:dPt>
          <c:dLbls>
            <c:dLbl>
              <c:idx val="0"/>
              <c:layout>
                <c:manualLayout>
                  <c:x val="5.0462360930501375E-2"/>
                  <c:y val="0"/>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88E-483A-85C7-EC28C8EE648D}"/>
                </c:ext>
              </c:extLst>
            </c:dLbl>
            <c:dLbl>
              <c:idx val="1"/>
              <c:layout>
                <c:manualLayout>
                  <c:x val="3.179759529489834E-2"/>
                  <c:y val="-5.1987964298723238E-2"/>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4490214089955009"/>
                      <c:h val="0.24266319038771739"/>
                    </c:manualLayout>
                  </c15:layout>
                </c:ext>
                <c:ext xmlns:c16="http://schemas.microsoft.com/office/drawing/2014/chart" uri="{C3380CC4-5D6E-409C-BE32-E72D297353CC}">
                  <c16:uniqueId val="{00000003-488E-483A-85C7-EC28C8EE648D}"/>
                </c:ext>
              </c:extLst>
            </c:dLbl>
            <c:dLbl>
              <c:idx val="2"/>
              <c:layout>
                <c:manualLayout>
                  <c:x val="9.9853155582484698E-3"/>
                  <c:y val="7.305933207453713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1-C3BE-4C95-8D1B-ABA68076FEF3}"/>
                </c:ext>
              </c:extLst>
            </c:dLbl>
            <c:dLbl>
              <c:idx val="3"/>
              <c:layout>
                <c:manualLayout>
                  <c:x val="-0.11316690966015064"/>
                  <c:y val="4.6492302229250861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10-C3BE-4C95-8D1B-ABA68076FEF3}"/>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'6.1-6.3'!$I$5:$I$10</c:f>
              <c:strCache>
                <c:ptCount val="6"/>
                <c:pt idx="0">
                  <c:v>仕事や用事で忙しかった</c:v>
                </c:pt>
                <c:pt idx="1">
                  <c:v>投票に行くことを忘れていた</c:v>
                </c:pt>
                <c:pt idx="2">
                  <c:v>投票所が遠くなった</c:v>
                </c:pt>
                <c:pt idx="3">
                  <c:v>投票所に行く手段がなかった</c:v>
                </c:pt>
                <c:pt idx="4">
                  <c:v>今回の選挙に関心がなかった</c:v>
                </c:pt>
                <c:pt idx="5">
                  <c:v>その他</c:v>
                </c:pt>
              </c:strCache>
            </c:strRef>
          </c:cat>
          <c:val>
            <c:numRef>
              <c:f>'6.1-6.3'!$K$5:$K$10</c:f>
              <c:numCache>
                <c:formatCode>0.0</c:formatCode>
                <c:ptCount val="6"/>
                <c:pt idx="0">
                  <c:v>31.6</c:v>
                </c:pt>
                <c:pt idx="1">
                  <c:v>6.8</c:v>
                </c:pt>
                <c:pt idx="2">
                  <c:v>8.9</c:v>
                </c:pt>
                <c:pt idx="3">
                  <c:v>0.5</c:v>
                </c:pt>
                <c:pt idx="4">
                  <c:v>34.200000000000003</c:v>
                </c:pt>
                <c:pt idx="5">
                  <c:v>17.899999999999999</c:v>
                </c:pt>
              </c:numCache>
            </c:numRef>
          </c:val>
          <c:extLst>
            <c:ext xmlns:c16="http://schemas.microsoft.com/office/drawing/2014/chart" uri="{C3380CC4-5D6E-409C-BE32-E72D297353CC}">
              <c16:uniqueId val="{0000001A-488E-483A-85C7-EC28C8EE648D}"/>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4114236255237729"/>
          <c:w val="0.95864978188573924"/>
          <c:h val="0.13663535628543858"/>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(N=1,438)</a:t>
            </a:r>
          </a:p>
        </c:rich>
      </c:tx>
      <c:layout>
        <c:manualLayout>
          <c:xMode val="edge"/>
          <c:yMode val="edge"/>
          <c:x val="0.88161115736782047"/>
          <c:y val="0.639358810515177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33783455215366487"/>
          <c:y val="0.21816630251061547"/>
          <c:w val="0.34978609859040771"/>
          <c:h val="0.38549724478157499"/>
        </c:manualLayout>
      </c:layout>
      <c:pieChart>
        <c:varyColors val="1"/>
        <c:ser>
          <c:idx val="0"/>
          <c:order val="0"/>
          <c:dPt>
            <c:idx val="0"/>
            <c:bubble3D val="0"/>
            <c:spPr>
              <a:solidFill>
                <a:schemeClr val="dk1">
                  <a:tint val="88500"/>
                </a:schemeClr>
              </a:solidFill>
              <a:ln>
                <a:noFill/>
              </a:ln>
              <a:effectLst/>
            </c:spPr>
            <c:extLst>
              <c:ext xmlns:c16="http://schemas.microsoft.com/office/drawing/2014/chart" uri="{C3380CC4-5D6E-409C-BE32-E72D297353CC}">
                <c16:uniqueId val="{00000001-B8F6-4645-A986-81D6C356AE62}"/>
              </c:ext>
            </c:extLst>
          </c:dPt>
          <c:dPt>
            <c:idx val="1"/>
            <c:bubble3D val="0"/>
            <c:spPr>
              <a:solidFill>
                <a:schemeClr val="dk1">
                  <a:tint val="55000"/>
                </a:schemeClr>
              </a:solidFill>
              <a:ln>
                <a:noFill/>
              </a:ln>
              <a:effectLst/>
            </c:spPr>
            <c:extLst>
              <c:ext xmlns:c16="http://schemas.microsoft.com/office/drawing/2014/chart" uri="{C3380CC4-5D6E-409C-BE32-E72D297353CC}">
                <c16:uniqueId val="{00000003-B8F6-4645-A986-81D6C356AE62}"/>
              </c:ext>
            </c:extLst>
          </c:dPt>
          <c:dPt>
            <c:idx val="2"/>
            <c:bubble3D val="0"/>
            <c:spPr>
              <a:solidFill>
                <a:schemeClr val="dk1">
                  <a:tint val="75000"/>
                </a:schemeClr>
              </a:solidFill>
              <a:ln>
                <a:noFill/>
              </a:ln>
              <a:effectLst/>
            </c:spPr>
            <c:extLst>
              <c:ext xmlns:c16="http://schemas.microsoft.com/office/drawing/2014/chart" uri="{C3380CC4-5D6E-409C-BE32-E72D297353CC}">
                <c16:uniqueId val="{00000005-B8F6-4645-A986-81D6C356AE62}"/>
              </c:ext>
            </c:extLst>
          </c:dPt>
          <c:dPt>
            <c:idx val="3"/>
            <c:bubble3D val="0"/>
            <c:spPr>
              <a:solidFill>
                <a:schemeClr val="dk1">
                  <a:tint val="98500"/>
                </a:schemeClr>
              </a:solidFill>
              <a:ln>
                <a:noFill/>
              </a:ln>
              <a:effectLst/>
            </c:spPr>
            <c:extLst>
              <c:ext xmlns:c16="http://schemas.microsoft.com/office/drawing/2014/chart" uri="{C3380CC4-5D6E-409C-BE32-E72D297353CC}">
                <c16:uniqueId val="{00000007-B8F6-4645-A986-81D6C356AE62}"/>
              </c:ext>
            </c:extLst>
          </c:dPt>
          <c:dPt>
            <c:idx val="4"/>
            <c:bubble3D val="0"/>
            <c:spPr>
              <a:solidFill>
                <a:schemeClr val="dk1">
                  <a:tint val="30000"/>
                </a:schemeClr>
              </a:solidFill>
              <a:ln>
                <a:noFill/>
              </a:ln>
              <a:effectLst/>
            </c:spPr>
            <c:extLst>
              <c:ext xmlns:c16="http://schemas.microsoft.com/office/drawing/2014/chart" uri="{C3380CC4-5D6E-409C-BE32-E72D297353CC}">
                <c16:uniqueId val="{00000009-B8F6-4645-A986-81D6C356AE62}"/>
              </c:ext>
            </c:extLst>
          </c:dPt>
          <c:dPt>
            <c:idx val="5"/>
            <c:bubble3D val="0"/>
            <c:spPr>
              <a:solidFill>
                <a:schemeClr val="dk1">
                  <a:tint val="60000"/>
                </a:schemeClr>
              </a:solidFill>
              <a:ln>
                <a:noFill/>
              </a:ln>
              <a:effectLst/>
            </c:spPr>
            <c:extLst>
              <c:ext xmlns:c16="http://schemas.microsoft.com/office/drawing/2014/chart" uri="{C3380CC4-5D6E-409C-BE32-E72D297353CC}">
                <c16:uniqueId val="{0000000B-B8F6-4645-A986-81D6C356AE62}"/>
              </c:ext>
            </c:extLst>
          </c:dPt>
          <c:dPt>
            <c:idx val="6"/>
            <c:bubble3D val="0"/>
            <c:spPr>
              <a:solidFill>
                <a:schemeClr val="dk1">
                  <a:tint val="80000"/>
                </a:schemeClr>
              </a:solidFill>
              <a:ln>
                <a:noFill/>
              </a:ln>
              <a:effectLst/>
            </c:spPr>
            <c:extLst>
              <c:ext xmlns:c16="http://schemas.microsoft.com/office/drawing/2014/chart" uri="{C3380CC4-5D6E-409C-BE32-E72D297353CC}">
                <c16:uniqueId val="{0000000D-8359-4C5E-AEBD-9FD820EA7FF2}"/>
              </c:ext>
            </c:extLst>
          </c:dPt>
          <c:dPt>
            <c:idx val="7"/>
            <c:bubble3D val="0"/>
            <c:spPr>
              <a:solidFill>
                <a:schemeClr val="dk1">
                  <a:tint val="88500"/>
                </a:schemeClr>
              </a:solidFill>
              <a:ln>
                <a:noFill/>
              </a:ln>
              <a:effectLst/>
            </c:spPr>
            <c:extLst>
              <c:ext xmlns:c16="http://schemas.microsoft.com/office/drawing/2014/chart" uri="{C3380CC4-5D6E-409C-BE32-E72D297353CC}">
                <c16:uniqueId val="{0000000F-8359-4C5E-AEBD-9FD820EA7FF2}"/>
              </c:ext>
            </c:extLst>
          </c:dPt>
          <c:dPt>
            <c:idx val="8"/>
            <c:bubble3D val="0"/>
            <c:spPr>
              <a:solidFill>
                <a:schemeClr val="dk1">
                  <a:tint val="55000"/>
                </a:schemeClr>
              </a:solidFill>
              <a:ln>
                <a:noFill/>
              </a:ln>
              <a:effectLst/>
            </c:spPr>
            <c:extLst>
              <c:ext xmlns:c16="http://schemas.microsoft.com/office/drawing/2014/chart" uri="{C3380CC4-5D6E-409C-BE32-E72D297353CC}">
                <c16:uniqueId val="{00000011-B8F6-4645-A986-81D6C356AE62}"/>
              </c:ext>
            </c:extLst>
          </c:dPt>
          <c:dPt>
            <c:idx val="9"/>
            <c:bubble3D val="0"/>
            <c:spPr>
              <a:solidFill>
                <a:schemeClr val="dk1">
                  <a:tint val="75000"/>
                </a:schemeClr>
              </a:solidFill>
              <a:ln>
                <a:noFill/>
              </a:ln>
              <a:effectLst/>
            </c:spPr>
            <c:extLst>
              <c:ext xmlns:c16="http://schemas.microsoft.com/office/drawing/2014/chart" uri="{C3380CC4-5D6E-409C-BE32-E72D297353CC}">
                <c16:uniqueId val="{00000013-B8F6-4645-A986-81D6C356AE62}"/>
              </c:ext>
            </c:extLst>
          </c:dPt>
          <c:dPt>
            <c:idx val="10"/>
            <c:bubble3D val="0"/>
            <c:spPr>
              <a:solidFill>
                <a:schemeClr val="dk1">
                  <a:tint val="98500"/>
                </a:schemeClr>
              </a:solidFill>
              <a:ln>
                <a:noFill/>
              </a:ln>
              <a:effectLst/>
            </c:spPr>
            <c:extLst>
              <c:ext xmlns:c16="http://schemas.microsoft.com/office/drawing/2014/chart" uri="{C3380CC4-5D6E-409C-BE32-E72D297353CC}">
                <c16:uniqueId val="{00000015-B8F6-4645-A986-81D6C356AE62}"/>
              </c:ext>
            </c:extLst>
          </c:dPt>
          <c:dPt>
            <c:idx val="11"/>
            <c:bubble3D val="0"/>
            <c:spPr>
              <a:solidFill>
                <a:schemeClr val="dk1">
                  <a:tint val="30000"/>
                </a:schemeClr>
              </a:solidFill>
              <a:ln>
                <a:noFill/>
              </a:ln>
              <a:effectLst/>
            </c:spPr>
            <c:extLst>
              <c:ext xmlns:c16="http://schemas.microsoft.com/office/drawing/2014/chart" uri="{C3380CC4-5D6E-409C-BE32-E72D297353CC}">
                <c16:uniqueId val="{00000017-B8F6-4645-A986-81D6C356AE62}"/>
              </c:ext>
            </c:extLst>
          </c:dPt>
          <c:dPt>
            <c:idx val="12"/>
            <c:bubble3D val="0"/>
            <c:spPr>
              <a:solidFill>
                <a:schemeClr val="dk1">
                  <a:tint val="60000"/>
                </a:schemeClr>
              </a:solidFill>
              <a:ln>
                <a:noFill/>
              </a:ln>
              <a:effectLst/>
            </c:spPr>
            <c:extLst>
              <c:ext xmlns:c16="http://schemas.microsoft.com/office/drawing/2014/chart" uri="{C3380CC4-5D6E-409C-BE32-E72D297353CC}">
                <c16:uniqueId val="{00000019-B8F6-4645-A986-81D6C356AE62}"/>
              </c:ext>
            </c:extLst>
          </c:dPt>
          <c:dLbls>
            <c:dLbl>
              <c:idx val="0"/>
              <c:layout>
                <c:manualLayout>
                  <c:x val="1.2109029849529603E-2"/>
                  <c:y val="-0.11073916340504268"/>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B8F6-4645-A986-81D6C356AE62}"/>
                </c:ext>
              </c:extLst>
            </c:dLbl>
            <c:dLbl>
              <c:idx val="1"/>
              <c:layout>
                <c:manualLayout>
                  <c:x val="0.12499404002205203"/>
                  <c:y val="-0.3178317827994405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6620808268531648"/>
                      <c:h val="0.19594032108841516"/>
                    </c:manualLayout>
                  </c15:layout>
                </c:ext>
                <c:ext xmlns:c16="http://schemas.microsoft.com/office/drawing/2014/chart" uri="{C3380CC4-5D6E-409C-BE32-E72D297353CC}">
                  <c16:uniqueId val="{00000003-B8F6-4645-A986-81D6C356AE62}"/>
                </c:ext>
              </c:extLst>
            </c:dLbl>
            <c:dLbl>
              <c:idx val="2"/>
              <c:layout>
                <c:manualLayout>
                  <c:x val="0.19685186090869075"/>
                  <c:y val="-0.10079032192274819"/>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4385093167701863"/>
                      <c:h val="8.5945568115872145E-2"/>
                    </c:manualLayout>
                  </c15:layout>
                </c:ext>
                <c:ext xmlns:c16="http://schemas.microsoft.com/office/drawing/2014/chart" uri="{C3380CC4-5D6E-409C-BE32-E72D297353CC}">
                  <c16:uniqueId val="{00000005-B8F6-4645-A986-81D6C356AE62}"/>
                </c:ext>
              </c:extLst>
            </c:dLbl>
            <c:dLbl>
              <c:idx val="3"/>
              <c:layout>
                <c:manualLayout>
                  <c:x val="0.10878458127516669"/>
                  <c:y val="9.885339471551919E-3"/>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236562820951726"/>
                      <c:h val="8.5697122292821198E-2"/>
                    </c:manualLayout>
                  </c15:layout>
                </c:ext>
                <c:ext xmlns:c16="http://schemas.microsoft.com/office/drawing/2014/chart" uri="{C3380CC4-5D6E-409C-BE32-E72D297353CC}">
                  <c16:uniqueId val="{00000007-B8F6-4645-A986-81D6C356AE62}"/>
                </c:ext>
              </c:extLst>
            </c:dLbl>
            <c:dLbl>
              <c:idx val="4"/>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9-B8F6-4645-A986-81D6C356AE62}"/>
                </c:ext>
              </c:extLst>
            </c:dLbl>
            <c:dLbl>
              <c:idx val="5"/>
              <c:layout>
                <c:manualLayout>
                  <c:x val="-9.7910043853214005E-3"/>
                  <c:y val="-8.4501708528552343E-3"/>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B8F6-4645-A986-81D6C356AE62}"/>
                </c:ext>
              </c:extLst>
            </c:dLbl>
            <c:dLbl>
              <c:idx val="6"/>
              <c:dLblPos val="outEnd"/>
              <c:showLegendKey val="0"/>
              <c:showVal val="1"/>
              <c:showCatName val="1"/>
              <c:showSerName val="0"/>
              <c:showPercent val="0"/>
              <c:showBubbleSize val="0"/>
              <c:separator>
</c:separator>
              <c:extLst>
                <c:ext xmlns:c15="http://schemas.microsoft.com/office/drawing/2012/chart" uri="{CE6537A1-D6FC-4f65-9D91-7224C49458BB}">
                  <c15:layout>
                    <c:manualLayout>
                      <c:w val="0.26966873706004141"/>
                      <c:h val="0.13127302527287321"/>
                    </c:manualLayout>
                  </c15:layout>
                </c:ext>
                <c:ext xmlns:c16="http://schemas.microsoft.com/office/drawing/2014/chart" uri="{C3380CC4-5D6E-409C-BE32-E72D297353CC}">
                  <c16:uniqueId val="{0000000D-8359-4C5E-AEBD-9FD820EA7FF2}"/>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'6.1-6.3'!$O$5:$O$13</c:f>
              <c:strCache>
                <c:ptCount val="9"/>
                <c:pt idx="0">
                  <c:v>どこの投票所でも投票できるようになり便利になった</c:v>
                </c:pt>
                <c:pt idx="1">
                  <c:v>投票環境（駐車場、バリアフリー等）の整った公共施設が投票所となり行きやすくなった</c:v>
                </c:pt>
                <c:pt idx="2">
                  <c:v>近くの投票所に不満がある</c:v>
                </c:pt>
                <c:pt idx="3">
                  <c:v>投票所が遠くなり不便になった</c:v>
                </c:pt>
                <c:pt idx="4">
                  <c:v>共通投票所の数を増やしてほしい</c:v>
                </c:pt>
                <c:pt idx="5">
                  <c:v>期日前投票所の数を増やしてほしい</c:v>
                </c:pt>
                <c:pt idx="6">
                  <c:v>投票所に行く移動支援（バス・タクシー）を充実させてほしい</c:v>
                </c:pt>
                <c:pt idx="7">
                  <c:v>特に何も思わない</c:v>
                </c:pt>
                <c:pt idx="8">
                  <c:v>その他</c:v>
                </c:pt>
              </c:strCache>
            </c:strRef>
          </c:cat>
          <c:val>
            <c:numRef>
              <c:f>'6.1-6.3'!$Q$5:$Q$13</c:f>
              <c:numCache>
                <c:formatCode>0.0</c:formatCode>
                <c:ptCount val="9"/>
                <c:pt idx="0">
                  <c:v>38.700000000000003</c:v>
                </c:pt>
                <c:pt idx="1">
                  <c:v>6.7</c:v>
                </c:pt>
                <c:pt idx="2">
                  <c:v>1.9</c:v>
                </c:pt>
                <c:pt idx="3">
                  <c:v>11</c:v>
                </c:pt>
                <c:pt idx="4">
                  <c:v>6.4</c:v>
                </c:pt>
                <c:pt idx="5">
                  <c:v>12.9</c:v>
                </c:pt>
                <c:pt idx="6">
                  <c:v>4.9000000000000004</c:v>
                </c:pt>
                <c:pt idx="7">
                  <c:v>14.3</c:v>
                </c:pt>
                <c:pt idx="8">
                  <c:v>3.3</c:v>
                </c:pt>
              </c:numCache>
            </c:numRef>
          </c:val>
          <c:extLst>
            <c:ext xmlns:c16="http://schemas.microsoft.com/office/drawing/2014/chart" uri="{C3380CC4-5D6E-409C-BE32-E72D297353CC}">
              <c16:uniqueId val="{0000001A-B8F6-4645-A986-81D6C356AE62}"/>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1.7752074468952252E-2"/>
          <c:y val="0.71298759810365386"/>
          <c:w val="0.95864978188573924"/>
          <c:h val="0.25924023784052375"/>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8"/>
    </mc:Choice>
    <mc:Fallback>
      <c:style val="8"/>
    </mc:Fallback>
  </mc:AlternateContent>
  <c:clrMapOvr bg1="lt1" tx1="dk1" bg2="lt2" tx2="dk2" accent1="accent1" accent2="accent2" accent3="accent3" accent4="accent4" accent5="accent5" accent6="accent6" hlink="hlink" folHlink="folHlink"/>
  <c:chart>
    <c:title>
      <c:tx>
        <c:rich>
          <a:bodyPr/>
          <a:lstStyle/>
          <a:p>
            <a:pPr>
              <a:defRPr sz="800" b="0" baseline="0">
                <a:latin typeface="ＭＳ Ｐゴシック" panose="020B0600070205080204" pitchFamily="50" charset="-128"/>
                <a:ea typeface="ＭＳ Ｐゴシック" panose="020B0600070205080204" pitchFamily="50" charset="-128"/>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N=1,067</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74407562781102266"/>
          <c:y val="0.70969717020666534"/>
        </c:manualLayout>
      </c:layout>
      <c:overlay val="0"/>
    </c:title>
    <c:autoTitleDeleted val="0"/>
    <c:plotArea>
      <c:layout>
        <c:manualLayout>
          <c:layoutTarget val="inner"/>
          <c:xMode val="edge"/>
          <c:yMode val="edge"/>
          <c:x val="0.29627616348137176"/>
          <c:y val="0.16005983123077358"/>
          <c:w val="0.41983059850453314"/>
          <c:h val="0.52196690467455009"/>
        </c:manualLayout>
      </c:layout>
      <c:pieChart>
        <c:varyColors val="1"/>
        <c:ser>
          <c:idx val="0"/>
          <c:order val="0"/>
          <c:dPt>
            <c:idx val="0"/>
            <c:bubble3D val="0"/>
            <c:spPr>
              <a:pattFill prst="plaid">
                <a:fgClr>
                  <a:srgbClr val="E7E6E6">
                    <a:lumMod val="75000"/>
                  </a:srgbClr>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1-34D1-47A5-B170-8184C093FB17}"/>
              </c:ext>
            </c:extLst>
          </c:dPt>
          <c:dPt>
            <c:idx val="1"/>
            <c:bubble3D val="0"/>
            <c:spPr>
              <a:pattFill prst="plaid">
                <a:fgClr>
                  <a:srgbClr val="E7E6E6">
                    <a:lumMod val="25000"/>
                  </a:srgbClr>
                </a:fgClr>
                <a:bgClr>
                  <a:sysClr val="windowText" lastClr="000000">
                    <a:lumMod val="50000"/>
                    <a:lumOff val="50000"/>
                  </a:sysClr>
                </a:bgClr>
              </a:pattFill>
              <a:ln w="3175">
                <a:solidFill>
                  <a:sysClr val="windowText" lastClr="000000"/>
                </a:solidFill>
              </a:ln>
              <a:effectLst/>
            </c:spPr>
            <c:extLst>
              <c:ext xmlns:c16="http://schemas.microsoft.com/office/drawing/2014/chart" uri="{C3380CC4-5D6E-409C-BE32-E72D297353CC}">
                <c16:uniqueId val="{00000003-34D1-47A5-B170-8184C093FB17}"/>
              </c:ext>
            </c:extLst>
          </c:dPt>
          <c:dPt>
            <c:idx val="2"/>
            <c:bubble3D val="0"/>
            <c:spPr>
              <a:pattFill prst="ltHorz">
                <a:fgClr>
                  <a:sysClr val="windowText" lastClr="000000"/>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5-34D1-47A5-B170-8184C093FB17}"/>
              </c:ext>
            </c:extLst>
          </c:dPt>
          <c:dPt>
            <c:idx val="3"/>
            <c:bubble3D val="0"/>
            <c:spPr>
              <a:pattFill prst="pct50">
                <a:fgClr>
                  <a:sysClr val="windowText" lastClr="000000">
                    <a:lumMod val="50000"/>
                    <a:lumOff val="50000"/>
                  </a:sysClr>
                </a:fgClr>
                <a:bgClr>
                  <a:sysClr val="window" lastClr="FFFFFF"/>
                </a:bgClr>
              </a:pattFill>
              <a:ln w="3175">
                <a:solidFill>
                  <a:sysClr val="windowText" lastClr="000000"/>
                </a:solidFill>
              </a:ln>
              <a:effectLst/>
            </c:spPr>
            <c:extLst>
              <c:ext xmlns:c16="http://schemas.microsoft.com/office/drawing/2014/chart" uri="{C3380CC4-5D6E-409C-BE32-E72D297353CC}">
                <c16:uniqueId val="{00000007-34D1-47A5-B170-8184C093FB17}"/>
              </c:ext>
            </c:extLst>
          </c:dPt>
          <c:dPt>
            <c:idx val="4"/>
            <c:bubble3D val="0"/>
            <c:spPr>
              <a:pattFill prst="dotGrid">
                <a:fgClr>
                  <a:sysClr val="windowText" lastClr="000000">
                    <a:lumMod val="50000"/>
                    <a:lumOff val="50000"/>
                  </a:sysClr>
                </a:fgClr>
                <a:bgClr>
                  <a:sysClr val="window" lastClr="FFFFFF"/>
                </a:bgClr>
              </a:pattFill>
              <a:ln w="3175">
                <a:solidFill>
                  <a:sysClr val="windowText" lastClr="000000"/>
                </a:solidFill>
              </a:ln>
              <a:effectLst/>
            </c:spPr>
            <c:extLst>
              <c:ext xmlns:c16="http://schemas.microsoft.com/office/drawing/2014/chart" uri="{C3380CC4-5D6E-409C-BE32-E72D297353CC}">
                <c16:uniqueId val="{00000009-34D1-47A5-B170-8184C093FB17}"/>
              </c:ext>
            </c:extLst>
          </c:dPt>
          <c:dPt>
            <c:idx val="5"/>
            <c:bubble3D val="0"/>
            <c:spPr>
              <a:pattFill prst="pct50">
                <a:fgClr>
                  <a:sysClr val="windowText" lastClr="000000"/>
                </a:fgClr>
                <a:bgClr>
                  <a:srgbClr val="E7E6E6">
                    <a:lumMod val="90000"/>
                  </a:srgbClr>
                </a:bgClr>
              </a:pattFill>
              <a:ln w="3175">
                <a:solidFill>
                  <a:sysClr val="windowText" lastClr="000000"/>
                </a:solidFill>
              </a:ln>
              <a:effectLst/>
            </c:spPr>
            <c:extLst>
              <c:ext xmlns:c16="http://schemas.microsoft.com/office/drawing/2014/chart" uri="{C3380CC4-5D6E-409C-BE32-E72D297353CC}">
                <c16:uniqueId val="{0000000B-34D1-47A5-B170-8184C093FB17}"/>
              </c:ext>
            </c:extLst>
          </c:dPt>
          <c:dPt>
            <c:idx val="6"/>
            <c:bubble3D val="0"/>
            <c:spPr>
              <a:solidFill>
                <a:schemeClr val="accent6">
                  <a:tint val="7000"/>
                </a:schemeClr>
              </a:solidFill>
              <a:ln w="19050">
                <a:solidFill>
                  <a:schemeClr val="lt1"/>
                </a:solidFill>
              </a:ln>
              <a:effectLst/>
            </c:spPr>
            <c:extLst>
              <c:ext xmlns:c16="http://schemas.microsoft.com/office/drawing/2014/chart" uri="{C3380CC4-5D6E-409C-BE32-E72D297353CC}">
                <c16:uniqueId val="{0000000D-34D1-47A5-B170-8184C093FB17}"/>
              </c:ext>
            </c:extLst>
          </c:dPt>
          <c:dPt>
            <c:idx val="7"/>
            <c:bubble3D val="0"/>
            <c:spPr>
              <a:solidFill>
                <a:schemeClr val="accent6">
                  <a:tint val="84000"/>
                </a:schemeClr>
              </a:solidFill>
              <a:ln w="19050">
                <a:solidFill>
                  <a:schemeClr val="lt1"/>
                </a:solidFill>
              </a:ln>
              <a:effectLst/>
            </c:spPr>
            <c:extLst>
              <c:ext xmlns:c16="http://schemas.microsoft.com/office/drawing/2014/chart" uri="{C3380CC4-5D6E-409C-BE32-E72D297353CC}">
                <c16:uniqueId val="{0000000F-34D1-47A5-B170-8184C093FB17}"/>
              </c:ext>
            </c:extLst>
          </c:dPt>
          <c:dPt>
            <c:idx val="8"/>
            <c:bubble3D val="0"/>
            <c:spPr>
              <a:solidFill>
                <a:schemeClr val="accent6">
                  <a:tint val="60000"/>
                </a:schemeClr>
              </a:solidFill>
              <a:ln w="19050">
                <a:solidFill>
                  <a:schemeClr val="lt1"/>
                </a:solidFill>
              </a:ln>
              <a:effectLst/>
            </c:spPr>
            <c:extLst>
              <c:ext xmlns:c16="http://schemas.microsoft.com/office/drawing/2014/chart" uri="{C3380CC4-5D6E-409C-BE32-E72D297353CC}">
                <c16:uniqueId val="{00000011-34D1-47A5-B170-8184C093FB17}"/>
              </c:ext>
            </c:extLst>
          </c:dPt>
          <c:dPt>
            <c:idx val="9"/>
            <c:bubble3D val="0"/>
            <c:spPr>
              <a:solidFill>
                <a:schemeClr val="accent6">
                  <a:tint val="37000"/>
                </a:schemeClr>
              </a:solidFill>
              <a:ln w="19050">
                <a:solidFill>
                  <a:schemeClr val="lt1"/>
                </a:solidFill>
              </a:ln>
              <a:effectLst/>
            </c:spPr>
            <c:extLst>
              <c:ext xmlns:c16="http://schemas.microsoft.com/office/drawing/2014/chart" uri="{C3380CC4-5D6E-409C-BE32-E72D297353CC}">
                <c16:uniqueId val="{00000013-34D1-47A5-B170-8184C093FB17}"/>
              </c:ext>
            </c:extLst>
          </c:dPt>
          <c:dPt>
            <c:idx val="10"/>
            <c:bubble3D val="0"/>
            <c:spPr>
              <a:solidFill>
                <a:schemeClr val="accent6">
                  <a:tint val="14000"/>
                </a:schemeClr>
              </a:solidFill>
              <a:ln w="19050">
                <a:solidFill>
                  <a:schemeClr val="lt1"/>
                </a:solidFill>
              </a:ln>
              <a:effectLst/>
            </c:spPr>
            <c:extLst>
              <c:ext xmlns:c16="http://schemas.microsoft.com/office/drawing/2014/chart" uri="{C3380CC4-5D6E-409C-BE32-E72D297353CC}">
                <c16:uniqueId val="{00000015-34D1-47A5-B170-8184C093FB17}"/>
              </c:ext>
            </c:extLst>
          </c:dPt>
          <c:dPt>
            <c:idx val="11"/>
            <c:bubble3D val="0"/>
            <c:spPr>
              <a:solidFill>
                <a:schemeClr val="accent6">
                  <a:tint val="90000"/>
                </a:schemeClr>
              </a:solidFill>
              <a:ln w="19050">
                <a:solidFill>
                  <a:schemeClr val="lt1"/>
                </a:solidFill>
              </a:ln>
              <a:effectLst/>
            </c:spPr>
            <c:extLst>
              <c:ext xmlns:c16="http://schemas.microsoft.com/office/drawing/2014/chart" uri="{C3380CC4-5D6E-409C-BE32-E72D297353CC}">
                <c16:uniqueId val="{00000017-34D1-47A5-B170-8184C093FB17}"/>
              </c:ext>
            </c:extLst>
          </c:dPt>
          <c:dPt>
            <c:idx val="12"/>
            <c:bubble3D val="0"/>
            <c:spPr>
              <a:solidFill>
                <a:schemeClr val="accent6">
                  <a:tint val="67000"/>
                </a:schemeClr>
              </a:solidFill>
              <a:ln w="19050">
                <a:solidFill>
                  <a:schemeClr val="lt1"/>
                </a:solidFill>
              </a:ln>
              <a:effectLst/>
            </c:spPr>
            <c:extLst>
              <c:ext xmlns:c16="http://schemas.microsoft.com/office/drawing/2014/chart" uri="{C3380CC4-5D6E-409C-BE32-E72D297353CC}">
                <c16:uniqueId val="{00000019-34D1-47A5-B170-8184C093FB17}"/>
              </c:ext>
            </c:extLst>
          </c:dPt>
          <c:dLbls>
            <c:dLbl>
              <c:idx val="0"/>
              <c:layout>
                <c:manualLayout>
                  <c:x val="-6.7635984157973034E-2"/>
                  <c:y val="-1.8784490174022363E-2"/>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4D1-47A5-B170-8184C093FB17}"/>
                </c:ext>
              </c:extLst>
            </c:dLbl>
            <c:dLbl>
              <c:idx val="1"/>
              <c:layout>
                <c:manualLayout>
                  <c:x val="1.4956969362800176E-2"/>
                  <c:y val="-3.0636868920796666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01901657098822"/>
                      <c:h val="9.1741547012505781E-2"/>
                    </c:manualLayout>
                  </c15:layout>
                </c:ext>
                <c:ext xmlns:c16="http://schemas.microsoft.com/office/drawing/2014/chart" uri="{C3380CC4-5D6E-409C-BE32-E72D297353CC}">
                  <c16:uniqueId val="{00000003-34D1-47A5-B170-8184C093FB17}"/>
                </c:ext>
              </c:extLst>
            </c:dLbl>
            <c:dLbl>
              <c:idx val="2"/>
              <c:layout>
                <c:manualLayout>
                  <c:x val="5.0117455936210961E-2"/>
                  <c:y val="5.0420168067226892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5-34D1-47A5-B170-8184C093FB17}"/>
                </c:ext>
              </c:extLst>
            </c:dLbl>
            <c:dLbl>
              <c:idx val="3"/>
              <c:layout>
                <c:manualLayout>
                  <c:x val="2.3481540837724354E-2"/>
                  <c:y val="1.1781909614239397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3310339082078843"/>
                      <c:h val="9.2903240036171952E-2"/>
                    </c:manualLayout>
                  </c15:layout>
                </c:ext>
                <c:ext xmlns:c16="http://schemas.microsoft.com/office/drawing/2014/chart" uri="{C3380CC4-5D6E-409C-BE32-E72D297353CC}">
                  <c16:uniqueId val="{00000007-34D1-47A5-B170-8184C093FB17}"/>
                </c:ext>
              </c:extLst>
            </c:dLbl>
            <c:dLbl>
              <c:idx val="4"/>
              <c:layout>
                <c:manualLayout>
                  <c:x val="-9.7450608764854632E-2"/>
                  <c:y val="-8.4033613445378148E-3"/>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34D1-47A5-B170-8184C093FB17}"/>
                </c:ext>
              </c:extLst>
            </c:dLbl>
            <c:dLbl>
              <c:idx val="5"/>
              <c:layout>
                <c:manualLayout>
                  <c:x val="2.489210825458177E-3"/>
                  <c:y val="-8.996713646088359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ext xmlns:c16="http://schemas.microsoft.com/office/drawing/2014/chart" uri="{C3380CC4-5D6E-409C-BE32-E72D297353CC}">
                  <c16:uniqueId val="{0000000B-34D1-47A5-B170-8184C093FB17}"/>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extLst>
              <c:ext xmlns:c15="http://schemas.microsoft.com/office/drawing/2012/chart" uri="{CE6537A1-D6FC-4f65-9D91-7224C49458BB}"/>
            </c:extLst>
          </c:dLbls>
          <c:cat>
            <c:strRef>
              <c:f>'7.1-7.4'!$C$5:$C$10</c:f>
              <c:strCache>
                <c:ptCount val="6"/>
                <c:pt idx="0">
                  <c:v>ほぼ毎日</c:v>
                </c:pt>
                <c:pt idx="1">
                  <c:v>週に３日以上</c:v>
                </c:pt>
                <c:pt idx="2">
                  <c:v>週に１～２日</c:v>
                </c:pt>
                <c:pt idx="3">
                  <c:v>月に１～３日程度</c:v>
                </c:pt>
                <c:pt idx="4">
                  <c:v>３ヶ月に１～２日程度</c:v>
                </c:pt>
                <c:pt idx="5">
                  <c:v>ほとんどしていない</c:v>
                </c:pt>
              </c:strCache>
            </c:strRef>
          </c:cat>
          <c:val>
            <c:numRef>
              <c:f>'7.1-7.4'!$E$5:$E$10</c:f>
              <c:numCache>
                <c:formatCode>0.0</c:formatCode>
                <c:ptCount val="6"/>
                <c:pt idx="0">
                  <c:v>10.87</c:v>
                </c:pt>
                <c:pt idx="1">
                  <c:v>11.72</c:v>
                </c:pt>
                <c:pt idx="2">
                  <c:v>21.37</c:v>
                </c:pt>
                <c:pt idx="3">
                  <c:v>12.09</c:v>
                </c:pt>
                <c:pt idx="4">
                  <c:v>4.5</c:v>
                </c:pt>
                <c:pt idx="5">
                  <c:v>39.46</c:v>
                </c:pt>
              </c:numCache>
            </c:numRef>
          </c:val>
          <c:extLst>
            <c:ext xmlns:c16="http://schemas.microsoft.com/office/drawing/2014/chart" uri="{C3380CC4-5D6E-409C-BE32-E72D297353CC}">
              <c16:uniqueId val="{0000001A-34D1-47A5-B170-8184C093FB17}"/>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7797265047751385"/>
          <c:w val="0.95864978188573924"/>
          <c:h val="0.19805156708352634"/>
        </c:manualLayout>
      </c:layout>
      <c:overlay val="0"/>
      <c:spPr>
        <a:ln w="3175">
          <a:solidFill>
            <a:sysClr val="windowText" lastClr="000000"/>
          </a:solidFill>
        </a:ln>
      </c:spPr>
      <c:txPr>
        <a:bodyPr/>
        <a:lstStyle/>
        <a:p>
          <a:pPr>
            <a:defRPr sz="800" baseline="0">
              <a:latin typeface="ＭＳ Ｐゴシック" panose="020B0600070205080204" pitchFamily="50" charset="-128"/>
              <a:ea typeface="ＭＳ Ｐゴシック" panose="020B0600070205080204" pitchFamily="50" charset="-128"/>
            </a:defRPr>
          </a:pPr>
          <a:endParaRPr lang="ja-JP"/>
        </a:p>
      </c:txPr>
    </c:legend>
    <c:plotVisOnly val="1"/>
    <c:dispBlanksAs val="gap"/>
    <c:showDLblsOverMax val="0"/>
  </c:chart>
  <c:spPr>
    <a:noFill/>
    <a:ln w="12700" cap="flat" cmpd="sng" algn="ctr">
      <a:noFill/>
      <a:round/>
    </a:ln>
    <a:effectLst/>
  </c:spPr>
  <c:txPr>
    <a:bodyPr/>
    <a:lstStyle/>
    <a:p>
      <a:pPr>
        <a:defRPr/>
      </a:pPr>
      <a:endParaRPr lang="ja-JP"/>
    </a:p>
  </c:txPr>
  <c:printSettings>
    <c:headerFooter/>
    <c:pageMargins b="0.75" l="0.7" r="0.7" t="0.75" header="0.3" footer="0.3"/>
    <c:pageSetup orientation="portrait"/>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N=741</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1806878663190052"/>
          <c:y val="0.76152036810363777"/>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21668016047288349"/>
          <c:y val="8.5407541102887521E-2"/>
          <c:w val="0.52868554474168994"/>
          <c:h val="0.60798837645294335"/>
        </c:manualLayout>
      </c:layout>
      <c:pieChart>
        <c:varyColors val="1"/>
        <c:ser>
          <c:idx val="0"/>
          <c:order val="0"/>
          <c:dPt>
            <c:idx val="0"/>
            <c:bubble3D val="0"/>
            <c:spPr>
              <a:solidFill>
                <a:schemeClr val="dk1">
                  <a:tint val="88500"/>
                </a:schemeClr>
              </a:solidFill>
              <a:ln>
                <a:noFill/>
              </a:ln>
              <a:effectLst/>
            </c:spPr>
            <c:extLst>
              <c:ext xmlns:c16="http://schemas.microsoft.com/office/drawing/2014/chart" uri="{C3380CC4-5D6E-409C-BE32-E72D297353CC}">
                <c16:uniqueId val="{00000001-CA5A-44F8-9C62-8F7430BD8A6A}"/>
              </c:ext>
            </c:extLst>
          </c:dPt>
          <c:dPt>
            <c:idx val="1"/>
            <c:bubble3D val="0"/>
            <c:spPr>
              <a:solidFill>
                <a:schemeClr val="dk1">
                  <a:tint val="55000"/>
                </a:schemeClr>
              </a:solidFill>
              <a:ln>
                <a:noFill/>
              </a:ln>
              <a:effectLst/>
            </c:spPr>
            <c:extLst>
              <c:ext xmlns:c16="http://schemas.microsoft.com/office/drawing/2014/chart" uri="{C3380CC4-5D6E-409C-BE32-E72D297353CC}">
                <c16:uniqueId val="{00000003-CA5A-44F8-9C62-8F7430BD8A6A}"/>
              </c:ext>
            </c:extLst>
          </c:dPt>
          <c:dPt>
            <c:idx val="2"/>
            <c:bubble3D val="0"/>
            <c:spPr>
              <a:solidFill>
                <a:schemeClr val="dk1">
                  <a:tint val="75000"/>
                </a:schemeClr>
              </a:solidFill>
              <a:ln>
                <a:noFill/>
              </a:ln>
              <a:effectLst/>
            </c:spPr>
            <c:extLst>
              <c:ext xmlns:c16="http://schemas.microsoft.com/office/drawing/2014/chart" uri="{C3380CC4-5D6E-409C-BE32-E72D297353CC}">
                <c16:uniqueId val="{00000005-08E3-4DEE-9817-020272061112}"/>
              </c:ext>
            </c:extLst>
          </c:dPt>
          <c:dPt>
            <c:idx val="3"/>
            <c:bubble3D val="0"/>
            <c:spPr>
              <a:solidFill>
                <a:schemeClr val="dk1">
                  <a:tint val="98500"/>
                </a:schemeClr>
              </a:solidFill>
              <a:ln>
                <a:noFill/>
              </a:ln>
              <a:effectLst/>
            </c:spPr>
            <c:extLst>
              <c:ext xmlns:c16="http://schemas.microsoft.com/office/drawing/2014/chart" uri="{C3380CC4-5D6E-409C-BE32-E72D297353CC}">
                <c16:uniqueId val="{00000007-08E3-4DEE-9817-020272061112}"/>
              </c:ext>
            </c:extLst>
          </c:dPt>
          <c:dPt>
            <c:idx val="4"/>
            <c:bubble3D val="0"/>
            <c:spPr>
              <a:solidFill>
                <a:schemeClr val="dk1">
                  <a:tint val="30000"/>
                </a:schemeClr>
              </a:solidFill>
              <a:ln>
                <a:noFill/>
              </a:ln>
              <a:effectLst/>
            </c:spPr>
            <c:extLst>
              <c:ext xmlns:c16="http://schemas.microsoft.com/office/drawing/2014/chart" uri="{C3380CC4-5D6E-409C-BE32-E72D297353CC}">
                <c16:uniqueId val="{00000009-08E3-4DEE-9817-020272061112}"/>
              </c:ext>
            </c:extLst>
          </c:dPt>
          <c:dPt>
            <c:idx val="5"/>
            <c:bubble3D val="0"/>
            <c:spPr>
              <a:solidFill>
                <a:schemeClr val="dk1">
                  <a:tint val="60000"/>
                </a:schemeClr>
              </a:solidFill>
              <a:ln>
                <a:noFill/>
              </a:ln>
              <a:effectLst/>
            </c:spPr>
            <c:extLst>
              <c:ext xmlns:c16="http://schemas.microsoft.com/office/drawing/2014/chart" uri="{C3380CC4-5D6E-409C-BE32-E72D297353CC}">
                <c16:uniqueId val="{0000000B-08E3-4DEE-9817-020272061112}"/>
              </c:ext>
            </c:extLst>
          </c:dPt>
          <c:dPt>
            <c:idx val="6"/>
            <c:bubble3D val="0"/>
            <c:spPr>
              <a:solidFill>
                <a:schemeClr val="dk1">
                  <a:tint val="80000"/>
                </a:schemeClr>
              </a:solidFill>
              <a:ln>
                <a:noFill/>
              </a:ln>
              <a:effectLst/>
            </c:spPr>
            <c:extLst>
              <c:ext xmlns:c16="http://schemas.microsoft.com/office/drawing/2014/chart" uri="{C3380CC4-5D6E-409C-BE32-E72D297353CC}">
                <c16:uniqueId val="{0000000D-08E3-4DEE-9817-020272061112}"/>
              </c:ext>
            </c:extLst>
          </c:dPt>
          <c:dPt>
            <c:idx val="7"/>
            <c:bubble3D val="0"/>
            <c:spPr>
              <a:solidFill>
                <a:schemeClr val="dk1">
                  <a:tint val="88500"/>
                </a:schemeClr>
              </a:solidFill>
              <a:ln>
                <a:noFill/>
              </a:ln>
              <a:effectLst/>
            </c:spPr>
            <c:extLst>
              <c:ext xmlns:c16="http://schemas.microsoft.com/office/drawing/2014/chart" uri="{C3380CC4-5D6E-409C-BE32-E72D297353CC}">
                <c16:uniqueId val="{00000005-CA5A-44F8-9C62-8F7430BD8A6A}"/>
              </c:ext>
            </c:extLst>
          </c:dPt>
          <c:dPt>
            <c:idx val="8"/>
            <c:bubble3D val="0"/>
            <c:spPr>
              <a:solidFill>
                <a:schemeClr val="dk1">
                  <a:tint val="55000"/>
                </a:schemeClr>
              </a:solidFill>
              <a:ln>
                <a:noFill/>
              </a:ln>
              <a:effectLst/>
            </c:spPr>
            <c:extLst>
              <c:ext xmlns:c16="http://schemas.microsoft.com/office/drawing/2014/chart" uri="{C3380CC4-5D6E-409C-BE32-E72D297353CC}">
                <c16:uniqueId val="{00000007-CA5A-44F8-9C62-8F7430BD8A6A}"/>
              </c:ext>
            </c:extLst>
          </c:dPt>
          <c:dPt>
            <c:idx val="9"/>
            <c:bubble3D val="0"/>
            <c:spPr>
              <a:solidFill>
                <a:schemeClr val="dk1">
                  <a:tint val="75000"/>
                </a:schemeClr>
              </a:solidFill>
              <a:ln>
                <a:noFill/>
              </a:ln>
              <a:effectLst/>
            </c:spPr>
            <c:extLst>
              <c:ext xmlns:c16="http://schemas.microsoft.com/office/drawing/2014/chart" uri="{C3380CC4-5D6E-409C-BE32-E72D297353CC}">
                <c16:uniqueId val="{00000009-CA5A-44F8-9C62-8F7430BD8A6A}"/>
              </c:ext>
            </c:extLst>
          </c:dPt>
          <c:dPt>
            <c:idx val="10"/>
            <c:bubble3D val="0"/>
            <c:spPr>
              <a:solidFill>
                <a:schemeClr val="dk1">
                  <a:tint val="98500"/>
                </a:schemeClr>
              </a:solidFill>
              <a:ln>
                <a:noFill/>
              </a:ln>
              <a:effectLst/>
            </c:spPr>
            <c:extLst>
              <c:ext xmlns:c16="http://schemas.microsoft.com/office/drawing/2014/chart" uri="{C3380CC4-5D6E-409C-BE32-E72D297353CC}">
                <c16:uniqueId val="{0000000B-CA5A-44F8-9C62-8F7430BD8A6A}"/>
              </c:ext>
            </c:extLst>
          </c:dPt>
          <c:dPt>
            <c:idx val="11"/>
            <c:bubble3D val="0"/>
            <c:spPr>
              <a:solidFill>
                <a:schemeClr val="dk1">
                  <a:tint val="30000"/>
                </a:schemeClr>
              </a:solidFill>
              <a:ln>
                <a:noFill/>
              </a:ln>
              <a:effectLst/>
            </c:spPr>
            <c:extLst>
              <c:ext xmlns:c16="http://schemas.microsoft.com/office/drawing/2014/chart" uri="{C3380CC4-5D6E-409C-BE32-E72D297353CC}">
                <c16:uniqueId val="{0000000D-CA5A-44F8-9C62-8F7430BD8A6A}"/>
              </c:ext>
            </c:extLst>
          </c:dPt>
          <c:dPt>
            <c:idx val="12"/>
            <c:bubble3D val="0"/>
            <c:spPr>
              <a:solidFill>
                <a:schemeClr val="dk1">
                  <a:tint val="60000"/>
                </a:schemeClr>
              </a:solidFill>
              <a:ln>
                <a:noFill/>
              </a:ln>
              <a:effectLst/>
            </c:spPr>
            <c:extLst>
              <c:ext xmlns:c16="http://schemas.microsoft.com/office/drawing/2014/chart" uri="{C3380CC4-5D6E-409C-BE32-E72D297353CC}">
                <c16:uniqueId val="{0000000F-CA5A-44F8-9C62-8F7430BD8A6A}"/>
              </c:ext>
            </c:extLst>
          </c:dPt>
          <c:dLbls>
            <c:dLbl>
              <c:idx val="0"/>
              <c:layout>
                <c:manualLayout>
                  <c:x val="5.0462360930501375E-2"/>
                  <c:y val="0"/>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A5A-44F8-9C62-8F7430BD8A6A}"/>
                </c:ext>
              </c:extLst>
            </c:dLbl>
            <c:dLbl>
              <c:idx val="1"/>
              <c:layout>
                <c:manualLayout>
                  <c:x val="7.1842493568900906E-2"/>
                  <c:y val="-7.1562321780597651E-3"/>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6198352071662681"/>
                      <c:h val="0.11314887551646853"/>
                    </c:manualLayout>
                  </c15:layout>
                </c:ext>
                <c:ext xmlns:c16="http://schemas.microsoft.com/office/drawing/2014/chart" uri="{C3380CC4-5D6E-409C-BE32-E72D297353CC}">
                  <c16:uniqueId val="{00000003-CA5A-44F8-9C62-8F7430BD8A6A}"/>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'7.1-7.4'!$I$5:$I$8</c:f>
              <c:strCache>
                <c:ptCount val="4"/>
                <c:pt idx="0">
                  <c:v>大いにあった</c:v>
                </c:pt>
                <c:pt idx="1">
                  <c:v>多少あった</c:v>
                </c:pt>
                <c:pt idx="2">
                  <c:v>ほとんどなかった</c:v>
                </c:pt>
                <c:pt idx="3">
                  <c:v>なかった</c:v>
                </c:pt>
              </c:strCache>
            </c:strRef>
          </c:cat>
          <c:val>
            <c:numRef>
              <c:f>'7.1-7.4'!$K$5:$K$8</c:f>
              <c:numCache>
                <c:formatCode>0.0</c:formatCode>
                <c:ptCount val="4"/>
                <c:pt idx="0">
                  <c:v>14.3</c:v>
                </c:pt>
                <c:pt idx="1">
                  <c:v>25.51</c:v>
                </c:pt>
                <c:pt idx="2">
                  <c:v>26.05</c:v>
                </c:pt>
                <c:pt idx="3">
                  <c:v>34.14</c:v>
                </c:pt>
              </c:numCache>
            </c:numRef>
          </c:val>
          <c:extLst>
            <c:ext xmlns:c16="http://schemas.microsoft.com/office/drawing/2014/chart" uri="{C3380CC4-5D6E-409C-BE32-E72D297353CC}">
              <c16:uniqueId val="{00000010-CA5A-44F8-9C62-8F7430BD8A6A}"/>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2.4810130868556449E-2"/>
          <c:y val="0.84114236255237729"/>
          <c:w val="0.95864978188573924"/>
          <c:h val="0.13663535628543858"/>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N=750</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8161115736782047"/>
          <c:y val="0.639358810515177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33783455215366487"/>
          <c:y val="0.21816630251061547"/>
          <c:w val="0.34978609859040771"/>
          <c:h val="0.38549724478157499"/>
        </c:manualLayout>
      </c:layout>
      <c:pieChart>
        <c:varyColors val="1"/>
        <c:ser>
          <c:idx val="0"/>
          <c:order val="0"/>
          <c:dPt>
            <c:idx val="0"/>
            <c:bubble3D val="0"/>
            <c:spPr>
              <a:solidFill>
                <a:schemeClr val="dk1">
                  <a:tint val="88500"/>
                </a:schemeClr>
              </a:solidFill>
              <a:ln>
                <a:noFill/>
              </a:ln>
              <a:effectLst/>
            </c:spPr>
            <c:extLst>
              <c:ext xmlns:c16="http://schemas.microsoft.com/office/drawing/2014/chart" uri="{C3380CC4-5D6E-409C-BE32-E72D297353CC}">
                <c16:uniqueId val="{00000001-C63D-40CA-B2D2-2E3795037C69}"/>
              </c:ext>
            </c:extLst>
          </c:dPt>
          <c:dPt>
            <c:idx val="1"/>
            <c:bubble3D val="0"/>
            <c:spPr>
              <a:solidFill>
                <a:schemeClr val="dk1">
                  <a:tint val="55000"/>
                </a:schemeClr>
              </a:solidFill>
              <a:ln>
                <a:noFill/>
              </a:ln>
              <a:effectLst/>
            </c:spPr>
            <c:extLst>
              <c:ext xmlns:c16="http://schemas.microsoft.com/office/drawing/2014/chart" uri="{C3380CC4-5D6E-409C-BE32-E72D297353CC}">
                <c16:uniqueId val="{00000003-C63D-40CA-B2D2-2E3795037C69}"/>
              </c:ext>
            </c:extLst>
          </c:dPt>
          <c:dPt>
            <c:idx val="2"/>
            <c:bubble3D val="0"/>
            <c:spPr>
              <a:solidFill>
                <a:schemeClr val="dk1">
                  <a:tint val="75000"/>
                </a:schemeClr>
              </a:solidFill>
              <a:ln>
                <a:noFill/>
              </a:ln>
              <a:effectLst/>
            </c:spPr>
            <c:extLst>
              <c:ext xmlns:c16="http://schemas.microsoft.com/office/drawing/2014/chart" uri="{C3380CC4-5D6E-409C-BE32-E72D297353CC}">
                <c16:uniqueId val="{00000005-C63D-40CA-B2D2-2E3795037C69}"/>
              </c:ext>
            </c:extLst>
          </c:dPt>
          <c:dPt>
            <c:idx val="3"/>
            <c:bubble3D val="0"/>
            <c:spPr>
              <a:solidFill>
                <a:schemeClr val="dk1">
                  <a:tint val="98500"/>
                </a:schemeClr>
              </a:solidFill>
              <a:ln>
                <a:noFill/>
              </a:ln>
              <a:effectLst/>
            </c:spPr>
            <c:extLst>
              <c:ext xmlns:c16="http://schemas.microsoft.com/office/drawing/2014/chart" uri="{C3380CC4-5D6E-409C-BE32-E72D297353CC}">
                <c16:uniqueId val="{00000007-C63D-40CA-B2D2-2E3795037C69}"/>
              </c:ext>
            </c:extLst>
          </c:dPt>
          <c:dPt>
            <c:idx val="4"/>
            <c:bubble3D val="0"/>
            <c:spPr>
              <a:solidFill>
                <a:schemeClr val="dk1">
                  <a:tint val="30000"/>
                </a:schemeClr>
              </a:solidFill>
              <a:ln>
                <a:noFill/>
              </a:ln>
              <a:effectLst/>
            </c:spPr>
            <c:extLst>
              <c:ext xmlns:c16="http://schemas.microsoft.com/office/drawing/2014/chart" uri="{C3380CC4-5D6E-409C-BE32-E72D297353CC}">
                <c16:uniqueId val="{00000009-C63D-40CA-B2D2-2E3795037C69}"/>
              </c:ext>
            </c:extLst>
          </c:dPt>
          <c:dPt>
            <c:idx val="5"/>
            <c:bubble3D val="0"/>
            <c:spPr>
              <a:solidFill>
                <a:schemeClr val="dk1">
                  <a:tint val="60000"/>
                </a:schemeClr>
              </a:solidFill>
              <a:ln>
                <a:noFill/>
              </a:ln>
              <a:effectLst/>
            </c:spPr>
            <c:extLst>
              <c:ext xmlns:c16="http://schemas.microsoft.com/office/drawing/2014/chart" uri="{C3380CC4-5D6E-409C-BE32-E72D297353CC}">
                <c16:uniqueId val="{0000000B-C63D-40CA-B2D2-2E3795037C69}"/>
              </c:ext>
            </c:extLst>
          </c:dPt>
          <c:dPt>
            <c:idx val="6"/>
            <c:bubble3D val="0"/>
            <c:spPr>
              <a:solidFill>
                <a:schemeClr val="dk1">
                  <a:tint val="80000"/>
                </a:schemeClr>
              </a:solidFill>
              <a:ln>
                <a:noFill/>
              </a:ln>
              <a:effectLst/>
            </c:spPr>
            <c:extLst>
              <c:ext xmlns:c16="http://schemas.microsoft.com/office/drawing/2014/chart" uri="{C3380CC4-5D6E-409C-BE32-E72D297353CC}">
                <c16:uniqueId val="{0000000D-BF6E-4FB6-B3B2-94D9F10749D3}"/>
              </c:ext>
            </c:extLst>
          </c:dPt>
          <c:dPt>
            <c:idx val="7"/>
            <c:bubble3D val="0"/>
            <c:spPr>
              <a:solidFill>
                <a:schemeClr val="dk1">
                  <a:tint val="88500"/>
                </a:schemeClr>
              </a:solidFill>
              <a:ln>
                <a:noFill/>
              </a:ln>
              <a:effectLst/>
            </c:spPr>
            <c:extLst>
              <c:ext xmlns:c16="http://schemas.microsoft.com/office/drawing/2014/chart" uri="{C3380CC4-5D6E-409C-BE32-E72D297353CC}">
                <c16:uniqueId val="{0000000F-BF6E-4FB6-B3B2-94D9F10749D3}"/>
              </c:ext>
            </c:extLst>
          </c:dPt>
          <c:dPt>
            <c:idx val="8"/>
            <c:bubble3D val="0"/>
            <c:spPr>
              <a:solidFill>
                <a:schemeClr val="dk1">
                  <a:tint val="55000"/>
                </a:schemeClr>
              </a:solidFill>
              <a:ln>
                <a:noFill/>
              </a:ln>
              <a:effectLst/>
            </c:spPr>
            <c:extLst>
              <c:ext xmlns:c16="http://schemas.microsoft.com/office/drawing/2014/chart" uri="{C3380CC4-5D6E-409C-BE32-E72D297353CC}">
                <c16:uniqueId val="{00000011-BF6E-4FB6-B3B2-94D9F10749D3}"/>
              </c:ext>
            </c:extLst>
          </c:dPt>
          <c:dPt>
            <c:idx val="9"/>
            <c:bubble3D val="0"/>
            <c:spPr>
              <a:solidFill>
                <a:schemeClr val="dk1">
                  <a:tint val="75000"/>
                </a:schemeClr>
              </a:solidFill>
              <a:ln>
                <a:noFill/>
              </a:ln>
              <a:effectLst/>
            </c:spPr>
            <c:extLst>
              <c:ext xmlns:c16="http://schemas.microsoft.com/office/drawing/2014/chart" uri="{C3380CC4-5D6E-409C-BE32-E72D297353CC}">
                <c16:uniqueId val="{0000000F-C63D-40CA-B2D2-2E3795037C69}"/>
              </c:ext>
            </c:extLst>
          </c:dPt>
          <c:dPt>
            <c:idx val="10"/>
            <c:bubble3D val="0"/>
            <c:spPr>
              <a:solidFill>
                <a:schemeClr val="dk1">
                  <a:tint val="98500"/>
                </a:schemeClr>
              </a:solidFill>
              <a:ln>
                <a:noFill/>
              </a:ln>
              <a:effectLst/>
            </c:spPr>
            <c:extLst>
              <c:ext xmlns:c16="http://schemas.microsoft.com/office/drawing/2014/chart" uri="{C3380CC4-5D6E-409C-BE32-E72D297353CC}">
                <c16:uniqueId val="{00000011-C63D-40CA-B2D2-2E3795037C69}"/>
              </c:ext>
            </c:extLst>
          </c:dPt>
          <c:dPt>
            <c:idx val="11"/>
            <c:bubble3D val="0"/>
            <c:spPr>
              <a:solidFill>
                <a:schemeClr val="dk1">
                  <a:tint val="30000"/>
                </a:schemeClr>
              </a:solidFill>
              <a:ln>
                <a:noFill/>
              </a:ln>
              <a:effectLst/>
            </c:spPr>
            <c:extLst>
              <c:ext xmlns:c16="http://schemas.microsoft.com/office/drawing/2014/chart" uri="{C3380CC4-5D6E-409C-BE32-E72D297353CC}">
                <c16:uniqueId val="{00000013-C63D-40CA-B2D2-2E3795037C69}"/>
              </c:ext>
            </c:extLst>
          </c:dPt>
          <c:dPt>
            <c:idx val="12"/>
            <c:bubble3D val="0"/>
            <c:spPr>
              <a:solidFill>
                <a:schemeClr val="dk1">
                  <a:tint val="60000"/>
                </a:schemeClr>
              </a:solidFill>
              <a:ln>
                <a:noFill/>
              </a:ln>
              <a:effectLst/>
            </c:spPr>
            <c:extLst>
              <c:ext xmlns:c16="http://schemas.microsoft.com/office/drawing/2014/chart" uri="{C3380CC4-5D6E-409C-BE32-E72D297353CC}">
                <c16:uniqueId val="{00000015-C63D-40CA-B2D2-2E3795037C69}"/>
              </c:ext>
            </c:extLst>
          </c:dPt>
          <c:dLbls>
            <c:dLbl>
              <c:idx val="0"/>
              <c:layout>
                <c:manualLayout>
                  <c:x val="-6.1100874536431933E-2"/>
                  <c:y val="-4.5985653180755474E-2"/>
                </c:manualLayout>
              </c:layout>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63D-40CA-B2D2-2E3795037C69}"/>
                </c:ext>
              </c:extLst>
            </c:dLbl>
            <c:dLbl>
              <c:idx val="1"/>
              <c:layout>
                <c:manualLayout>
                  <c:x val="7.6414081843008581E-3"/>
                  <c:y val="-3.0855835603028084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8601591805072948"/>
                      <c:h val="0.12235678674263423"/>
                    </c:manualLayout>
                  </c15:layout>
                </c:ext>
                <c:ext xmlns:c16="http://schemas.microsoft.com/office/drawing/2014/chart" uri="{C3380CC4-5D6E-409C-BE32-E72D297353CC}">
                  <c16:uniqueId val="{00000003-C63D-40CA-B2D2-2E3795037C69}"/>
                </c:ext>
              </c:extLst>
            </c:dLbl>
            <c:dLbl>
              <c:idx val="2"/>
              <c:layout>
                <c:manualLayout>
                  <c:x val="-0.11887000966984396"/>
                  <c:y val="1.2528436849336149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ext>
                <c:ext xmlns:c16="http://schemas.microsoft.com/office/drawing/2014/chart" uri="{C3380CC4-5D6E-409C-BE32-E72D297353CC}">
                  <c16:uniqueId val="{00000005-C63D-40CA-B2D2-2E3795037C69}"/>
                </c:ext>
              </c:extLst>
            </c:dLbl>
            <c:dLbl>
              <c:idx val="3"/>
              <c:layout>
                <c:manualLayout>
                  <c:x val="-3.2739826448309008E-2"/>
                  <c:y val="7.316729229533521E-2"/>
                </c:manualLayout>
              </c:layout>
              <c:numFmt formatCode="#0.0&quot;%&quot;" sourceLinked="0"/>
              <c:spPr>
                <a:solidFill>
                  <a:sysClr val="window" lastClr="FFFFFF"/>
                </a:solid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19509855802437651"/>
                      <c:h val="0.17694070488158958"/>
                    </c:manualLayout>
                  </c15:layout>
                </c:ext>
                <c:ext xmlns:c16="http://schemas.microsoft.com/office/drawing/2014/chart" uri="{C3380CC4-5D6E-409C-BE32-E72D297353CC}">
                  <c16:uniqueId val="{00000007-C63D-40CA-B2D2-2E3795037C69}"/>
                </c:ext>
              </c:extLst>
            </c:dLbl>
            <c:dLbl>
              <c:idx val="4"/>
              <c:layout>
                <c:manualLayout>
                  <c:x val="-1.0408340855860843E-17"/>
                  <c:y val="1.7660048242987423E-2"/>
                </c:manualLayout>
              </c:layout>
              <c:numFmt formatCode="#0.0&quot;%&quot;" sourceLinked="0"/>
              <c:spPr>
                <a:noFill/>
                <a:ln>
                  <a:noFill/>
                </a:ln>
                <a:effectLst/>
              </c:spPr>
              <c:txPr>
                <a:bodyPr rot="0" spcFirstLastPara="1" vertOverflow="ellipsis" vert="horz" wrap="square" lIns="38100" tIns="19050" rIns="38100" bIns="19050" anchor="ctr" anchorCtr="1">
                  <a:no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bestFit"/>
              <c:showLegendKey val="0"/>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4503363192961203"/>
                      <c:h val="0.10066227498502835"/>
                    </c:manualLayout>
                  </c15:layout>
                </c:ext>
                <c:ext xmlns:c16="http://schemas.microsoft.com/office/drawing/2014/chart" uri="{C3380CC4-5D6E-409C-BE32-E72D297353CC}">
                  <c16:uniqueId val="{00000009-C63D-40CA-B2D2-2E3795037C69}"/>
                </c:ext>
              </c:extLst>
            </c:dLbl>
            <c:dLbl>
              <c:idx val="5"/>
              <c:layout>
                <c:manualLayout>
                  <c:x val="-7.5498740795052463E-2"/>
                  <c:y val="-2.316687772201138E-2"/>
                </c:manualLayout>
              </c:layout>
              <c:dLblPos val="bestFit"/>
              <c:showLegendKey val="0"/>
              <c:showVal val="1"/>
              <c:showCatName val="1"/>
              <c:showSerName val="0"/>
              <c:showPercent val="0"/>
              <c:showBubbleSize val="0"/>
              <c:separator>
</c:separator>
              <c:extLst>
                <c:ext xmlns:c15="http://schemas.microsoft.com/office/drawing/2012/chart" uri="{CE6537A1-D6FC-4f65-9D91-7224C49458BB}">
                  <c15:layout>
                    <c:manualLayout>
                      <c:w val="0.25321198210547569"/>
                      <c:h val="0.10066227498502835"/>
                    </c:manualLayout>
                  </c15:layout>
                </c:ext>
                <c:ext xmlns:c16="http://schemas.microsoft.com/office/drawing/2014/chart" uri="{C3380CC4-5D6E-409C-BE32-E72D297353CC}">
                  <c16:uniqueId val="{0000000B-C63D-40CA-B2D2-2E3795037C69}"/>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outEnd"/>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'7.1-7.4'!$O$5:$O$11</c:f>
              <c:strCache>
                <c:ptCount val="7"/>
                <c:pt idx="0">
                  <c:v>今の頻度が自分に合っているから</c:v>
                </c:pt>
                <c:pt idx="1">
                  <c:v>体を動かすことが苦手だから</c:v>
                </c:pt>
                <c:pt idx="2">
                  <c:v>仕事や家事が忙しいから</c:v>
                </c:pt>
                <c:pt idx="3">
                  <c:v>一緒にする人がいないから</c:v>
                </c:pt>
                <c:pt idx="4">
                  <c:v>場所や施設がないから</c:v>
                </c:pt>
                <c:pt idx="5">
                  <c:v>魅力的な教室やイベントがないから</c:v>
                </c:pt>
                <c:pt idx="6">
                  <c:v>その他</c:v>
                </c:pt>
              </c:strCache>
            </c:strRef>
          </c:cat>
          <c:val>
            <c:numRef>
              <c:f>'7.1-7.4'!$Q$5:$Q$11</c:f>
              <c:numCache>
                <c:formatCode>0.0</c:formatCode>
                <c:ptCount val="7"/>
                <c:pt idx="0">
                  <c:v>26</c:v>
                </c:pt>
                <c:pt idx="1">
                  <c:v>12.7</c:v>
                </c:pt>
                <c:pt idx="2">
                  <c:v>36.5</c:v>
                </c:pt>
                <c:pt idx="3">
                  <c:v>5.6</c:v>
                </c:pt>
                <c:pt idx="4">
                  <c:v>7.1</c:v>
                </c:pt>
                <c:pt idx="5">
                  <c:v>4.8</c:v>
                </c:pt>
                <c:pt idx="6">
                  <c:v>7.3</c:v>
                </c:pt>
              </c:numCache>
            </c:numRef>
          </c:val>
          <c:extLst>
            <c:ext xmlns:c16="http://schemas.microsoft.com/office/drawing/2014/chart" uri="{C3380CC4-5D6E-409C-BE32-E72D297353CC}">
              <c16:uniqueId val="{00000016-C63D-40CA-B2D2-2E3795037C69}"/>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3.4311368973615142E-2"/>
          <c:y val="0.7071009153559914"/>
          <c:w val="0.95864978188573924"/>
          <c:h val="0.25924023784052375"/>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r>
              <a:rPr lang="en-US" altLang="ja-JP" baseline="0">
                <a:latin typeface="ＭＳ Ｐゴシック" panose="020B0600070205080204" pitchFamily="50" charset="-128"/>
                <a:ea typeface="ＭＳ Ｐゴシック" panose="020B0600070205080204" pitchFamily="50" charset="-128"/>
              </a:rPr>
              <a:t>(</a:t>
            </a:r>
            <a:r>
              <a:rPr lang="en-US" altLang="ja-JP" baseline="0">
                <a:solidFill>
                  <a:srgbClr val="FF0000"/>
                </a:solidFill>
                <a:latin typeface="ＭＳ Ｐゴシック" panose="020B0600070205080204" pitchFamily="50" charset="-128"/>
                <a:ea typeface="ＭＳ Ｐゴシック" panose="020B0600070205080204" pitchFamily="50" charset="-128"/>
              </a:rPr>
              <a:t>N=830</a:t>
            </a:r>
            <a:r>
              <a:rPr lang="en-US" altLang="ja-JP" baseline="0">
                <a:latin typeface="ＭＳ Ｐゴシック" panose="020B0600070205080204" pitchFamily="50" charset="-128"/>
                <a:ea typeface="ＭＳ Ｐゴシック" panose="020B0600070205080204" pitchFamily="50" charset="-128"/>
              </a:rPr>
              <a:t>)</a:t>
            </a:r>
          </a:p>
        </c:rich>
      </c:tx>
      <c:layout>
        <c:manualLayout>
          <c:xMode val="edge"/>
          <c:yMode val="edge"/>
          <c:x val="0.88161115736782047"/>
          <c:y val="0.63935881051517773"/>
        </c:manualLayout>
      </c:layout>
      <c:overlay val="0"/>
      <c:spPr>
        <a:noFill/>
        <a:ln>
          <a:no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title>
    <c:autoTitleDeleted val="0"/>
    <c:plotArea>
      <c:layout>
        <c:manualLayout>
          <c:layoutTarget val="inner"/>
          <c:xMode val="edge"/>
          <c:yMode val="edge"/>
          <c:x val="0.33783455215366487"/>
          <c:y val="0.21816630251061547"/>
          <c:w val="0.34978609859040771"/>
          <c:h val="0.38549724478157499"/>
        </c:manualLayout>
      </c:layout>
      <c:pieChart>
        <c:varyColors val="1"/>
        <c:ser>
          <c:idx val="0"/>
          <c:order val="0"/>
          <c:tx>
            <c:strRef>
              <c:f>'7.1-7.4'!$U$5:$U$9</c:f>
              <c:strCache>
                <c:ptCount val="5"/>
                <c:pt idx="0">
                  <c:v>スポーツを体験できるイベント</c:v>
                </c:pt>
                <c:pt idx="1">
                  <c:v>身近なスポーツ施設で参加できるスポーツ教室</c:v>
                </c:pt>
                <c:pt idx="2">
                  <c:v>自宅から参加できるオンライン教室</c:v>
                </c:pt>
                <c:pt idx="3">
                  <c:v>専門的な指導を受けられるトレーニング</c:v>
                </c:pt>
                <c:pt idx="4">
                  <c:v>その他</c:v>
                </c:pt>
              </c:strCache>
            </c:strRef>
          </c:tx>
          <c:dPt>
            <c:idx val="0"/>
            <c:bubble3D val="0"/>
            <c:spPr>
              <a:solidFill>
                <a:schemeClr val="dk1">
                  <a:tint val="88500"/>
                </a:schemeClr>
              </a:solidFill>
              <a:ln>
                <a:noFill/>
              </a:ln>
              <a:effectLst/>
            </c:spPr>
            <c:extLst>
              <c:ext xmlns:c16="http://schemas.microsoft.com/office/drawing/2014/chart" uri="{C3380CC4-5D6E-409C-BE32-E72D297353CC}">
                <c16:uniqueId val="{00000009-046C-4705-834D-56FD12EEE50B}"/>
              </c:ext>
            </c:extLst>
          </c:dPt>
          <c:dPt>
            <c:idx val="1"/>
            <c:bubble3D val="0"/>
            <c:spPr>
              <a:solidFill>
                <a:schemeClr val="dk1">
                  <a:tint val="55000"/>
                </a:schemeClr>
              </a:solidFill>
              <a:ln>
                <a:noFill/>
              </a:ln>
              <a:effectLst/>
            </c:spPr>
            <c:extLst>
              <c:ext xmlns:c16="http://schemas.microsoft.com/office/drawing/2014/chart" uri="{C3380CC4-5D6E-409C-BE32-E72D297353CC}">
                <c16:uniqueId val="{00000008-046C-4705-834D-56FD12EEE50B}"/>
              </c:ext>
            </c:extLst>
          </c:dPt>
          <c:dPt>
            <c:idx val="2"/>
            <c:bubble3D val="0"/>
            <c:spPr>
              <a:solidFill>
                <a:schemeClr val="dk1">
                  <a:tint val="75000"/>
                </a:schemeClr>
              </a:solidFill>
              <a:ln>
                <a:noFill/>
              </a:ln>
              <a:effectLst/>
            </c:spPr>
            <c:extLst>
              <c:ext xmlns:c16="http://schemas.microsoft.com/office/drawing/2014/chart" uri="{C3380CC4-5D6E-409C-BE32-E72D297353CC}">
                <c16:uniqueId val="{00000005-5D7E-430E-972A-83B14E120597}"/>
              </c:ext>
            </c:extLst>
          </c:dPt>
          <c:dPt>
            <c:idx val="3"/>
            <c:bubble3D val="0"/>
            <c:spPr>
              <a:solidFill>
                <a:schemeClr val="dk1">
                  <a:tint val="98500"/>
                </a:schemeClr>
              </a:solidFill>
              <a:ln>
                <a:noFill/>
              </a:ln>
              <a:effectLst/>
            </c:spPr>
            <c:extLst>
              <c:ext xmlns:c16="http://schemas.microsoft.com/office/drawing/2014/chart" uri="{C3380CC4-5D6E-409C-BE32-E72D297353CC}">
                <c16:uniqueId val="{00000007-5D7E-430E-972A-83B14E120597}"/>
              </c:ext>
            </c:extLst>
          </c:dPt>
          <c:dPt>
            <c:idx val="4"/>
            <c:bubble3D val="0"/>
            <c:spPr>
              <a:solidFill>
                <a:schemeClr val="dk1">
                  <a:tint val="30000"/>
                </a:schemeClr>
              </a:solidFill>
              <a:ln>
                <a:noFill/>
              </a:ln>
              <a:effectLst/>
            </c:spPr>
            <c:extLst>
              <c:ext xmlns:c16="http://schemas.microsoft.com/office/drawing/2014/chart" uri="{C3380CC4-5D6E-409C-BE32-E72D297353CC}">
                <c16:uniqueId val="{00000009-5D7E-430E-972A-83B14E120597}"/>
              </c:ext>
            </c:extLst>
          </c:dPt>
          <c:dPt>
            <c:idx val="5"/>
            <c:bubble3D val="0"/>
            <c:spPr>
              <a:solidFill>
                <a:schemeClr val="dk1">
                  <a:tint val="60000"/>
                </a:schemeClr>
              </a:solidFill>
              <a:ln>
                <a:noFill/>
              </a:ln>
              <a:effectLst/>
            </c:spPr>
            <c:extLst>
              <c:ext xmlns:c16="http://schemas.microsoft.com/office/drawing/2014/chart" uri="{C3380CC4-5D6E-409C-BE32-E72D297353CC}">
                <c16:uniqueId val="{0000000B-5D7E-430E-972A-83B14E120597}"/>
              </c:ext>
            </c:extLst>
          </c:dPt>
          <c:dPt>
            <c:idx val="6"/>
            <c:bubble3D val="0"/>
            <c:spPr>
              <a:solidFill>
                <a:schemeClr val="dk1">
                  <a:tint val="80000"/>
                </a:schemeClr>
              </a:solidFill>
              <a:ln>
                <a:noFill/>
              </a:ln>
              <a:effectLst/>
            </c:spPr>
            <c:extLst>
              <c:ext xmlns:c16="http://schemas.microsoft.com/office/drawing/2014/chart" uri="{C3380CC4-5D6E-409C-BE32-E72D297353CC}">
                <c16:uniqueId val="{0000000D-5D7E-430E-972A-83B14E120597}"/>
              </c:ext>
            </c:extLst>
          </c:dPt>
          <c:dPt>
            <c:idx val="7"/>
            <c:bubble3D val="0"/>
            <c:spPr>
              <a:solidFill>
                <a:schemeClr val="dk1">
                  <a:tint val="88500"/>
                </a:schemeClr>
              </a:solidFill>
              <a:ln>
                <a:noFill/>
              </a:ln>
              <a:effectLst/>
            </c:spPr>
            <c:extLst>
              <c:ext xmlns:c16="http://schemas.microsoft.com/office/drawing/2014/chart" uri="{C3380CC4-5D6E-409C-BE32-E72D297353CC}">
                <c16:uniqueId val="{0000000F-5D7E-430E-972A-83B14E120597}"/>
              </c:ext>
            </c:extLst>
          </c:dPt>
          <c:dPt>
            <c:idx val="8"/>
            <c:bubble3D val="0"/>
            <c:spPr>
              <a:solidFill>
                <a:schemeClr val="dk1">
                  <a:tint val="55000"/>
                </a:schemeClr>
              </a:solidFill>
              <a:ln>
                <a:noFill/>
              </a:ln>
              <a:effectLst/>
            </c:spPr>
            <c:extLst>
              <c:ext xmlns:c16="http://schemas.microsoft.com/office/drawing/2014/chart" uri="{C3380CC4-5D6E-409C-BE32-E72D297353CC}">
                <c16:uniqueId val="{00000011-5D7E-430E-972A-83B14E120597}"/>
              </c:ext>
            </c:extLst>
          </c:dPt>
          <c:dPt>
            <c:idx val="9"/>
            <c:bubble3D val="0"/>
            <c:spPr>
              <a:solidFill>
                <a:schemeClr val="dk1">
                  <a:tint val="75000"/>
                </a:schemeClr>
              </a:solidFill>
              <a:ln>
                <a:noFill/>
              </a:ln>
              <a:effectLst/>
            </c:spPr>
            <c:extLst>
              <c:ext xmlns:c16="http://schemas.microsoft.com/office/drawing/2014/chart" uri="{C3380CC4-5D6E-409C-BE32-E72D297353CC}">
                <c16:uniqueId val="{0000000D-8D17-4B22-A0F4-6683FA997C8B}"/>
              </c:ext>
            </c:extLst>
          </c:dPt>
          <c:dPt>
            <c:idx val="10"/>
            <c:bubble3D val="0"/>
            <c:spPr>
              <a:solidFill>
                <a:schemeClr val="dk1">
                  <a:tint val="98500"/>
                </a:schemeClr>
              </a:solidFill>
              <a:ln>
                <a:noFill/>
              </a:ln>
              <a:effectLst/>
            </c:spPr>
            <c:extLst>
              <c:ext xmlns:c16="http://schemas.microsoft.com/office/drawing/2014/chart" uri="{C3380CC4-5D6E-409C-BE32-E72D297353CC}">
                <c16:uniqueId val="{0000000F-8D17-4B22-A0F4-6683FA997C8B}"/>
              </c:ext>
            </c:extLst>
          </c:dPt>
          <c:dPt>
            <c:idx val="11"/>
            <c:bubble3D val="0"/>
            <c:spPr>
              <a:solidFill>
                <a:schemeClr val="dk1">
                  <a:tint val="30000"/>
                </a:schemeClr>
              </a:solidFill>
              <a:ln>
                <a:noFill/>
              </a:ln>
              <a:effectLst/>
            </c:spPr>
            <c:extLst>
              <c:ext xmlns:c16="http://schemas.microsoft.com/office/drawing/2014/chart" uri="{C3380CC4-5D6E-409C-BE32-E72D297353CC}">
                <c16:uniqueId val="{00000011-8D17-4B22-A0F4-6683FA997C8B}"/>
              </c:ext>
            </c:extLst>
          </c:dPt>
          <c:dPt>
            <c:idx val="12"/>
            <c:bubble3D val="0"/>
            <c:spPr>
              <a:solidFill>
                <a:schemeClr val="dk1">
                  <a:tint val="60000"/>
                </a:schemeClr>
              </a:solidFill>
              <a:ln>
                <a:noFill/>
              </a:ln>
              <a:effectLst/>
            </c:spPr>
            <c:extLst>
              <c:ext xmlns:c16="http://schemas.microsoft.com/office/drawing/2014/chart" uri="{C3380CC4-5D6E-409C-BE32-E72D297353CC}">
                <c16:uniqueId val="{00000013-8D17-4B22-A0F4-6683FA997C8B}"/>
              </c:ext>
            </c:extLst>
          </c:dPt>
          <c:dLbls>
            <c:dLbl>
              <c:idx val="0"/>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9-046C-4705-834D-56FD12EEE50B}"/>
                </c:ext>
              </c:extLst>
            </c:dLbl>
            <c:dLbl>
              <c:idx val="1"/>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extLst>
                <c:ext xmlns:c15="http://schemas.microsoft.com/office/drawing/2012/chart" uri="{CE6537A1-D6FC-4f65-9D91-7224C49458BB}"/>
                <c:ext xmlns:c16="http://schemas.microsoft.com/office/drawing/2014/chart" uri="{C3380CC4-5D6E-409C-BE32-E72D297353CC}">
                  <c16:uniqueId val="{00000008-046C-4705-834D-56FD12EEE50B}"/>
                </c:ext>
              </c:extLst>
            </c:dLbl>
            <c:numFmt formatCode="#0.0&quot;%&quot;" sourceLinked="0"/>
            <c:spPr>
              <a:noFill/>
              <a:ln>
                <a:noFill/>
              </a:ln>
              <a:effectLst/>
            </c:spPr>
            <c:txPr>
              <a:bodyPr rot="0" spcFirstLastPara="1" vertOverflow="ellipsis" vert="horz" wrap="square" lIns="38100" tIns="19050" rIns="38100" bIns="19050" anchor="ctr" anchorCtr="1">
                <a:spAutoFit/>
              </a:bodyPr>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showLegendKey val="0"/>
            <c:showVal val="1"/>
            <c:showCatName val="1"/>
            <c:showSerName val="0"/>
            <c:showPercent val="0"/>
            <c:showBubbleSize val="0"/>
            <c:separator>
</c:separator>
            <c:showLeaderLines val="1"/>
            <c:leaderLines>
              <c:spPr>
                <a:ln w="6350" cap="flat" cmpd="sng" algn="ctr">
                  <a:solidFill>
                    <a:schemeClr val="tx1"/>
                  </a:solidFill>
                  <a:prstDash val="solid"/>
                  <a:round/>
                </a:ln>
                <a:effectLst/>
              </c:spPr>
            </c:leaderLines>
            <c:extLst>
              <c:ext xmlns:c15="http://schemas.microsoft.com/office/drawing/2012/chart" uri="{CE6537A1-D6FC-4f65-9D91-7224C49458BB}"/>
            </c:extLst>
          </c:dLbls>
          <c:cat>
            <c:strRef>
              <c:f>'7.1-7.4'!$U$5:$U$9</c:f>
              <c:strCache>
                <c:ptCount val="5"/>
                <c:pt idx="0">
                  <c:v>スポーツを体験できるイベント</c:v>
                </c:pt>
                <c:pt idx="1">
                  <c:v>身近なスポーツ施設で参加できるスポーツ教室</c:v>
                </c:pt>
                <c:pt idx="2">
                  <c:v>自宅から参加できるオンライン教室</c:v>
                </c:pt>
                <c:pt idx="3">
                  <c:v>専門的な指導を受けられるトレーニング</c:v>
                </c:pt>
                <c:pt idx="4">
                  <c:v>その他</c:v>
                </c:pt>
              </c:strCache>
            </c:strRef>
          </c:cat>
          <c:val>
            <c:numRef>
              <c:f>'7.1-7.4'!$W$5:$W$9</c:f>
              <c:numCache>
                <c:formatCode>0.0</c:formatCode>
                <c:ptCount val="5"/>
                <c:pt idx="0">
                  <c:v>24</c:v>
                </c:pt>
                <c:pt idx="1">
                  <c:v>35.5</c:v>
                </c:pt>
                <c:pt idx="2">
                  <c:v>12.4</c:v>
                </c:pt>
                <c:pt idx="3">
                  <c:v>17.5</c:v>
                </c:pt>
                <c:pt idx="4">
                  <c:v>10.6</c:v>
                </c:pt>
              </c:numCache>
            </c:numRef>
          </c:val>
          <c:extLst>
            <c:ext xmlns:c16="http://schemas.microsoft.com/office/drawing/2014/chart" uri="{C3380CC4-5D6E-409C-BE32-E72D297353CC}">
              <c16:uniqueId val="{00000014-8D17-4B22-A0F4-6683FA997C8B}"/>
            </c:ext>
          </c:extLst>
        </c:ser>
        <c:dLbls>
          <c:showLegendKey val="0"/>
          <c:showVal val="1"/>
          <c:showCatName val="1"/>
          <c:showSerName val="0"/>
          <c:showPercent val="0"/>
          <c:showBubbleSize val="0"/>
          <c:showLeaderLines val="1"/>
        </c:dLbls>
        <c:firstSliceAng val="0"/>
      </c:pieChart>
      <c:spPr>
        <a:noFill/>
        <a:ln>
          <a:noFill/>
        </a:ln>
        <a:effectLst/>
      </c:spPr>
    </c:plotArea>
    <c:legend>
      <c:legendPos val="b"/>
      <c:layout>
        <c:manualLayout>
          <c:xMode val="edge"/>
          <c:yMode val="edge"/>
          <c:x val="3.4311361243886028E-2"/>
          <c:y val="0.73947767046813495"/>
          <c:w val="0.95864978188573924"/>
          <c:h val="0.21803345860688636"/>
        </c:manualLayout>
      </c:layout>
      <c:overlay val="0"/>
      <c:spPr>
        <a:noFill/>
        <a:ln w="3175">
          <a:solidFill>
            <a:sysClr val="windowText" lastClr="000000"/>
          </a:solidFill>
        </a:ln>
        <a:effectLst/>
      </c:spPr>
      <c:txPr>
        <a:bodyPr rot="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chart>
  <c:spPr>
    <a:noFill/>
    <a:ln w="12700" cap="flat" cmpd="sng" algn="ctr">
      <a:noFill/>
      <a:prstDash val="solid"/>
      <a:round/>
    </a:ln>
    <a:effectLst/>
  </c:spPr>
  <c:txPr>
    <a:bodyPr/>
    <a:lstStyle/>
    <a:p>
      <a:pPr>
        <a:defRPr/>
      </a:pPr>
      <a:endParaRPr lang="ja-JP"/>
    </a:p>
  </c:txPr>
  <c:printSettings>
    <c:headerFooter/>
    <c:pageMargins b="0.75" l="0.7" r="0.7" t="0.75" header="0.3" footer="0.3"/>
    <c:pageSetup orientation="portrait"/>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41321197167"/>
          <c:y val="2.0320742982639001E-2"/>
          <c:w val="0.61979781951758617"/>
          <c:h val="0.72701144716840682"/>
        </c:manualLayout>
      </c:layout>
      <c:barChart>
        <c:barDir val="bar"/>
        <c:grouping val="stacked"/>
        <c:varyColors val="0"/>
        <c:ser>
          <c:idx val="0"/>
          <c:order val="0"/>
          <c:tx>
            <c:strRef>
              <c:f>満足度・重要度の大枠!$C$5</c:f>
              <c:strCache>
                <c:ptCount val="1"/>
                <c:pt idx="0">
                  <c:v>とても満足している</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7A42-47C9-B159-72292C2508E3}"/>
              </c:ext>
            </c:extLst>
          </c:dPt>
          <c:dLbls>
            <c:dLbl>
              <c:idx val="6"/>
              <c:layout>
                <c:manualLayout>
                  <c:x val="2.9858431068755503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A42-47C9-B159-72292C2508E3}"/>
                </c:ext>
              </c:extLst>
            </c:dLbl>
            <c:numFmt formatCode="#,##0.0;\-#;\ " sourceLinked="0"/>
            <c:spPr>
              <a:noFill/>
              <a:ln>
                <a:noFill/>
              </a:ln>
              <a:effectLst/>
            </c:spPr>
            <c:txPr>
              <a:bodyPr rot="0" spcFirstLastPara="1" vertOverflow="ellipsis" vert="horz" wrap="square" lIns="720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満足度・重要度の大枠!$C$6:$C$12</c:f>
              <c:numCache>
                <c:formatCode>#,##0.0;[Red]\-#,##0.0</c:formatCode>
                <c:ptCount val="7"/>
                <c:pt idx="0">
                  <c:v>1.97</c:v>
                </c:pt>
                <c:pt idx="1">
                  <c:v>1.9</c:v>
                </c:pt>
                <c:pt idx="2">
                  <c:v>2</c:v>
                </c:pt>
                <c:pt idx="3">
                  <c:v>2.2000000000000002</c:v>
                </c:pt>
                <c:pt idx="4">
                  <c:v>1.6</c:v>
                </c:pt>
                <c:pt idx="5">
                  <c:v>2.2000000000000002</c:v>
                </c:pt>
                <c:pt idx="6">
                  <c:v>1.9</c:v>
                </c:pt>
              </c:numCache>
            </c:numRef>
          </c:val>
          <c:extLst>
            <c:ext xmlns:c16="http://schemas.microsoft.com/office/drawing/2014/chart" uri="{C3380CC4-5D6E-409C-BE32-E72D297353CC}">
              <c16:uniqueId val="{00000003-7A42-47C9-B159-72292C2508E3}"/>
            </c:ext>
          </c:extLst>
        </c:ser>
        <c:ser>
          <c:idx val="1"/>
          <c:order val="1"/>
          <c:tx>
            <c:strRef>
              <c:f>満足度・重要度の大枠!$D$5</c:f>
              <c:strCache>
                <c:ptCount val="1"/>
                <c:pt idx="0">
                  <c:v>まあまあ満足している</c:v>
                </c:pt>
              </c:strCache>
            </c:strRef>
          </c:tx>
          <c:spPr>
            <a:solidFill>
              <a:sysClr val="window" lastClr="FFFFFF">
                <a:lumMod val="75000"/>
              </a:sysClr>
            </a:solidFill>
            <a:ln w="3175">
              <a:solidFill>
                <a:sysClr val="windowText" lastClr="000000"/>
              </a:solidFill>
            </a:ln>
            <a:effectLst/>
          </c:spPr>
          <c:invertIfNegative val="0"/>
          <c:dLbls>
            <c:dLbl>
              <c:idx val="3"/>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7A42-47C9-B159-72292C2508E3}"/>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7A42-47C9-B159-72292C2508E3}"/>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満足度・重要度の大枠!$D$6:$D$12</c:f>
              <c:numCache>
                <c:formatCode>#,##0.0;[Red]\-#,##0.0</c:formatCode>
                <c:ptCount val="7"/>
                <c:pt idx="0">
                  <c:v>24.32</c:v>
                </c:pt>
                <c:pt idx="1">
                  <c:v>27.9</c:v>
                </c:pt>
                <c:pt idx="2">
                  <c:v>25.1</c:v>
                </c:pt>
                <c:pt idx="3">
                  <c:v>24.2</c:v>
                </c:pt>
                <c:pt idx="4">
                  <c:v>19.7</c:v>
                </c:pt>
                <c:pt idx="5">
                  <c:v>30.2</c:v>
                </c:pt>
                <c:pt idx="6">
                  <c:v>18.8</c:v>
                </c:pt>
              </c:numCache>
            </c:numRef>
          </c:val>
          <c:extLst>
            <c:ext xmlns:c16="http://schemas.microsoft.com/office/drawing/2014/chart" uri="{C3380CC4-5D6E-409C-BE32-E72D297353CC}">
              <c16:uniqueId val="{00000006-7A42-47C9-B159-72292C2508E3}"/>
            </c:ext>
          </c:extLst>
        </c:ser>
        <c:ser>
          <c:idx val="2"/>
          <c:order val="2"/>
          <c:tx>
            <c:strRef>
              <c:f>満足度・重要度の大枠!$E$5</c:f>
              <c:strCache>
                <c:ptCount val="1"/>
                <c:pt idx="0">
                  <c:v>どちらともいえない</c:v>
                </c:pt>
              </c:strCache>
            </c:strRef>
          </c:tx>
          <c:spPr>
            <a:solidFill>
              <a:sysClr val="window" lastClr="FFFFFF">
                <a:lumMod val="95000"/>
              </a:sysClr>
            </a:solidFill>
            <a:ln w="3175">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7-7A42-47C9-B159-72292C2508E3}"/>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満足度・重要度の大枠!$E$6:$E$12</c:f>
              <c:numCache>
                <c:formatCode>#,##0.0;[Red]\-#,##0.0</c:formatCode>
                <c:ptCount val="7"/>
                <c:pt idx="0">
                  <c:v>49.15</c:v>
                </c:pt>
                <c:pt idx="1">
                  <c:v>50.6</c:v>
                </c:pt>
                <c:pt idx="2">
                  <c:v>50.6</c:v>
                </c:pt>
                <c:pt idx="3">
                  <c:v>50</c:v>
                </c:pt>
                <c:pt idx="4">
                  <c:v>51.3</c:v>
                </c:pt>
                <c:pt idx="5">
                  <c:v>46.5</c:v>
                </c:pt>
                <c:pt idx="6">
                  <c:v>45.9</c:v>
                </c:pt>
              </c:numCache>
            </c:numRef>
          </c:val>
          <c:extLst>
            <c:ext xmlns:c16="http://schemas.microsoft.com/office/drawing/2014/chart" uri="{C3380CC4-5D6E-409C-BE32-E72D297353CC}">
              <c16:uniqueId val="{00000008-7A42-47C9-B159-72292C2508E3}"/>
            </c:ext>
          </c:extLst>
        </c:ser>
        <c:ser>
          <c:idx val="3"/>
          <c:order val="3"/>
          <c:tx>
            <c:strRef>
              <c:f>満足度・重要度の大枠!$F$5</c:f>
              <c:strCache>
                <c:ptCount val="1"/>
                <c:pt idx="0">
                  <c:v>あまり満足していない</c:v>
                </c:pt>
              </c:strCache>
            </c:strRef>
          </c:tx>
          <c:spPr>
            <a:pattFill prst="pct25">
              <a:fgClr>
                <a:sysClr val="window" lastClr="FFFFFF">
                  <a:lumMod val="50000"/>
                </a:sysClr>
              </a:fgClr>
              <a:bgClr>
                <a:sysClr val="window" lastClr="FFFFFF">
                  <a:lumMod val="95000"/>
                </a:sysClr>
              </a:bgClr>
            </a:pattFill>
            <a:ln w="3175">
              <a:solidFill>
                <a:sysClr val="windowText" lastClr="000000"/>
              </a:solidFill>
            </a:ln>
            <a:effectLst/>
          </c:spPr>
          <c:invertIfNegative val="0"/>
          <c:dLbls>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9-7A42-47C9-B159-72292C2508E3}"/>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A-7A42-47C9-B159-72292C2508E3}"/>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満足度・重要度の大枠!$F$6:$F$12</c:f>
              <c:numCache>
                <c:formatCode>#,##0.0;[Red]\-#,##0.0</c:formatCode>
                <c:ptCount val="7"/>
                <c:pt idx="0">
                  <c:v>18.48</c:v>
                </c:pt>
                <c:pt idx="1">
                  <c:v>15.8</c:v>
                </c:pt>
                <c:pt idx="2">
                  <c:v>17.600000000000001</c:v>
                </c:pt>
                <c:pt idx="3">
                  <c:v>18</c:v>
                </c:pt>
                <c:pt idx="4">
                  <c:v>20.100000000000001</c:v>
                </c:pt>
                <c:pt idx="5">
                  <c:v>16.5</c:v>
                </c:pt>
                <c:pt idx="6">
                  <c:v>22.9</c:v>
                </c:pt>
              </c:numCache>
            </c:numRef>
          </c:val>
          <c:extLst>
            <c:ext xmlns:c16="http://schemas.microsoft.com/office/drawing/2014/chart" uri="{C3380CC4-5D6E-409C-BE32-E72D297353CC}">
              <c16:uniqueId val="{0000000B-7A42-47C9-B159-72292C2508E3}"/>
            </c:ext>
          </c:extLst>
        </c:ser>
        <c:ser>
          <c:idx val="4"/>
          <c:order val="4"/>
          <c:tx>
            <c:strRef>
              <c:f>満足度・重要度の大枠!$G$5</c:f>
              <c:strCache>
                <c:ptCount val="1"/>
                <c:pt idx="0">
                  <c:v>満足していない</c:v>
                </c:pt>
              </c:strCache>
            </c:strRef>
          </c:tx>
          <c:spPr>
            <a:pattFill prst="pct10">
              <a:fgClr>
                <a:sysClr val="window" lastClr="FFFFFF"/>
              </a:fgClr>
              <a:bgClr>
                <a:srgbClr val="A5A5A5">
                  <a:lumMod val="40000"/>
                  <a:lumOff val="60000"/>
                </a:srgbClr>
              </a:bgClr>
            </a:pattFill>
            <a:ln w="3175">
              <a:solidFill>
                <a:sysClr val="windowText" lastClr="000000"/>
              </a:solidFill>
            </a:ln>
          </c:spPr>
          <c:invertIfNegative val="0"/>
          <c:dLbls>
            <c:numFmt formatCode="#,##0.0;\-#;\ "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満足度・重要度の大枠!$B$6:$B$12</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満足度・重要度の大枠!$G$6:$G$12</c:f>
              <c:numCache>
                <c:formatCode>#,##0.0;[Red]\-#,##0.0</c:formatCode>
                <c:ptCount val="7"/>
                <c:pt idx="0">
                  <c:v>6.13</c:v>
                </c:pt>
                <c:pt idx="1">
                  <c:v>3.9</c:v>
                </c:pt>
                <c:pt idx="2">
                  <c:v>4.8</c:v>
                </c:pt>
                <c:pt idx="3">
                  <c:v>5.6</c:v>
                </c:pt>
                <c:pt idx="4">
                  <c:v>7.3</c:v>
                </c:pt>
                <c:pt idx="5">
                  <c:v>4.5999999999999996</c:v>
                </c:pt>
                <c:pt idx="6">
                  <c:v>10.6</c:v>
                </c:pt>
              </c:numCache>
            </c:numRef>
          </c:val>
          <c:extLst>
            <c:ext xmlns:c16="http://schemas.microsoft.com/office/drawing/2014/chart" uri="{C3380CC4-5D6E-409C-BE32-E72D297353CC}">
              <c16:uniqueId val="{0000000C-7A42-47C9-B159-72292C2508E3}"/>
            </c:ext>
          </c:extLst>
        </c:ser>
        <c:dLbls>
          <c:dLblPos val="ctr"/>
          <c:showLegendKey val="0"/>
          <c:showVal val="1"/>
          <c:showCatName val="0"/>
          <c:showSerName val="0"/>
          <c:showPercent val="0"/>
          <c:showBubbleSize val="0"/>
        </c:dLbls>
        <c:gapWidth val="75"/>
        <c:overlap val="100"/>
        <c:axId val="51337088"/>
        <c:axId val="51338624"/>
      </c:barChart>
      <c:catAx>
        <c:axId val="51337088"/>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51338624"/>
        <c:crosses val="autoZero"/>
        <c:auto val="1"/>
        <c:lblAlgn val="ctr"/>
        <c:lblOffset val="100"/>
        <c:noMultiLvlLbl val="0"/>
      </c:catAx>
      <c:valAx>
        <c:axId val="5133862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51337088"/>
        <c:crosses val="autoZero"/>
        <c:crossBetween val="between"/>
      </c:valAx>
      <c:spPr>
        <a:noFill/>
        <a:ln>
          <a:noFill/>
        </a:ln>
        <a:effectLst/>
      </c:spPr>
    </c:plotArea>
    <c:legend>
      <c:legendPos val="b"/>
      <c:layout>
        <c:manualLayout>
          <c:xMode val="edge"/>
          <c:yMode val="edge"/>
          <c:x val="2.4699526192797056E-2"/>
          <c:y val="0.8203852648788007"/>
          <c:w val="0.95060094050743649"/>
          <c:h val="8.6119011242997603E-2"/>
        </c:manualLayout>
      </c:layout>
      <c:overlay val="0"/>
      <c:spPr>
        <a:noFill/>
        <a:ln w="3175">
          <a:solidFill>
            <a:sysClr val="windowText" lastClr="000000"/>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5"/>
    </mc:Choice>
    <mc:Fallback>
      <c:style val="5"/>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29976841321197167"/>
          <c:y val="2.0320742982639001E-2"/>
          <c:w val="0.61979781951758617"/>
          <c:h val="0.72701144716840682"/>
        </c:manualLayout>
      </c:layout>
      <c:barChart>
        <c:barDir val="bar"/>
        <c:grouping val="stacked"/>
        <c:varyColors val="0"/>
        <c:ser>
          <c:idx val="0"/>
          <c:order val="0"/>
          <c:tx>
            <c:strRef>
              <c:f>満足度・重要度の大枠!$C$34</c:f>
              <c:strCache>
                <c:ptCount val="1"/>
                <c:pt idx="0">
                  <c:v>とても重要</c:v>
                </c:pt>
              </c:strCache>
            </c:strRef>
          </c:tx>
          <c:spPr>
            <a:solidFill>
              <a:sysClr val="windowText" lastClr="000000">
                <a:lumMod val="85000"/>
                <a:lumOff val="15000"/>
              </a:sysClr>
            </a:solidFill>
            <a:ln w="6350">
              <a:solidFill>
                <a:sysClr val="windowText" lastClr="000000"/>
              </a:solidFill>
            </a:ln>
            <a:effectLst/>
          </c:spPr>
          <c:invertIfNegative val="0"/>
          <c:dPt>
            <c:idx val="24"/>
            <c:invertIfNegative val="0"/>
            <c:bubble3D val="0"/>
            <c:spPr>
              <a:solidFill>
                <a:sysClr val="windowText" lastClr="000000"/>
              </a:solidFill>
              <a:ln w="6350">
                <a:solidFill>
                  <a:sysClr val="windowText" lastClr="000000"/>
                </a:solidFill>
              </a:ln>
              <a:effectLst/>
            </c:spPr>
            <c:extLst>
              <c:ext xmlns:c16="http://schemas.microsoft.com/office/drawing/2014/chart" uri="{C3380CC4-5D6E-409C-BE32-E72D297353CC}">
                <c16:uniqueId val="{00000001-AC76-4F88-A8FF-0D76BBFA7844}"/>
              </c:ext>
            </c:extLst>
          </c:dPt>
          <c:dLbls>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満足度・重要度の大枠!$C$35:$C$41</c:f>
              <c:numCache>
                <c:formatCode>#,##0.0;[Red]\-#,##0.0</c:formatCode>
                <c:ptCount val="7"/>
                <c:pt idx="0">
                  <c:v>32.119999999999997</c:v>
                </c:pt>
                <c:pt idx="1">
                  <c:v>21.4</c:v>
                </c:pt>
                <c:pt idx="2">
                  <c:v>25.9</c:v>
                </c:pt>
                <c:pt idx="3">
                  <c:v>33</c:v>
                </c:pt>
                <c:pt idx="4">
                  <c:v>25.8</c:v>
                </c:pt>
                <c:pt idx="5">
                  <c:v>52.6</c:v>
                </c:pt>
                <c:pt idx="6">
                  <c:v>34</c:v>
                </c:pt>
              </c:numCache>
            </c:numRef>
          </c:val>
          <c:extLst>
            <c:ext xmlns:c16="http://schemas.microsoft.com/office/drawing/2014/chart" uri="{C3380CC4-5D6E-409C-BE32-E72D297353CC}">
              <c16:uniqueId val="{00000002-AC76-4F88-A8FF-0D76BBFA7844}"/>
            </c:ext>
          </c:extLst>
        </c:ser>
        <c:ser>
          <c:idx val="1"/>
          <c:order val="1"/>
          <c:tx>
            <c:strRef>
              <c:f>満足度・重要度の大枠!$D$34</c:f>
              <c:strCache>
                <c:ptCount val="1"/>
                <c:pt idx="0">
                  <c:v>まあまあ重要</c:v>
                </c:pt>
              </c:strCache>
            </c:strRef>
          </c:tx>
          <c:spPr>
            <a:solidFill>
              <a:sysClr val="window" lastClr="FFFFFF">
                <a:lumMod val="75000"/>
              </a:sysClr>
            </a:solidFill>
            <a:ln w="3175">
              <a:solidFill>
                <a:sysClr val="windowText" lastClr="000000"/>
              </a:solidFill>
            </a:ln>
            <a:effectLst/>
          </c:spPr>
          <c:invertIfNegative val="0"/>
          <c:dLbls>
            <c:dLbl>
              <c:idx val="5"/>
              <c:layout>
                <c:manualLayout>
                  <c:x val="-2.730748225013754E-3"/>
                  <c:y val="0"/>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C76-4F88-A8FF-0D76BBFA7844}"/>
                </c:ext>
              </c:extLst>
            </c:dLbl>
            <c:dLbl>
              <c:idx val="8"/>
              <c:layout>
                <c:manualLayout>
                  <c:x val="-8.1922446750409619E-3"/>
                  <c:y val="2.0383162692289662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C76-4F88-A8FF-0D76BBFA784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満足度・重要度の大枠!$D$35:$D$41</c:f>
              <c:numCache>
                <c:formatCode>#,##0.0;[Red]\-#,##0.0</c:formatCode>
                <c:ptCount val="7"/>
                <c:pt idx="0">
                  <c:v>38.950000000000003</c:v>
                </c:pt>
                <c:pt idx="1">
                  <c:v>39.299999999999997</c:v>
                </c:pt>
                <c:pt idx="2">
                  <c:v>39.6</c:v>
                </c:pt>
                <c:pt idx="3">
                  <c:v>39.4</c:v>
                </c:pt>
                <c:pt idx="4">
                  <c:v>42.3</c:v>
                </c:pt>
                <c:pt idx="5">
                  <c:v>32.6</c:v>
                </c:pt>
                <c:pt idx="6">
                  <c:v>40.5</c:v>
                </c:pt>
              </c:numCache>
            </c:numRef>
          </c:val>
          <c:extLst>
            <c:ext xmlns:c16="http://schemas.microsoft.com/office/drawing/2014/chart" uri="{C3380CC4-5D6E-409C-BE32-E72D297353CC}">
              <c16:uniqueId val="{00000005-AC76-4F88-A8FF-0D76BBFA7844}"/>
            </c:ext>
          </c:extLst>
        </c:ser>
        <c:ser>
          <c:idx val="2"/>
          <c:order val="2"/>
          <c:tx>
            <c:strRef>
              <c:f>満足度・重要度の大枠!$E$34</c:f>
              <c:strCache>
                <c:ptCount val="1"/>
                <c:pt idx="0">
                  <c:v>どちらともいえない</c:v>
                </c:pt>
              </c:strCache>
            </c:strRef>
          </c:tx>
          <c:spPr>
            <a:solidFill>
              <a:sysClr val="window" lastClr="FFFFFF">
                <a:lumMod val="95000"/>
              </a:sysClr>
            </a:solidFill>
            <a:ln w="3175">
              <a:solidFill>
                <a:sysClr val="windowText" lastClr="000000"/>
              </a:solidFill>
            </a:ln>
            <a:effectLst/>
          </c:spPr>
          <c:invertIfNegative val="0"/>
          <c:dLbls>
            <c:dLbl>
              <c:idx val="19"/>
              <c:numFmt formatCode="#,##0.0;\-#;\ " sourceLinked="0"/>
              <c:spPr>
                <a:noFill/>
                <a:ln>
                  <a:noFill/>
                </a:ln>
                <a:effectLst/>
              </c:spPr>
              <c:txPr>
                <a:bodyPr rot="0" spcFirstLastPara="1" vertOverflow="ellipsis" vert="horz" wrap="square" lIns="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6-AC76-4F88-A8FF-0D76BBFA7844}"/>
                </c:ext>
              </c:extLst>
            </c:dLbl>
            <c:numFmt formatCode="#,##0.0;\-#;\ " sourceLinked="0"/>
            <c:spPr>
              <a:noFill/>
              <a:ln>
                <a:noFill/>
              </a:ln>
              <a:effectLst/>
            </c:spPr>
            <c:txPr>
              <a:bodyPr rot="0" spcFirstLastPara="1" vertOverflow="ellipsis" vert="horz" wrap="square" lIns="38100" tIns="19050" rIns="381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満足度・重要度の大枠!$E$35:$E$41</c:f>
              <c:numCache>
                <c:formatCode>#,##0.0;[Red]\-#,##0.0</c:formatCode>
                <c:ptCount val="7"/>
                <c:pt idx="0">
                  <c:v>24.92</c:v>
                </c:pt>
                <c:pt idx="1">
                  <c:v>34.299999999999997</c:v>
                </c:pt>
                <c:pt idx="2">
                  <c:v>29.6</c:v>
                </c:pt>
                <c:pt idx="3">
                  <c:v>23.6</c:v>
                </c:pt>
                <c:pt idx="4">
                  <c:v>27.7</c:v>
                </c:pt>
                <c:pt idx="5">
                  <c:v>12.7</c:v>
                </c:pt>
                <c:pt idx="6">
                  <c:v>21.6</c:v>
                </c:pt>
              </c:numCache>
            </c:numRef>
          </c:val>
          <c:extLst>
            <c:ext xmlns:c16="http://schemas.microsoft.com/office/drawing/2014/chart" uri="{C3380CC4-5D6E-409C-BE32-E72D297353CC}">
              <c16:uniqueId val="{00000007-AC76-4F88-A8FF-0D76BBFA7844}"/>
            </c:ext>
          </c:extLst>
        </c:ser>
        <c:ser>
          <c:idx val="3"/>
          <c:order val="3"/>
          <c:tx>
            <c:strRef>
              <c:f>満足度・重要度の大枠!$F$34</c:f>
              <c:strCache>
                <c:ptCount val="1"/>
                <c:pt idx="0">
                  <c:v>あまり重要ではない</c:v>
                </c:pt>
              </c:strCache>
            </c:strRef>
          </c:tx>
          <c:spPr>
            <a:pattFill prst="pct25">
              <a:fgClr>
                <a:sysClr val="window" lastClr="FFFFFF">
                  <a:lumMod val="50000"/>
                </a:sysClr>
              </a:fgClr>
              <a:bgClr>
                <a:sysClr val="window" lastClr="FFFFFF">
                  <a:lumMod val="95000"/>
                </a:sysClr>
              </a:bgClr>
            </a:pattFill>
            <a:ln w="3175">
              <a:solidFill>
                <a:sysClr val="windowText" lastClr="000000"/>
              </a:solidFill>
            </a:ln>
            <a:effectLst/>
          </c:spPr>
          <c:invertIfNegative val="0"/>
          <c:dLbls>
            <c:dLbl>
              <c:idx val="2"/>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8-AC76-4F88-A8FF-0D76BBFA7844}"/>
                </c:ext>
              </c:extLst>
            </c:dLbl>
            <c:dLbl>
              <c:idx val="3"/>
              <c:numFmt formatCode="#,##0.0;\-#;\ " sourceLinked="0"/>
              <c:spPr>
                <a:noFill/>
                <a:ln>
                  <a:noFill/>
                </a:ln>
                <a:effectLst/>
              </c:spPr>
              <c:txPr>
                <a:bodyPr rot="0" spcFirstLastPara="1" vertOverflow="ellipsis" vert="horz" wrap="square" lIns="0" tIns="19050" rIns="7200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9-AC76-4F88-A8FF-0D76BBFA7844}"/>
                </c:ext>
              </c:extLst>
            </c:dLbl>
            <c:dLbl>
              <c:idx val="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A-AC76-4F88-A8FF-0D76BBFA7844}"/>
                </c:ext>
              </c:extLst>
            </c:dLbl>
            <c:dLbl>
              <c:idx val="18"/>
              <c:numFmt formatCode="#,##0.0;\-#;\ " sourceLinked="0"/>
              <c:spPr>
                <a:noFill/>
                <a:ln>
                  <a:noFill/>
                </a:ln>
                <a:effectLst/>
              </c:spPr>
              <c:txPr>
                <a:bodyPr rot="0" spcFirstLastPara="1" vertOverflow="ellipsis" vert="horz" wrap="square" lIns="3600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extLst>
                <c:ext xmlns:c16="http://schemas.microsoft.com/office/drawing/2014/chart" uri="{C3380CC4-5D6E-409C-BE32-E72D297353CC}">
                  <c16:uniqueId val="{0000000B-AC76-4F88-A8FF-0D76BBFA7844}"/>
                </c:ext>
              </c:extLst>
            </c:dLbl>
            <c:numFmt formatCode="#,##0.0;\-#;\ " sourceLinked="0"/>
            <c:spPr>
              <a:noFill/>
              <a:ln>
                <a:noFill/>
              </a:ln>
              <a:effectLst/>
            </c:spPr>
            <c:txPr>
              <a:bodyPr rot="0" spcFirstLastPara="1" vertOverflow="ellipsis" vert="horz" wrap="square" lIns="0" tIns="19050" rIns="0" bIns="19050" anchor="ctr" anchorCtr="1">
                <a:spAutoFit/>
              </a:bodyPr>
              <a:lstStyle/>
              <a:p>
                <a:pPr>
                  <a:defRPr sz="7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LeaderLines val="1"/>
                <c15:leaderLines>
                  <c:spPr>
                    <a:ln w="9525" cap="flat" cmpd="sng" algn="ctr">
                      <a:solidFill>
                        <a:schemeClr val="tx1">
                          <a:lumMod val="35000"/>
                          <a:lumOff val="65000"/>
                        </a:schemeClr>
                      </a:solidFill>
                      <a:round/>
                    </a:ln>
                    <a:effectLst/>
                  </c:spPr>
                </c15:leaderLines>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満足度・重要度の大枠!$F$35:$F$41</c:f>
              <c:numCache>
                <c:formatCode>#,##0.0;[Red]\-#,##0.0</c:formatCode>
                <c:ptCount val="7"/>
                <c:pt idx="0">
                  <c:v>2.97</c:v>
                </c:pt>
                <c:pt idx="1">
                  <c:v>3.9</c:v>
                </c:pt>
                <c:pt idx="2">
                  <c:v>3.9</c:v>
                </c:pt>
                <c:pt idx="3">
                  <c:v>2.7</c:v>
                </c:pt>
                <c:pt idx="4">
                  <c:v>3.2</c:v>
                </c:pt>
                <c:pt idx="5">
                  <c:v>1.6</c:v>
                </c:pt>
                <c:pt idx="6">
                  <c:v>2.5</c:v>
                </c:pt>
              </c:numCache>
            </c:numRef>
          </c:val>
          <c:extLst>
            <c:ext xmlns:c16="http://schemas.microsoft.com/office/drawing/2014/chart" uri="{C3380CC4-5D6E-409C-BE32-E72D297353CC}">
              <c16:uniqueId val="{0000000C-AC76-4F88-A8FF-0D76BBFA7844}"/>
            </c:ext>
          </c:extLst>
        </c:ser>
        <c:ser>
          <c:idx val="4"/>
          <c:order val="4"/>
          <c:tx>
            <c:strRef>
              <c:f>満足度・重要度の大枠!$G$34</c:f>
              <c:strCache>
                <c:ptCount val="1"/>
                <c:pt idx="0">
                  <c:v>重要ではない</c:v>
                </c:pt>
              </c:strCache>
            </c:strRef>
          </c:tx>
          <c:spPr>
            <a:pattFill prst="pct10">
              <a:fgClr>
                <a:sysClr val="window" lastClr="FFFFFF"/>
              </a:fgClr>
              <a:bgClr>
                <a:srgbClr val="A5A5A5">
                  <a:lumMod val="40000"/>
                  <a:lumOff val="60000"/>
                </a:srgbClr>
              </a:bgClr>
            </a:pattFill>
            <a:ln w="3175">
              <a:solidFill>
                <a:sysClr val="windowText" lastClr="000000"/>
              </a:solidFill>
            </a:ln>
          </c:spPr>
          <c:invertIfNegative val="0"/>
          <c:dLbls>
            <c:dLbl>
              <c:idx val="0"/>
              <c:layout>
                <c:manualLayout>
                  <c:x val="1.1943372427502092E-2"/>
                  <c:y val="4.082705821507987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C76-4F88-A8FF-0D76BBFA7844}"/>
                </c:ext>
              </c:extLst>
            </c:dLbl>
            <c:dLbl>
              <c:idx val="1"/>
              <c:numFmt formatCode="#,##0.0;\-#;\ " sourceLinked="0"/>
              <c:spPr>
                <a:noFill/>
                <a:ln>
                  <a:noFill/>
                </a:ln>
                <a:effectLst/>
              </c:spPr>
              <c:txPr>
                <a:bodyPr wrap="square" lIns="108000" tIns="19050" rIns="360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E-AC76-4F88-A8FF-0D76BBFA7844}"/>
                </c:ext>
              </c:extLst>
            </c:dLbl>
            <c:dLbl>
              <c:idx val="2"/>
              <c:numFmt formatCode="#,##0.0;\-#;\ " sourceLinked="0"/>
              <c:spPr>
                <a:noFill/>
                <a:ln>
                  <a:noFill/>
                </a:ln>
                <a:effectLst/>
              </c:spPr>
              <c:txPr>
                <a:bodyPr wrap="square" lIns="108000" tIns="19050" rIns="360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0F-AC76-4F88-A8FF-0D76BBFA7844}"/>
                </c:ext>
              </c:extLst>
            </c:dLbl>
            <c:dLbl>
              <c:idx val="3"/>
              <c:numFmt formatCode="#,##0.0;\-#;\ " sourceLinked="0"/>
              <c:spPr>
                <a:noFill/>
                <a:ln>
                  <a:noFill/>
                </a:ln>
                <a:effectLst/>
              </c:spPr>
              <c:txPr>
                <a:bodyPr wrap="square" lIns="72000" tIns="19050" rIns="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extLst>
                <c:ext xmlns:c15="http://schemas.microsoft.com/office/drawing/2012/chart" uri="{CE6537A1-D6FC-4f65-9D91-7224C49458BB}">
                  <c15:spPr xmlns:c15="http://schemas.microsoft.com/office/drawing/2012/chart">
                    <a:prstGeom prst="rect">
                      <a:avLst/>
                    </a:prstGeom>
                  </c15:spPr>
                </c:ext>
                <c:ext xmlns:c16="http://schemas.microsoft.com/office/drawing/2014/chart" uri="{C3380CC4-5D6E-409C-BE32-E72D297353CC}">
                  <c16:uniqueId val="{00000010-AC76-4F88-A8FF-0D76BBFA7844}"/>
                </c:ext>
              </c:extLst>
            </c:dLbl>
            <c:numFmt formatCode="#,##0.0;\-#;\ " sourceLinked="0"/>
            <c:spPr>
              <a:noFill/>
              <a:ln>
                <a:noFill/>
              </a:ln>
              <a:effectLst/>
            </c:spPr>
            <c:txPr>
              <a:bodyPr wrap="square" lIns="38100" tIns="19050" rIns="38100" bIns="19050" anchor="ctr">
                <a:spAutoFit/>
              </a:bodyPr>
              <a:lstStyle/>
              <a:p>
                <a:pPr>
                  <a:defRPr sz="700">
                    <a:latin typeface="ＭＳ Ｐゴシック" panose="020B0600070205080204" pitchFamily="50" charset="-128"/>
                    <a:ea typeface="ＭＳ Ｐゴシック" panose="020B0600070205080204" pitchFamily="50" charset="-128"/>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満足度・重要度の大枠!$B$35:$B$41</c:f>
              <c:strCache>
                <c:ptCount val="7"/>
                <c:pt idx="0">
                  <c:v>全施策平均</c:v>
                </c:pt>
                <c:pt idx="1">
                  <c:v>(1)市民・自治</c:v>
                </c:pt>
                <c:pt idx="2">
                  <c:v>(2)教育・文化</c:v>
                </c:pt>
                <c:pt idx="3">
                  <c:v>(3)健康・福祉</c:v>
                </c:pt>
                <c:pt idx="4">
                  <c:v>(4)産業・交流</c:v>
                </c:pt>
                <c:pt idx="5">
                  <c:v>(5)安心・安全</c:v>
                </c:pt>
                <c:pt idx="6">
                  <c:v>(6)環境・都市</c:v>
                </c:pt>
              </c:strCache>
            </c:strRef>
          </c:cat>
          <c:val>
            <c:numRef>
              <c:f>満足度・重要度の大枠!$G$35:$G$41</c:f>
              <c:numCache>
                <c:formatCode>#,##0.0;[Red]\-#,##0.0</c:formatCode>
                <c:ptCount val="7"/>
                <c:pt idx="0">
                  <c:v>1.05</c:v>
                </c:pt>
                <c:pt idx="1">
                  <c:v>1.1000000000000001</c:v>
                </c:pt>
                <c:pt idx="2">
                  <c:v>1</c:v>
                </c:pt>
                <c:pt idx="3">
                  <c:v>1.3</c:v>
                </c:pt>
                <c:pt idx="4">
                  <c:v>1</c:v>
                </c:pt>
                <c:pt idx="5">
                  <c:v>0.5</c:v>
                </c:pt>
                <c:pt idx="6">
                  <c:v>1.4</c:v>
                </c:pt>
              </c:numCache>
            </c:numRef>
          </c:val>
          <c:extLst>
            <c:ext xmlns:c16="http://schemas.microsoft.com/office/drawing/2014/chart" uri="{C3380CC4-5D6E-409C-BE32-E72D297353CC}">
              <c16:uniqueId val="{00000011-AC76-4F88-A8FF-0D76BBFA7844}"/>
            </c:ext>
          </c:extLst>
        </c:ser>
        <c:dLbls>
          <c:dLblPos val="ctr"/>
          <c:showLegendKey val="0"/>
          <c:showVal val="1"/>
          <c:showCatName val="0"/>
          <c:showSerName val="0"/>
          <c:showPercent val="0"/>
          <c:showBubbleSize val="0"/>
        </c:dLbls>
        <c:gapWidth val="75"/>
        <c:overlap val="100"/>
        <c:axId val="176679552"/>
        <c:axId val="176845184"/>
      </c:barChart>
      <c:catAx>
        <c:axId val="1766795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crossAx val="176845184"/>
        <c:crosses val="autoZero"/>
        <c:auto val="1"/>
        <c:lblAlgn val="ctr"/>
        <c:lblOffset val="100"/>
        <c:noMultiLvlLbl val="0"/>
      </c:catAx>
      <c:valAx>
        <c:axId val="176845184"/>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0&quot;%&quot;" sourceLinked="0"/>
        <c:majorTickMark val="none"/>
        <c:minorTickMark val="none"/>
        <c:tickLblPos val="high"/>
        <c:spPr>
          <a:noFill/>
          <a:ln>
            <a:noFill/>
          </a:ln>
          <a:effectLst/>
        </c:spPr>
        <c:txPr>
          <a:bodyPr rot="-60000000" spcFirstLastPara="1" vertOverflow="ellipsis" vert="horz" wrap="square" anchor="ctr" anchorCtr="1"/>
          <a:lstStyle/>
          <a:p>
            <a:pPr>
              <a:defRPr sz="800" b="0" i="0" u="none" strike="noStrike" kern="1200" baseline="0">
                <a:solidFill>
                  <a:schemeClr val="tx1"/>
                </a:solidFill>
                <a:latin typeface="ＭＳ Ｐゴシック" panose="020B0600070205080204" pitchFamily="50" charset="-128"/>
                <a:ea typeface="ＭＳ Ｐゴシック" panose="020B0600070205080204" pitchFamily="50" charset="-128"/>
                <a:cs typeface="+mn-cs"/>
              </a:defRPr>
            </a:pPr>
            <a:endParaRPr lang="ja-JP"/>
          </a:p>
        </c:txPr>
        <c:crossAx val="176679552"/>
        <c:crosses val="autoZero"/>
        <c:crossBetween val="between"/>
      </c:valAx>
      <c:spPr>
        <a:noFill/>
        <a:ln>
          <a:noFill/>
        </a:ln>
        <a:effectLst/>
      </c:spPr>
    </c:plotArea>
    <c:legend>
      <c:legendPos val="b"/>
      <c:layout>
        <c:manualLayout>
          <c:xMode val="edge"/>
          <c:yMode val="edge"/>
          <c:x val="2.4699526192797056E-2"/>
          <c:y val="0.83084496848461487"/>
          <c:w val="0.95060094050743649"/>
          <c:h val="8.1453138631751951E-2"/>
        </c:manualLayout>
      </c:layout>
      <c:overlay val="0"/>
      <c:spPr>
        <a:noFill/>
        <a:ln w="3175">
          <a:solidFill>
            <a:sysClr val="windowText" lastClr="000000"/>
          </a:solidFill>
        </a:ln>
        <a:effectLst/>
      </c:spPr>
      <c:txPr>
        <a:bodyPr rot="0" spcFirstLastPara="1" vertOverflow="ellipsis" vert="horz" wrap="square" anchor="ctr" anchorCtr="1"/>
        <a:lstStyle/>
        <a:p>
          <a:pPr>
            <a:defRPr sz="700" b="0"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legend>
    <c:plotVisOnly val="1"/>
    <c:dispBlanksAs val="gap"/>
    <c:showDLblsOverMax val="0"/>
    <c:extLst/>
  </c:chart>
  <c:spPr>
    <a:solidFill>
      <a:schemeClr val="bg1"/>
    </a:solidFill>
    <a:ln w="9525" cap="flat" cmpd="sng" algn="ctr">
      <a:noFill/>
      <a:round/>
    </a:ln>
    <a:effectLst/>
  </c:spPr>
  <c:txPr>
    <a:bodyPr/>
    <a:lstStyle/>
    <a:p>
      <a:pPr>
        <a:defRPr/>
      </a:pPr>
      <a:endParaRPr lang="ja-JP"/>
    </a:p>
  </c:txPr>
  <c:printSettings>
    <c:headerFooter/>
    <c:pageMargins b="0.75" l="0.7" r="0.7" t="0.75" header="0.3" footer="0.3"/>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満足度・重要度の大枠!$L$5</c:f>
              <c:strCache>
                <c:ptCount val="1"/>
                <c:pt idx="0">
                  <c:v>とても満足している</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満足度・重要度の大枠!$L$6:$L$69</c15:sqref>
                  </c15:fullRef>
                </c:ext>
              </c:extLst>
              <c:f>(満足度・重要度の大枠!$L$6:$L$11,満足度・重要度の大枠!$L$13:$L$22,満足度・重要度の大枠!$L$24:$L$38,満足度・重要度の大枠!$L$40:$L$51,満足度・重要度の大枠!$L$53:$L$56,満足度・重要度の大枠!$L$58:$L$68)</c:f>
              <c:numCache>
                <c:formatCode>General</c:formatCode>
                <c:ptCount val="58"/>
                <c:pt idx="0">
                  <c:v>1.9</c:v>
                </c:pt>
                <c:pt idx="1">
                  <c:v>1.6</c:v>
                </c:pt>
                <c:pt idx="2">
                  <c:v>2.7</c:v>
                </c:pt>
                <c:pt idx="3">
                  <c:v>1.1000000000000001</c:v>
                </c:pt>
                <c:pt idx="4">
                  <c:v>3.3</c:v>
                </c:pt>
                <c:pt idx="5">
                  <c:v>0.6</c:v>
                </c:pt>
                <c:pt idx="6">
                  <c:v>1.2</c:v>
                </c:pt>
                <c:pt idx="7">
                  <c:v>2.7</c:v>
                </c:pt>
                <c:pt idx="8">
                  <c:v>2.2000000000000002</c:v>
                </c:pt>
                <c:pt idx="9">
                  <c:v>0.6</c:v>
                </c:pt>
                <c:pt idx="10">
                  <c:v>2.2999999999999998</c:v>
                </c:pt>
                <c:pt idx="11">
                  <c:v>3.4</c:v>
                </c:pt>
                <c:pt idx="12">
                  <c:v>1.5</c:v>
                </c:pt>
                <c:pt idx="13">
                  <c:v>2.6</c:v>
                </c:pt>
                <c:pt idx="14">
                  <c:v>2.2999999999999998</c:v>
                </c:pt>
                <c:pt idx="15">
                  <c:v>1</c:v>
                </c:pt>
                <c:pt idx="16">
                  <c:v>1.8</c:v>
                </c:pt>
                <c:pt idx="17">
                  <c:v>2</c:v>
                </c:pt>
                <c:pt idx="18">
                  <c:v>1.9</c:v>
                </c:pt>
                <c:pt idx="19">
                  <c:v>0.4</c:v>
                </c:pt>
                <c:pt idx="20">
                  <c:v>3.7</c:v>
                </c:pt>
                <c:pt idx="21">
                  <c:v>2.1</c:v>
                </c:pt>
                <c:pt idx="22">
                  <c:v>1.8</c:v>
                </c:pt>
                <c:pt idx="23">
                  <c:v>3.5</c:v>
                </c:pt>
                <c:pt idx="24">
                  <c:v>1.6</c:v>
                </c:pt>
                <c:pt idx="25">
                  <c:v>2.2000000000000002</c:v>
                </c:pt>
                <c:pt idx="26">
                  <c:v>1.3</c:v>
                </c:pt>
                <c:pt idx="27">
                  <c:v>4.8</c:v>
                </c:pt>
                <c:pt idx="28">
                  <c:v>2.2000000000000002</c:v>
                </c:pt>
                <c:pt idx="29">
                  <c:v>1.1000000000000001</c:v>
                </c:pt>
                <c:pt idx="30">
                  <c:v>2.2000000000000002</c:v>
                </c:pt>
                <c:pt idx="31">
                  <c:v>1.1000000000000001</c:v>
                </c:pt>
                <c:pt idx="32">
                  <c:v>1.3</c:v>
                </c:pt>
                <c:pt idx="33">
                  <c:v>1.2</c:v>
                </c:pt>
                <c:pt idx="34">
                  <c:v>0.4</c:v>
                </c:pt>
                <c:pt idx="35">
                  <c:v>0.8</c:v>
                </c:pt>
                <c:pt idx="36">
                  <c:v>0.3</c:v>
                </c:pt>
                <c:pt idx="37">
                  <c:v>0.5</c:v>
                </c:pt>
                <c:pt idx="38">
                  <c:v>5</c:v>
                </c:pt>
                <c:pt idx="39">
                  <c:v>2.6</c:v>
                </c:pt>
                <c:pt idx="40">
                  <c:v>1.4</c:v>
                </c:pt>
                <c:pt idx="41">
                  <c:v>1.6</c:v>
                </c:pt>
                <c:pt idx="42">
                  <c:v>2.6</c:v>
                </c:pt>
                <c:pt idx="43">
                  <c:v>2</c:v>
                </c:pt>
                <c:pt idx="44">
                  <c:v>3.2</c:v>
                </c:pt>
                <c:pt idx="45">
                  <c:v>1.9</c:v>
                </c:pt>
                <c:pt idx="46">
                  <c:v>1.7</c:v>
                </c:pt>
                <c:pt idx="47">
                  <c:v>1.6</c:v>
                </c:pt>
                <c:pt idx="48">
                  <c:v>1.7</c:v>
                </c:pt>
                <c:pt idx="49">
                  <c:v>1.5</c:v>
                </c:pt>
                <c:pt idx="50">
                  <c:v>1.4</c:v>
                </c:pt>
                <c:pt idx="51">
                  <c:v>3.4</c:v>
                </c:pt>
                <c:pt idx="52">
                  <c:v>1.9</c:v>
                </c:pt>
                <c:pt idx="53">
                  <c:v>1.1000000000000001</c:v>
                </c:pt>
                <c:pt idx="54">
                  <c:v>2.5</c:v>
                </c:pt>
                <c:pt idx="55">
                  <c:v>0.6</c:v>
                </c:pt>
                <c:pt idx="56">
                  <c:v>3.4</c:v>
                </c:pt>
                <c:pt idx="57">
                  <c:v>1.3</c:v>
                </c:pt>
              </c:numCache>
            </c:numRef>
          </c:val>
          <c:extLst>
            <c:ext xmlns:c16="http://schemas.microsoft.com/office/drawing/2014/chart" uri="{C3380CC4-5D6E-409C-BE32-E72D297353CC}">
              <c16:uniqueId val="{00000000-9847-4A05-B0ED-6875BDF1C2B4}"/>
            </c:ext>
          </c:extLst>
        </c:ser>
        <c:ser>
          <c:idx val="1"/>
          <c:order val="1"/>
          <c:tx>
            <c:strRef>
              <c:f>満足度・重要度の大枠!$M$5</c:f>
              <c:strCache>
                <c:ptCount val="1"/>
                <c:pt idx="0">
                  <c:v>まあまあ満足している</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満足度・重要度の大枠!$M$6:$M$69</c15:sqref>
                  </c15:fullRef>
                </c:ext>
              </c:extLst>
              <c:f>(満足度・重要度の大枠!$M$6:$M$11,満足度・重要度の大枠!$M$13:$M$22,満足度・重要度の大枠!$M$24:$M$38,満足度・重要度の大枠!$M$40:$M$51,満足度・重要度の大枠!$M$53:$M$56,満足度・重要度の大枠!$M$58:$M$68)</c:f>
              <c:numCache>
                <c:formatCode>General</c:formatCode>
                <c:ptCount val="58"/>
                <c:pt idx="0">
                  <c:v>30.8</c:v>
                </c:pt>
                <c:pt idx="1">
                  <c:v>26.9</c:v>
                </c:pt>
                <c:pt idx="2">
                  <c:v>26.2</c:v>
                </c:pt>
                <c:pt idx="3">
                  <c:v>28.8</c:v>
                </c:pt>
                <c:pt idx="4">
                  <c:v>39.200000000000003</c:v>
                </c:pt>
                <c:pt idx="5">
                  <c:v>15.6</c:v>
                </c:pt>
                <c:pt idx="6">
                  <c:v>26.1</c:v>
                </c:pt>
                <c:pt idx="7">
                  <c:v>33.9</c:v>
                </c:pt>
                <c:pt idx="8">
                  <c:v>30</c:v>
                </c:pt>
                <c:pt idx="9">
                  <c:v>13.1</c:v>
                </c:pt>
                <c:pt idx="10">
                  <c:v>21.6</c:v>
                </c:pt>
                <c:pt idx="11">
                  <c:v>25.7</c:v>
                </c:pt>
                <c:pt idx="12">
                  <c:v>26.8</c:v>
                </c:pt>
                <c:pt idx="13">
                  <c:v>29.9</c:v>
                </c:pt>
                <c:pt idx="14">
                  <c:v>26.5</c:v>
                </c:pt>
                <c:pt idx="15">
                  <c:v>16.899999999999999</c:v>
                </c:pt>
                <c:pt idx="16">
                  <c:v>24.6</c:v>
                </c:pt>
                <c:pt idx="17">
                  <c:v>29.4</c:v>
                </c:pt>
                <c:pt idx="18">
                  <c:v>26.2</c:v>
                </c:pt>
                <c:pt idx="19">
                  <c:v>9.1</c:v>
                </c:pt>
                <c:pt idx="20">
                  <c:v>28.6</c:v>
                </c:pt>
                <c:pt idx="21">
                  <c:v>19.8</c:v>
                </c:pt>
                <c:pt idx="22">
                  <c:v>23.9</c:v>
                </c:pt>
                <c:pt idx="23">
                  <c:v>32.1</c:v>
                </c:pt>
                <c:pt idx="24">
                  <c:v>22.5</c:v>
                </c:pt>
                <c:pt idx="25">
                  <c:v>22.3</c:v>
                </c:pt>
                <c:pt idx="26">
                  <c:v>14.2</c:v>
                </c:pt>
                <c:pt idx="27">
                  <c:v>41.2</c:v>
                </c:pt>
                <c:pt idx="28">
                  <c:v>28.7</c:v>
                </c:pt>
                <c:pt idx="29">
                  <c:v>15.3</c:v>
                </c:pt>
                <c:pt idx="30">
                  <c:v>24.9</c:v>
                </c:pt>
                <c:pt idx="31">
                  <c:v>17.7</c:v>
                </c:pt>
                <c:pt idx="32">
                  <c:v>13.8</c:v>
                </c:pt>
                <c:pt idx="33">
                  <c:v>12.3</c:v>
                </c:pt>
                <c:pt idx="34">
                  <c:v>13.5</c:v>
                </c:pt>
                <c:pt idx="35">
                  <c:v>11.7</c:v>
                </c:pt>
                <c:pt idx="36">
                  <c:v>8.6</c:v>
                </c:pt>
                <c:pt idx="37">
                  <c:v>14.4</c:v>
                </c:pt>
                <c:pt idx="38">
                  <c:v>40.5</c:v>
                </c:pt>
                <c:pt idx="39">
                  <c:v>37.5</c:v>
                </c:pt>
                <c:pt idx="40">
                  <c:v>23.1</c:v>
                </c:pt>
                <c:pt idx="41">
                  <c:v>18.100000000000001</c:v>
                </c:pt>
                <c:pt idx="42">
                  <c:v>25.2</c:v>
                </c:pt>
                <c:pt idx="43">
                  <c:v>34.1</c:v>
                </c:pt>
                <c:pt idx="44">
                  <c:v>37.4</c:v>
                </c:pt>
                <c:pt idx="45">
                  <c:v>25.4</c:v>
                </c:pt>
                <c:pt idx="46">
                  <c:v>23.9</c:v>
                </c:pt>
                <c:pt idx="47">
                  <c:v>10.4</c:v>
                </c:pt>
                <c:pt idx="48">
                  <c:v>15.6</c:v>
                </c:pt>
                <c:pt idx="49">
                  <c:v>22.4</c:v>
                </c:pt>
                <c:pt idx="50">
                  <c:v>21.5</c:v>
                </c:pt>
                <c:pt idx="51">
                  <c:v>33.299999999999997</c:v>
                </c:pt>
                <c:pt idx="52">
                  <c:v>18</c:v>
                </c:pt>
                <c:pt idx="53">
                  <c:v>10.3</c:v>
                </c:pt>
                <c:pt idx="54">
                  <c:v>20.100000000000001</c:v>
                </c:pt>
                <c:pt idx="55">
                  <c:v>7.5</c:v>
                </c:pt>
                <c:pt idx="56">
                  <c:v>32.4</c:v>
                </c:pt>
                <c:pt idx="57">
                  <c:v>14.9</c:v>
                </c:pt>
              </c:numCache>
            </c:numRef>
          </c:val>
          <c:extLst>
            <c:ext xmlns:c16="http://schemas.microsoft.com/office/drawing/2014/chart" uri="{C3380CC4-5D6E-409C-BE32-E72D297353CC}">
              <c16:uniqueId val="{00000001-9847-4A05-B0ED-6875BDF1C2B4}"/>
            </c:ext>
          </c:extLst>
        </c:ser>
        <c:ser>
          <c:idx val="2"/>
          <c:order val="2"/>
          <c:tx>
            <c:strRef>
              <c:f>満足度・重要度の大枠!$N$5</c:f>
              <c:strCache>
                <c:ptCount val="1"/>
                <c:pt idx="0">
                  <c:v>どちらともいえない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満足度・重要度の大枠!$N$6:$N$69</c15:sqref>
                  </c15:fullRef>
                </c:ext>
              </c:extLst>
              <c:f>(満足度・重要度の大枠!$N$6:$N$11,満足度・重要度の大枠!$N$13:$N$22,満足度・重要度の大枠!$N$24:$N$38,満足度・重要度の大枠!$N$40:$N$51,満足度・重要度の大枠!$N$53:$N$56,満足度・重要度の大枠!$N$58:$N$68)</c:f>
              <c:numCache>
                <c:formatCode>General</c:formatCode>
                <c:ptCount val="58"/>
                <c:pt idx="0">
                  <c:v>54.9</c:v>
                </c:pt>
                <c:pt idx="1">
                  <c:v>54.1</c:v>
                </c:pt>
                <c:pt idx="2">
                  <c:v>53.9</c:v>
                </c:pt>
                <c:pt idx="3">
                  <c:v>51.1</c:v>
                </c:pt>
                <c:pt idx="4">
                  <c:v>36.5</c:v>
                </c:pt>
                <c:pt idx="5">
                  <c:v>53.1</c:v>
                </c:pt>
                <c:pt idx="6">
                  <c:v>56.7</c:v>
                </c:pt>
                <c:pt idx="7">
                  <c:v>46.6</c:v>
                </c:pt>
                <c:pt idx="8">
                  <c:v>48.6</c:v>
                </c:pt>
                <c:pt idx="9">
                  <c:v>53.8</c:v>
                </c:pt>
                <c:pt idx="10">
                  <c:v>53.2</c:v>
                </c:pt>
                <c:pt idx="11">
                  <c:v>52.2</c:v>
                </c:pt>
                <c:pt idx="12">
                  <c:v>48.2</c:v>
                </c:pt>
                <c:pt idx="13">
                  <c:v>41.9</c:v>
                </c:pt>
                <c:pt idx="14">
                  <c:v>50</c:v>
                </c:pt>
                <c:pt idx="15">
                  <c:v>54.5</c:v>
                </c:pt>
                <c:pt idx="16">
                  <c:v>53.5</c:v>
                </c:pt>
                <c:pt idx="17">
                  <c:v>46.4</c:v>
                </c:pt>
                <c:pt idx="18">
                  <c:v>44.4</c:v>
                </c:pt>
                <c:pt idx="19">
                  <c:v>57.8</c:v>
                </c:pt>
                <c:pt idx="20">
                  <c:v>49.1</c:v>
                </c:pt>
                <c:pt idx="21">
                  <c:v>46.8</c:v>
                </c:pt>
                <c:pt idx="22">
                  <c:v>52.1</c:v>
                </c:pt>
                <c:pt idx="23">
                  <c:v>41.5</c:v>
                </c:pt>
                <c:pt idx="24">
                  <c:v>51.3</c:v>
                </c:pt>
                <c:pt idx="25">
                  <c:v>58.2</c:v>
                </c:pt>
                <c:pt idx="26">
                  <c:v>59.7</c:v>
                </c:pt>
                <c:pt idx="27">
                  <c:v>41.5</c:v>
                </c:pt>
                <c:pt idx="28">
                  <c:v>50.6</c:v>
                </c:pt>
                <c:pt idx="29">
                  <c:v>56.6</c:v>
                </c:pt>
                <c:pt idx="30">
                  <c:v>40.9</c:v>
                </c:pt>
                <c:pt idx="31">
                  <c:v>62.1</c:v>
                </c:pt>
                <c:pt idx="32">
                  <c:v>56.3</c:v>
                </c:pt>
                <c:pt idx="33">
                  <c:v>55.3</c:v>
                </c:pt>
                <c:pt idx="34">
                  <c:v>49</c:v>
                </c:pt>
                <c:pt idx="35">
                  <c:v>51.2</c:v>
                </c:pt>
                <c:pt idx="36">
                  <c:v>49.4</c:v>
                </c:pt>
                <c:pt idx="37">
                  <c:v>53.1</c:v>
                </c:pt>
                <c:pt idx="38">
                  <c:v>42.1</c:v>
                </c:pt>
                <c:pt idx="39">
                  <c:v>44.7</c:v>
                </c:pt>
                <c:pt idx="40">
                  <c:v>55.6</c:v>
                </c:pt>
                <c:pt idx="41">
                  <c:v>53.1</c:v>
                </c:pt>
                <c:pt idx="42">
                  <c:v>44.4</c:v>
                </c:pt>
                <c:pt idx="43">
                  <c:v>46.7</c:v>
                </c:pt>
                <c:pt idx="44">
                  <c:v>41.1</c:v>
                </c:pt>
                <c:pt idx="45">
                  <c:v>47.9</c:v>
                </c:pt>
                <c:pt idx="46">
                  <c:v>50.2</c:v>
                </c:pt>
                <c:pt idx="47">
                  <c:v>61.9</c:v>
                </c:pt>
                <c:pt idx="48">
                  <c:v>56.3</c:v>
                </c:pt>
                <c:pt idx="49">
                  <c:v>42.3</c:v>
                </c:pt>
                <c:pt idx="50">
                  <c:v>57.8</c:v>
                </c:pt>
                <c:pt idx="51">
                  <c:v>40.5</c:v>
                </c:pt>
                <c:pt idx="52">
                  <c:v>55.1</c:v>
                </c:pt>
                <c:pt idx="53">
                  <c:v>25.8</c:v>
                </c:pt>
                <c:pt idx="54">
                  <c:v>41</c:v>
                </c:pt>
                <c:pt idx="55">
                  <c:v>33.799999999999997</c:v>
                </c:pt>
                <c:pt idx="56">
                  <c:v>36.6</c:v>
                </c:pt>
                <c:pt idx="57">
                  <c:v>53.8</c:v>
                </c:pt>
              </c:numCache>
            </c:numRef>
          </c:val>
          <c:extLst>
            <c:ext xmlns:c16="http://schemas.microsoft.com/office/drawing/2014/chart" uri="{C3380CC4-5D6E-409C-BE32-E72D297353CC}">
              <c16:uniqueId val="{00000002-9847-4A05-B0ED-6875BDF1C2B4}"/>
            </c:ext>
          </c:extLst>
        </c:ser>
        <c:ser>
          <c:idx val="3"/>
          <c:order val="3"/>
          <c:tx>
            <c:strRef>
              <c:f>満足度・重要度の大枠!$O$5</c:f>
              <c:strCache>
                <c:ptCount val="1"/>
                <c:pt idx="0">
                  <c:v>あまり満足していない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満足度・重要度の大枠!$O$6:$O$69</c15:sqref>
                  </c15:fullRef>
                </c:ext>
              </c:extLst>
              <c:f>(満足度・重要度の大枠!$O$6:$O$11,満足度・重要度の大枠!$O$13:$O$22,満足度・重要度の大枠!$O$24:$O$38,満足度・重要度の大枠!$O$40:$O$51,満足度・重要度の大枠!$O$53:$O$56,満足度・重要度の大枠!$O$58:$O$68)</c:f>
              <c:numCache>
                <c:formatCode>General</c:formatCode>
                <c:ptCount val="58"/>
                <c:pt idx="0">
                  <c:v>9.4</c:v>
                </c:pt>
                <c:pt idx="1">
                  <c:v>14</c:v>
                </c:pt>
                <c:pt idx="2">
                  <c:v>14.4</c:v>
                </c:pt>
                <c:pt idx="3">
                  <c:v>15.6</c:v>
                </c:pt>
                <c:pt idx="4">
                  <c:v>17.399999999999999</c:v>
                </c:pt>
                <c:pt idx="5">
                  <c:v>23.7</c:v>
                </c:pt>
                <c:pt idx="6">
                  <c:v>13.3</c:v>
                </c:pt>
                <c:pt idx="7">
                  <c:v>13.3</c:v>
                </c:pt>
                <c:pt idx="8">
                  <c:v>16.100000000000001</c:v>
                </c:pt>
                <c:pt idx="9">
                  <c:v>23.4</c:v>
                </c:pt>
                <c:pt idx="10">
                  <c:v>17.7</c:v>
                </c:pt>
                <c:pt idx="11">
                  <c:v>15</c:v>
                </c:pt>
                <c:pt idx="12">
                  <c:v>18.3</c:v>
                </c:pt>
                <c:pt idx="13">
                  <c:v>21.1</c:v>
                </c:pt>
                <c:pt idx="14">
                  <c:v>17</c:v>
                </c:pt>
                <c:pt idx="15">
                  <c:v>21.1</c:v>
                </c:pt>
                <c:pt idx="16">
                  <c:v>15</c:v>
                </c:pt>
                <c:pt idx="17">
                  <c:v>16.7</c:v>
                </c:pt>
                <c:pt idx="18">
                  <c:v>22.1</c:v>
                </c:pt>
                <c:pt idx="19">
                  <c:v>23.7</c:v>
                </c:pt>
                <c:pt idx="20">
                  <c:v>13.8</c:v>
                </c:pt>
                <c:pt idx="21">
                  <c:v>23.8</c:v>
                </c:pt>
                <c:pt idx="22">
                  <c:v>17.399999999999999</c:v>
                </c:pt>
                <c:pt idx="23">
                  <c:v>17.8</c:v>
                </c:pt>
                <c:pt idx="24">
                  <c:v>19.100000000000001</c:v>
                </c:pt>
                <c:pt idx="25">
                  <c:v>11.8</c:v>
                </c:pt>
                <c:pt idx="26">
                  <c:v>19.3</c:v>
                </c:pt>
                <c:pt idx="27">
                  <c:v>10</c:v>
                </c:pt>
                <c:pt idx="28">
                  <c:v>14.6</c:v>
                </c:pt>
                <c:pt idx="29">
                  <c:v>21.5</c:v>
                </c:pt>
                <c:pt idx="30">
                  <c:v>23.3</c:v>
                </c:pt>
                <c:pt idx="31">
                  <c:v>14</c:v>
                </c:pt>
                <c:pt idx="32">
                  <c:v>21.4</c:v>
                </c:pt>
                <c:pt idx="33">
                  <c:v>22.4</c:v>
                </c:pt>
                <c:pt idx="34">
                  <c:v>24.7</c:v>
                </c:pt>
                <c:pt idx="35">
                  <c:v>26.6</c:v>
                </c:pt>
                <c:pt idx="36">
                  <c:v>27.8</c:v>
                </c:pt>
                <c:pt idx="37">
                  <c:v>23.7</c:v>
                </c:pt>
                <c:pt idx="38">
                  <c:v>10.4</c:v>
                </c:pt>
                <c:pt idx="39">
                  <c:v>12.3</c:v>
                </c:pt>
                <c:pt idx="40">
                  <c:v>15.9</c:v>
                </c:pt>
                <c:pt idx="41">
                  <c:v>20.8</c:v>
                </c:pt>
                <c:pt idx="42">
                  <c:v>21</c:v>
                </c:pt>
                <c:pt idx="43">
                  <c:v>13.8</c:v>
                </c:pt>
                <c:pt idx="44">
                  <c:v>14.6</c:v>
                </c:pt>
                <c:pt idx="45">
                  <c:v>19.3</c:v>
                </c:pt>
                <c:pt idx="46">
                  <c:v>18.3</c:v>
                </c:pt>
                <c:pt idx="47">
                  <c:v>19.2</c:v>
                </c:pt>
                <c:pt idx="48">
                  <c:v>19.600000000000001</c:v>
                </c:pt>
                <c:pt idx="49">
                  <c:v>23.7</c:v>
                </c:pt>
                <c:pt idx="50">
                  <c:v>14.4</c:v>
                </c:pt>
                <c:pt idx="51">
                  <c:v>17.2</c:v>
                </c:pt>
                <c:pt idx="52">
                  <c:v>20.3</c:v>
                </c:pt>
                <c:pt idx="53">
                  <c:v>36.9</c:v>
                </c:pt>
                <c:pt idx="54">
                  <c:v>25.4</c:v>
                </c:pt>
                <c:pt idx="55">
                  <c:v>33</c:v>
                </c:pt>
                <c:pt idx="56">
                  <c:v>20.100000000000001</c:v>
                </c:pt>
                <c:pt idx="57">
                  <c:v>22</c:v>
                </c:pt>
              </c:numCache>
            </c:numRef>
          </c:val>
          <c:extLst>
            <c:ext xmlns:c16="http://schemas.microsoft.com/office/drawing/2014/chart" uri="{C3380CC4-5D6E-409C-BE32-E72D297353CC}">
              <c16:uniqueId val="{00000003-9847-4A05-B0ED-6875BDF1C2B4}"/>
            </c:ext>
          </c:extLst>
        </c:ser>
        <c:ser>
          <c:idx val="4"/>
          <c:order val="4"/>
          <c:tx>
            <c:strRef>
              <c:f>満足度・重要度の大枠!$P$5</c:f>
              <c:strCache>
                <c:ptCount val="1"/>
                <c:pt idx="0">
                  <c:v>満足していない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満足度・重要度の大枠!$P$6:$P$69</c15:sqref>
                  </c15:fullRef>
                </c:ext>
              </c:extLst>
              <c:f>(満足度・重要度の大枠!$P$6:$P$11,満足度・重要度の大枠!$P$13:$P$22,満足度・重要度の大枠!$P$24:$P$38,満足度・重要度の大枠!$P$40:$P$51,満足度・重要度の大枠!$P$53:$P$56,満足度・重要度の大枠!$P$58:$P$68)</c:f>
              <c:numCache>
                <c:formatCode>General</c:formatCode>
                <c:ptCount val="58"/>
                <c:pt idx="0">
                  <c:v>3</c:v>
                </c:pt>
                <c:pt idx="1">
                  <c:v>3.3</c:v>
                </c:pt>
                <c:pt idx="2">
                  <c:v>2.8</c:v>
                </c:pt>
                <c:pt idx="3">
                  <c:v>3.5</c:v>
                </c:pt>
                <c:pt idx="4">
                  <c:v>3.6</c:v>
                </c:pt>
                <c:pt idx="5">
                  <c:v>7</c:v>
                </c:pt>
                <c:pt idx="6">
                  <c:v>2.6</c:v>
                </c:pt>
                <c:pt idx="7">
                  <c:v>3.5</c:v>
                </c:pt>
                <c:pt idx="8">
                  <c:v>3</c:v>
                </c:pt>
                <c:pt idx="9">
                  <c:v>9.1</c:v>
                </c:pt>
                <c:pt idx="10">
                  <c:v>5.3</c:v>
                </c:pt>
                <c:pt idx="11">
                  <c:v>3.7</c:v>
                </c:pt>
                <c:pt idx="12">
                  <c:v>5.2</c:v>
                </c:pt>
                <c:pt idx="13">
                  <c:v>4.5</c:v>
                </c:pt>
                <c:pt idx="14">
                  <c:v>4.2</c:v>
                </c:pt>
                <c:pt idx="15">
                  <c:v>6.5</c:v>
                </c:pt>
                <c:pt idx="16">
                  <c:v>5.0999999999999996</c:v>
                </c:pt>
                <c:pt idx="17">
                  <c:v>5.5</c:v>
                </c:pt>
                <c:pt idx="18">
                  <c:v>5.4</c:v>
                </c:pt>
                <c:pt idx="19">
                  <c:v>9.1</c:v>
                </c:pt>
                <c:pt idx="20">
                  <c:v>4.7</c:v>
                </c:pt>
                <c:pt idx="21">
                  <c:v>7.5</c:v>
                </c:pt>
                <c:pt idx="22">
                  <c:v>4.7</c:v>
                </c:pt>
                <c:pt idx="23">
                  <c:v>5.0999999999999996</c:v>
                </c:pt>
                <c:pt idx="24">
                  <c:v>5.6</c:v>
                </c:pt>
                <c:pt idx="25">
                  <c:v>5.5</c:v>
                </c:pt>
                <c:pt idx="26">
                  <c:v>5.6</c:v>
                </c:pt>
                <c:pt idx="27">
                  <c:v>2.6</c:v>
                </c:pt>
                <c:pt idx="28">
                  <c:v>3.9</c:v>
                </c:pt>
                <c:pt idx="29">
                  <c:v>5.5</c:v>
                </c:pt>
                <c:pt idx="30">
                  <c:v>8.6</c:v>
                </c:pt>
                <c:pt idx="31">
                  <c:v>5.3</c:v>
                </c:pt>
                <c:pt idx="32">
                  <c:v>7.2</c:v>
                </c:pt>
                <c:pt idx="33">
                  <c:v>8.9</c:v>
                </c:pt>
                <c:pt idx="34">
                  <c:v>12.4</c:v>
                </c:pt>
                <c:pt idx="35">
                  <c:v>9.8000000000000007</c:v>
                </c:pt>
                <c:pt idx="36">
                  <c:v>13.9</c:v>
                </c:pt>
                <c:pt idx="37">
                  <c:v>8.1999999999999993</c:v>
                </c:pt>
                <c:pt idx="38">
                  <c:v>2.1</c:v>
                </c:pt>
                <c:pt idx="39">
                  <c:v>2.9</c:v>
                </c:pt>
                <c:pt idx="40">
                  <c:v>4</c:v>
                </c:pt>
                <c:pt idx="41">
                  <c:v>6.3</c:v>
                </c:pt>
                <c:pt idx="42">
                  <c:v>6.8</c:v>
                </c:pt>
                <c:pt idx="43">
                  <c:v>3.4</c:v>
                </c:pt>
                <c:pt idx="44">
                  <c:v>3.7</c:v>
                </c:pt>
                <c:pt idx="45">
                  <c:v>5.5</c:v>
                </c:pt>
                <c:pt idx="46">
                  <c:v>5.9</c:v>
                </c:pt>
                <c:pt idx="47">
                  <c:v>6.9</c:v>
                </c:pt>
                <c:pt idx="48">
                  <c:v>6.9</c:v>
                </c:pt>
                <c:pt idx="49">
                  <c:v>10</c:v>
                </c:pt>
                <c:pt idx="50">
                  <c:v>5</c:v>
                </c:pt>
                <c:pt idx="51">
                  <c:v>5.6</c:v>
                </c:pt>
                <c:pt idx="52">
                  <c:v>4.8</c:v>
                </c:pt>
                <c:pt idx="53">
                  <c:v>25.9</c:v>
                </c:pt>
                <c:pt idx="54">
                  <c:v>11</c:v>
                </c:pt>
                <c:pt idx="55">
                  <c:v>25.3</c:v>
                </c:pt>
                <c:pt idx="56">
                  <c:v>7.6</c:v>
                </c:pt>
                <c:pt idx="57">
                  <c:v>8.1</c:v>
                </c:pt>
              </c:numCache>
            </c:numRef>
          </c:val>
          <c:extLst>
            <c:ext xmlns:c16="http://schemas.microsoft.com/office/drawing/2014/chart" uri="{C3380CC4-5D6E-409C-BE32-E72D297353CC}">
              <c16:uniqueId val="{00000004-9847-4A05-B0ED-6875BDF1C2B4}"/>
            </c:ext>
          </c:extLst>
        </c:ser>
        <c:dLbls>
          <c:dLblPos val="ctr"/>
          <c:showLegendKey val="0"/>
          <c:showVal val="1"/>
          <c:showCatName val="0"/>
          <c:showSerName val="0"/>
          <c:showPercent val="0"/>
          <c:showBubbleSize val="0"/>
        </c:dLbls>
        <c:gapWidth val="150"/>
        <c:overlap val="100"/>
        <c:axId val="786836224"/>
        <c:axId val="1386044480"/>
      </c:barChart>
      <c:catAx>
        <c:axId val="786836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6044480"/>
        <c:crosses val="autoZero"/>
        <c:auto val="1"/>
        <c:lblAlgn val="ctr"/>
        <c:lblOffset val="100"/>
        <c:noMultiLvlLbl val="0"/>
      </c:catAx>
      <c:valAx>
        <c:axId val="13860444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683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bar"/>
        <c:grouping val="percentStacked"/>
        <c:varyColors val="0"/>
        <c:ser>
          <c:idx val="0"/>
          <c:order val="0"/>
          <c:tx>
            <c:strRef>
              <c:f>満足度・重要度の大枠!$Q$5</c:f>
              <c:strCache>
                <c:ptCount val="1"/>
                <c:pt idx="0">
                  <c:v>とても重要</c:v>
                </c:pt>
              </c:strCache>
            </c:strRef>
          </c:tx>
          <c:spPr>
            <a:solidFill>
              <a:schemeClr val="accent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満足度・重要度の大枠!$Q$6:$Q$69</c15:sqref>
                  </c15:fullRef>
                </c:ext>
              </c:extLst>
              <c:f>(満足度・重要度の大枠!$Q$6:$Q$11,満足度・重要度の大枠!$Q$13:$Q$22,満足度・重要度の大枠!$Q$24:$Q$38,満足度・重要度の大枠!$Q$40:$Q$51,満足度・重要度の大枠!$Q$53:$Q$56,満足度・重要度の大枠!$Q$58:$Q$68)</c:f>
              <c:numCache>
                <c:formatCode>General</c:formatCode>
                <c:ptCount val="58"/>
                <c:pt idx="0">
                  <c:v>33.299999999999997</c:v>
                </c:pt>
                <c:pt idx="1">
                  <c:v>27.3</c:v>
                </c:pt>
                <c:pt idx="2">
                  <c:v>17.100000000000001</c:v>
                </c:pt>
                <c:pt idx="3">
                  <c:v>12.9</c:v>
                </c:pt>
                <c:pt idx="4">
                  <c:v>22.4</c:v>
                </c:pt>
                <c:pt idx="5">
                  <c:v>15.6</c:v>
                </c:pt>
                <c:pt idx="6">
                  <c:v>30.9</c:v>
                </c:pt>
                <c:pt idx="7">
                  <c:v>44</c:v>
                </c:pt>
                <c:pt idx="8">
                  <c:v>30.3</c:v>
                </c:pt>
                <c:pt idx="9">
                  <c:v>15.3</c:v>
                </c:pt>
                <c:pt idx="10">
                  <c:v>32.299999999999997</c:v>
                </c:pt>
                <c:pt idx="11">
                  <c:v>27</c:v>
                </c:pt>
                <c:pt idx="12">
                  <c:v>21.7</c:v>
                </c:pt>
                <c:pt idx="13">
                  <c:v>19.899999999999999</c:v>
                </c:pt>
                <c:pt idx="14">
                  <c:v>19.3</c:v>
                </c:pt>
                <c:pt idx="15">
                  <c:v>18.2</c:v>
                </c:pt>
                <c:pt idx="16">
                  <c:v>31.7</c:v>
                </c:pt>
                <c:pt idx="17">
                  <c:v>42.4</c:v>
                </c:pt>
                <c:pt idx="18">
                  <c:v>34.5</c:v>
                </c:pt>
                <c:pt idx="19">
                  <c:v>19.8</c:v>
                </c:pt>
                <c:pt idx="20">
                  <c:v>37.5</c:v>
                </c:pt>
                <c:pt idx="21">
                  <c:v>37.799999999999997</c:v>
                </c:pt>
                <c:pt idx="22">
                  <c:v>19.7</c:v>
                </c:pt>
                <c:pt idx="23">
                  <c:v>37.5</c:v>
                </c:pt>
                <c:pt idx="24">
                  <c:v>35.1</c:v>
                </c:pt>
                <c:pt idx="25">
                  <c:v>38.9</c:v>
                </c:pt>
                <c:pt idx="26">
                  <c:v>27.1</c:v>
                </c:pt>
                <c:pt idx="27">
                  <c:v>25</c:v>
                </c:pt>
                <c:pt idx="28">
                  <c:v>27.4</c:v>
                </c:pt>
                <c:pt idx="29">
                  <c:v>30.9</c:v>
                </c:pt>
                <c:pt idx="30">
                  <c:v>50.4</c:v>
                </c:pt>
                <c:pt idx="31">
                  <c:v>25.4</c:v>
                </c:pt>
                <c:pt idx="32">
                  <c:v>29.4</c:v>
                </c:pt>
                <c:pt idx="33">
                  <c:v>23.1</c:v>
                </c:pt>
                <c:pt idx="34">
                  <c:v>24.7</c:v>
                </c:pt>
                <c:pt idx="35">
                  <c:v>37.799999999999997</c:v>
                </c:pt>
                <c:pt idx="36">
                  <c:v>34.799999999999997</c:v>
                </c:pt>
                <c:pt idx="37">
                  <c:v>27.4</c:v>
                </c:pt>
                <c:pt idx="38">
                  <c:v>26.5</c:v>
                </c:pt>
                <c:pt idx="39">
                  <c:v>28.4</c:v>
                </c:pt>
                <c:pt idx="40">
                  <c:v>14.9</c:v>
                </c:pt>
                <c:pt idx="41">
                  <c:v>15.8</c:v>
                </c:pt>
                <c:pt idx="42">
                  <c:v>21.6</c:v>
                </c:pt>
                <c:pt idx="43">
                  <c:v>54</c:v>
                </c:pt>
                <c:pt idx="44">
                  <c:v>54.7</c:v>
                </c:pt>
                <c:pt idx="45">
                  <c:v>55.7</c:v>
                </c:pt>
                <c:pt idx="46">
                  <c:v>45.9</c:v>
                </c:pt>
                <c:pt idx="47">
                  <c:v>36</c:v>
                </c:pt>
                <c:pt idx="48">
                  <c:v>35.5</c:v>
                </c:pt>
                <c:pt idx="49">
                  <c:v>43.2</c:v>
                </c:pt>
                <c:pt idx="50">
                  <c:v>36.799999999999997</c:v>
                </c:pt>
                <c:pt idx="51">
                  <c:v>29.3</c:v>
                </c:pt>
                <c:pt idx="52">
                  <c:v>22.7</c:v>
                </c:pt>
                <c:pt idx="53">
                  <c:v>46</c:v>
                </c:pt>
                <c:pt idx="54">
                  <c:v>23.2</c:v>
                </c:pt>
                <c:pt idx="55">
                  <c:v>37.200000000000003</c:v>
                </c:pt>
                <c:pt idx="56">
                  <c:v>40.4</c:v>
                </c:pt>
                <c:pt idx="57">
                  <c:v>23.9</c:v>
                </c:pt>
              </c:numCache>
            </c:numRef>
          </c:val>
          <c:extLst>
            <c:ext xmlns:c16="http://schemas.microsoft.com/office/drawing/2014/chart" uri="{C3380CC4-5D6E-409C-BE32-E72D297353CC}">
              <c16:uniqueId val="{00000000-982C-4945-9C5F-8143390C3C41}"/>
            </c:ext>
          </c:extLst>
        </c:ser>
        <c:ser>
          <c:idx val="1"/>
          <c:order val="1"/>
          <c:tx>
            <c:strRef>
              <c:f>満足度・重要度の大枠!$R$5</c:f>
              <c:strCache>
                <c:ptCount val="1"/>
                <c:pt idx="0">
                  <c:v>まあまあ重要</c:v>
                </c:pt>
              </c:strCache>
            </c:strRef>
          </c:tx>
          <c:spPr>
            <a:solidFill>
              <a:schemeClr val="accent2"/>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満足度・重要度の大枠!$R$6:$R$69</c15:sqref>
                  </c15:fullRef>
                </c:ext>
              </c:extLst>
              <c:f>(満足度・重要度の大枠!$R$6:$R$11,満足度・重要度の大枠!$R$13:$R$22,満足度・重要度の大枠!$R$24:$R$38,満足度・重要度の大枠!$R$40:$R$51,満足度・重要度の大枠!$R$53:$R$56,満足度・重要度の大枠!$R$58:$R$68)</c:f>
              <c:numCache>
                <c:formatCode>General</c:formatCode>
                <c:ptCount val="58"/>
                <c:pt idx="0">
                  <c:v>34.1</c:v>
                </c:pt>
                <c:pt idx="1">
                  <c:v>38.9</c:v>
                </c:pt>
                <c:pt idx="2">
                  <c:v>38.9</c:v>
                </c:pt>
                <c:pt idx="3">
                  <c:v>38.4</c:v>
                </c:pt>
                <c:pt idx="4">
                  <c:v>45.8</c:v>
                </c:pt>
                <c:pt idx="5">
                  <c:v>39.4</c:v>
                </c:pt>
                <c:pt idx="6">
                  <c:v>38.1</c:v>
                </c:pt>
                <c:pt idx="7">
                  <c:v>34.4</c:v>
                </c:pt>
                <c:pt idx="8">
                  <c:v>41.6</c:v>
                </c:pt>
                <c:pt idx="9">
                  <c:v>31.2</c:v>
                </c:pt>
                <c:pt idx="10">
                  <c:v>38.799999999999997</c:v>
                </c:pt>
                <c:pt idx="11">
                  <c:v>37.9</c:v>
                </c:pt>
                <c:pt idx="12">
                  <c:v>41.6</c:v>
                </c:pt>
                <c:pt idx="13">
                  <c:v>42.8</c:v>
                </c:pt>
                <c:pt idx="14">
                  <c:v>44.3</c:v>
                </c:pt>
                <c:pt idx="15">
                  <c:v>44.9</c:v>
                </c:pt>
                <c:pt idx="16">
                  <c:v>42.2</c:v>
                </c:pt>
                <c:pt idx="17">
                  <c:v>38.1</c:v>
                </c:pt>
                <c:pt idx="18">
                  <c:v>41.3</c:v>
                </c:pt>
                <c:pt idx="19">
                  <c:v>33.200000000000003</c:v>
                </c:pt>
                <c:pt idx="20">
                  <c:v>38.6</c:v>
                </c:pt>
                <c:pt idx="21">
                  <c:v>37.9</c:v>
                </c:pt>
                <c:pt idx="22">
                  <c:v>40.5</c:v>
                </c:pt>
                <c:pt idx="23">
                  <c:v>41.1</c:v>
                </c:pt>
                <c:pt idx="24">
                  <c:v>39.6</c:v>
                </c:pt>
                <c:pt idx="25">
                  <c:v>35.5</c:v>
                </c:pt>
                <c:pt idx="26">
                  <c:v>40.799999999999997</c:v>
                </c:pt>
                <c:pt idx="27">
                  <c:v>46.5</c:v>
                </c:pt>
                <c:pt idx="28">
                  <c:v>44.5</c:v>
                </c:pt>
                <c:pt idx="29">
                  <c:v>40.5</c:v>
                </c:pt>
                <c:pt idx="30">
                  <c:v>30.8</c:v>
                </c:pt>
                <c:pt idx="31">
                  <c:v>42.3</c:v>
                </c:pt>
                <c:pt idx="32">
                  <c:v>40.6</c:v>
                </c:pt>
                <c:pt idx="33">
                  <c:v>41.2</c:v>
                </c:pt>
                <c:pt idx="34">
                  <c:v>41.6</c:v>
                </c:pt>
                <c:pt idx="35">
                  <c:v>40.6</c:v>
                </c:pt>
                <c:pt idx="36">
                  <c:v>36.799999999999997</c:v>
                </c:pt>
                <c:pt idx="37">
                  <c:v>44.3</c:v>
                </c:pt>
                <c:pt idx="38">
                  <c:v>43.2</c:v>
                </c:pt>
                <c:pt idx="39">
                  <c:v>46.6</c:v>
                </c:pt>
                <c:pt idx="40">
                  <c:v>42.9</c:v>
                </c:pt>
                <c:pt idx="41">
                  <c:v>42.2</c:v>
                </c:pt>
                <c:pt idx="42">
                  <c:v>45</c:v>
                </c:pt>
                <c:pt idx="43">
                  <c:v>32.299999999999997</c:v>
                </c:pt>
                <c:pt idx="44">
                  <c:v>31.9</c:v>
                </c:pt>
                <c:pt idx="45">
                  <c:v>30</c:v>
                </c:pt>
                <c:pt idx="46">
                  <c:v>36.299999999999997</c:v>
                </c:pt>
                <c:pt idx="47">
                  <c:v>36</c:v>
                </c:pt>
                <c:pt idx="48">
                  <c:v>39.5</c:v>
                </c:pt>
                <c:pt idx="49">
                  <c:v>40.1</c:v>
                </c:pt>
                <c:pt idx="50">
                  <c:v>41.3</c:v>
                </c:pt>
                <c:pt idx="51">
                  <c:v>44.9</c:v>
                </c:pt>
                <c:pt idx="52">
                  <c:v>45.7</c:v>
                </c:pt>
                <c:pt idx="53">
                  <c:v>35</c:v>
                </c:pt>
                <c:pt idx="54">
                  <c:v>40.9</c:v>
                </c:pt>
                <c:pt idx="55">
                  <c:v>37.700000000000003</c:v>
                </c:pt>
                <c:pt idx="56">
                  <c:v>41.9</c:v>
                </c:pt>
                <c:pt idx="57">
                  <c:v>42.2</c:v>
                </c:pt>
              </c:numCache>
            </c:numRef>
          </c:val>
          <c:extLst>
            <c:ext xmlns:c16="http://schemas.microsoft.com/office/drawing/2014/chart" uri="{C3380CC4-5D6E-409C-BE32-E72D297353CC}">
              <c16:uniqueId val="{00000001-982C-4945-9C5F-8143390C3C41}"/>
            </c:ext>
          </c:extLst>
        </c:ser>
        <c:ser>
          <c:idx val="2"/>
          <c:order val="2"/>
          <c:tx>
            <c:strRef>
              <c:f>満足度・重要度の大枠!$S$5</c:f>
              <c:strCache>
                <c:ptCount val="1"/>
                <c:pt idx="0">
                  <c:v>どちらともいえない</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満足度・重要度の大枠!$S$6:$S$69</c15:sqref>
                  </c15:fullRef>
                </c:ext>
              </c:extLst>
              <c:f>(満足度・重要度の大枠!$S$6:$S$11,満足度・重要度の大枠!$S$13:$S$22,満足度・重要度の大枠!$S$24:$S$38,満足度・重要度の大枠!$S$40:$S$51,満足度・重要度の大枠!$S$53:$S$56,満足度・重要度の大枠!$S$58:$S$68)</c:f>
              <c:numCache>
                <c:formatCode>General</c:formatCode>
                <c:ptCount val="58"/>
                <c:pt idx="0">
                  <c:v>29.2</c:v>
                </c:pt>
                <c:pt idx="1">
                  <c:v>30</c:v>
                </c:pt>
                <c:pt idx="2">
                  <c:v>37.9</c:v>
                </c:pt>
                <c:pt idx="3">
                  <c:v>42.6</c:v>
                </c:pt>
                <c:pt idx="4">
                  <c:v>27</c:v>
                </c:pt>
                <c:pt idx="5">
                  <c:v>39</c:v>
                </c:pt>
                <c:pt idx="6">
                  <c:v>28</c:v>
                </c:pt>
                <c:pt idx="7">
                  <c:v>18.600000000000001</c:v>
                </c:pt>
                <c:pt idx="8">
                  <c:v>24</c:v>
                </c:pt>
                <c:pt idx="9">
                  <c:v>44.9</c:v>
                </c:pt>
                <c:pt idx="10">
                  <c:v>24.7</c:v>
                </c:pt>
                <c:pt idx="11">
                  <c:v>30.3</c:v>
                </c:pt>
                <c:pt idx="12">
                  <c:v>31.3</c:v>
                </c:pt>
                <c:pt idx="13">
                  <c:v>31.8</c:v>
                </c:pt>
                <c:pt idx="14">
                  <c:v>31.1</c:v>
                </c:pt>
                <c:pt idx="15">
                  <c:v>31.5</c:v>
                </c:pt>
                <c:pt idx="16">
                  <c:v>22.6</c:v>
                </c:pt>
                <c:pt idx="17">
                  <c:v>17.2</c:v>
                </c:pt>
                <c:pt idx="18">
                  <c:v>20.5</c:v>
                </c:pt>
                <c:pt idx="19">
                  <c:v>37.4</c:v>
                </c:pt>
                <c:pt idx="20">
                  <c:v>21</c:v>
                </c:pt>
                <c:pt idx="21">
                  <c:v>20.2</c:v>
                </c:pt>
                <c:pt idx="22">
                  <c:v>32.5</c:v>
                </c:pt>
                <c:pt idx="23">
                  <c:v>17.3</c:v>
                </c:pt>
                <c:pt idx="24">
                  <c:v>21.1</c:v>
                </c:pt>
                <c:pt idx="25">
                  <c:v>23.2</c:v>
                </c:pt>
                <c:pt idx="26">
                  <c:v>27.8</c:v>
                </c:pt>
                <c:pt idx="27">
                  <c:v>25.2</c:v>
                </c:pt>
                <c:pt idx="28">
                  <c:v>25.5</c:v>
                </c:pt>
                <c:pt idx="29">
                  <c:v>25.4</c:v>
                </c:pt>
                <c:pt idx="30">
                  <c:v>17</c:v>
                </c:pt>
                <c:pt idx="31">
                  <c:v>28.4</c:v>
                </c:pt>
                <c:pt idx="32">
                  <c:v>25.8</c:v>
                </c:pt>
                <c:pt idx="33">
                  <c:v>31</c:v>
                </c:pt>
                <c:pt idx="34">
                  <c:v>29.9</c:v>
                </c:pt>
                <c:pt idx="35">
                  <c:v>19</c:v>
                </c:pt>
                <c:pt idx="36">
                  <c:v>25.1</c:v>
                </c:pt>
                <c:pt idx="37">
                  <c:v>25.2</c:v>
                </c:pt>
                <c:pt idx="38">
                  <c:v>25.6</c:v>
                </c:pt>
                <c:pt idx="39">
                  <c:v>21.7</c:v>
                </c:pt>
                <c:pt idx="40">
                  <c:v>36.6</c:v>
                </c:pt>
                <c:pt idx="41">
                  <c:v>35.200000000000003</c:v>
                </c:pt>
                <c:pt idx="42">
                  <c:v>28.9</c:v>
                </c:pt>
                <c:pt idx="43">
                  <c:v>12.4</c:v>
                </c:pt>
                <c:pt idx="44">
                  <c:v>11.6</c:v>
                </c:pt>
                <c:pt idx="45">
                  <c:v>12.3</c:v>
                </c:pt>
                <c:pt idx="46">
                  <c:v>14.6</c:v>
                </c:pt>
                <c:pt idx="47">
                  <c:v>23.2</c:v>
                </c:pt>
                <c:pt idx="48">
                  <c:v>20.5</c:v>
                </c:pt>
                <c:pt idx="49">
                  <c:v>13.9</c:v>
                </c:pt>
                <c:pt idx="50">
                  <c:v>20</c:v>
                </c:pt>
                <c:pt idx="51">
                  <c:v>22.9</c:v>
                </c:pt>
                <c:pt idx="52">
                  <c:v>27.5</c:v>
                </c:pt>
                <c:pt idx="53">
                  <c:v>14.7</c:v>
                </c:pt>
                <c:pt idx="54">
                  <c:v>28.4</c:v>
                </c:pt>
                <c:pt idx="55">
                  <c:v>20.399999999999999</c:v>
                </c:pt>
                <c:pt idx="56">
                  <c:v>15.7</c:v>
                </c:pt>
                <c:pt idx="57">
                  <c:v>30.1</c:v>
                </c:pt>
              </c:numCache>
            </c:numRef>
          </c:val>
          <c:extLst>
            <c:ext xmlns:c16="http://schemas.microsoft.com/office/drawing/2014/chart" uri="{C3380CC4-5D6E-409C-BE32-E72D297353CC}">
              <c16:uniqueId val="{00000002-982C-4945-9C5F-8143390C3C41}"/>
            </c:ext>
          </c:extLst>
        </c:ser>
        <c:ser>
          <c:idx val="3"/>
          <c:order val="3"/>
          <c:tx>
            <c:strRef>
              <c:f>満足度・重要度の大枠!$T$5</c:f>
              <c:strCache>
                <c:ptCount val="1"/>
                <c:pt idx="0">
                  <c:v>あまり重要ではない</c:v>
                </c:pt>
              </c:strCache>
            </c:strRef>
          </c:tx>
          <c:spPr>
            <a:solidFill>
              <a:schemeClr val="accent4"/>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満足度・重要度の大枠!$T$6:$T$69</c15:sqref>
                  </c15:fullRef>
                </c:ext>
              </c:extLst>
              <c:f>(満足度・重要度の大枠!$T$6:$T$11,満足度・重要度の大枠!$T$13:$T$22,満足度・重要度の大枠!$T$24:$T$38,満足度・重要度の大枠!$T$40:$T$51,満足度・重要度の大枠!$T$53:$T$56,満足度・重要度の大枠!$T$58:$T$68)</c:f>
              <c:numCache>
                <c:formatCode>General</c:formatCode>
                <c:ptCount val="58"/>
                <c:pt idx="0">
                  <c:v>2.6</c:v>
                </c:pt>
                <c:pt idx="1">
                  <c:v>2.9</c:v>
                </c:pt>
                <c:pt idx="2">
                  <c:v>4.5</c:v>
                </c:pt>
                <c:pt idx="3">
                  <c:v>5.2</c:v>
                </c:pt>
                <c:pt idx="4">
                  <c:v>3.5</c:v>
                </c:pt>
                <c:pt idx="5">
                  <c:v>4.5999999999999996</c:v>
                </c:pt>
                <c:pt idx="6">
                  <c:v>2.2000000000000002</c:v>
                </c:pt>
                <c:pt idx="7">
                  <c:v>2.2999999999999998</c:v>
                </c:pt>
                <c:pt idx="8">
                  <c:v>3.1</c:v>
                </c:pt>
                <c:pt idx="9">
                  <c:v>6.4</c:v>
                </c:pt>
                <c:pt idx="10">
                  <c:v>3.4</c:v>
                </c:pt>
                <c:pt idx="11">
                  <c:v>3.9</c:v>
                </c:pt>
                <c:pt idx="12">
                  <c:v>4.3</c:v>
                </c:pt>
                <c:pt idx="13">
                  <c:v>4.9000000000000004</c:v>
                </c:pt>
                <c:pt idx="14">
                  <c:v>4.2</c:v>
                </c:pt>
                <c:pt idx="15">
                  <c:v>4.0999999999999996</c:v>
                </c:pt>
                <c:pt idx="16">
                  <c:v>2.5</c:v>
                </c:pt>
                <c:pt idx="17">
                  <c:v>1.7</c:v>
                </c:pt>
                <c:pt idx="18">
                  <c:v>2.9</c:v>
                </c:pt>
                <c:pt idx="19">
                  <c:v>6.7</c:v>
                </c:pt>
                <c:pt idx="20">
                  <c:v>2.1</c:v>
                </c:pt>
                <c:pt idx="21">
                  <c:v>2.9</c:v>
                </c:pt>
                <c:pt idx="22">
                  <c:v>5</c:v>
                </c:pt>
                <c:pt idx="23">
                  <c:v>2.5</c:v>
                </c:pt>
                <c:pt idx="24">
                  <c:v>3.1</c:v>
                </c:pt>
                <c:pt idx="25">
                  <c:v>1.5</c:v>
                </c:pt>
                <c:pt idx="26">
                  <c:v>2.5</c:v>
                </c:pt>
                <c:pt idx="27">
                  <c:v>2.2000000000000002</c:v>
                </c:pt>
                <c:pt idx="28">
                  <c:v>1.7</c:v>
                </c:pt>
                <c:pt idx="29">
                  <c:v>2</c:v>
                </c:pt>
                <c:pt idx="30">
                  <c:v>1.1000000000000001</c:v>
                </c:pt>
                <c:pt idx="31">
                  <c:v>2.9</c:v>
                </c:pt>
                <c:pt idx="32">
                  <c:v>3.1</c:v>
                </c:pt>
                <c:pt idx="33">
                  <c:v>3.8</c:v>
                </c:pt>
                <c:pt idx="34">
                  <c:v>2.9</c:v>
                </c:pt>
                <c:pt idx="35">
                  <c:v>1.8</c:v>
                </c:pt>
                <c:pt idx="36">
                  <c:v>2.7</c:v>
                </c:pt>
                <c:pt idx="37">
                  <c:v>2.1</c:v>
                </c:pt>
                <c:pt idx="38">
                  <c:v>3.2</c:v>
                </c:pt>
                <c:pt idx="39">
                  <c:v>2.9</c:v>
                </c:pt>
                <c:pt idx="40">
                  <c:v>3.7</c:v>
                </c:pt>
                <c:pt idx="41">
                  <c:v>5.3</c:v>
                </c:pt>
                <c:pt idx="42">
                  <c:v>3.4</c:v>
                </c:pt>
                <c:pt idx="43">
                  <c:v>0.8</c:v>
                </c:pt>
                <c:pt idx="44">
                  <c:v>1.4</c:v>
                </c:pt>
                <c:pt idx="45">
                  <c:v>1.6</c:v>
                </c:pt>
                <c:pt idx="46">
                  <c:v>2.5</c:v>
                </c:pt>
                <c:pt idx="47">
                  <c:v>3.2</c:v>
                </c:pt>
                <c:pt idx="48">
                  <c:v>3</c:v>
                </c:pt>
                <c:pt idx="49">
                  <c:v>2</c:v>
                </c:pt>
                <c:pt idx="50">
                  <c:v>1</c:v>
                </c:pt>
                <c:pt idx="51">
                  <c:v>2.4</c:v>
                </c:pt>
                <c:pt idx="52">
                  <c:v>3.2</c:v>
                </c:pt>
                <c:pt idx="53">
                  <c:v>2.8</c:v>
                </c:pt>
                <c:pt idx="54">
                  <c:v>4.2</c:v>
                </c:pt>
                <c:pt idx="55">
                  <c:v>2.4</c:v>
                </c:pt>
                <c:pt idx="56">
                  <c:v>1.3</c:v>
                </c:pt>
                <c:pt idx="57">
                  <c:v>2.1</c:v>
                </c:pt>
              </c:numCache>
            </c:numRef>
          </c:val>
          <c:extLst>
            <c:ext xmlns:c16="http://schemas.microsoft.com/office/drawing/2014/chart" uri="{C3380CC4-5D6E-409C-BE32-E72D297353CC}">
              <c16:uniqueId val="{00000003-982C-4945-9C5F-8143390C3C41}"/>
            </c:ext>
          </c:extLst>
        </c:ser>
        <c:ser>
          <c:idx val="4"/>
          <c:order val="4"/>
          <c:tx>
            <c:strRef>
              <c:f>満足度・重要度の大枠!$U$5</c:f>
              <c:strCache>
                <c:ptCount val="1"/>
                <c:pt idx="0">
                  <c:v>重要ではない</c:v>
                </c:pt>
              </c:strCache>
            </c:strRef>
          </c:tx>
          <c:spPr>
            <a:solidFill>
              <a:schemeClr val="accent5"/>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extLst>
                <c:ext xmlns:c15="http://schemas.microsoft.com/office/drawing/2012/chart" uri="{02D57815-91ED-43cb-92C2-25804820EDAC}">
                  <c15:fullRef>
                    <c15:sqref>満足度・重要度の大枠!$K$6:$K$69</c15:sqref>
                  </c15:fullRef>
                </c:ext>
              </c:extLst>
              <c:f>(満足度・重要度の大枠!$K$6:$K$11,満足度・重要度の大枠!$K$13:$K$22,満足度・重要度の大枠!$K$24:$K$38,満足度・重要度の大枠!$K$40:$K$51,満足度・重要度の大枠!$K$53:$K$56,満足度・重要度の大枠!$K$58:$K$68)</c:f>
              <c:strCache>
                <c:ptCount val="58"/>
                <c:pt idx="0">
                  <c:v>人権を尊重する社会づくり</c:v>
                </c:pt>
                <c:pt idx="1">
                  <c:v>女性も男性も共に参加する社会づくり</c:v>
                </c:pt>
                <c:pt idx="2">
                  <c:v>多様な文化が共生する社会づくりと人や文化を通じた国際交流</c:v>
                </c:pt>
                <c:pt idx="3">
                  <c:v>市民組織や団体などの活動へのサポート</c:v>
                </c:pt>
                <c:pt idx="4">
                  <c:v>自治会の維持や地域の見守り活動</c:v>
                </c:pt>
                <c:pt idx="5">
                  <c:v>市民が市政へ参加する機会づくり</c:v>
                </c:pt>
                <c:pt idx="6">
                  <c:v>家庭での教育環境の充実</c:v>
                </c:pt>
                <c:pt idx="7">
                  <c:v>学校での教育環境の充実</c:v>
                </c:pt>
                <c:pt idx="8">
                  <c:v>地域と学校が連携した教育環境づくり</c:v>
                </c:pt>
                <c:pt idx="9">
                  <c:v>大学との連携によるまちづくり</c:v>
                </c:pt>
                <c:pt idx="10">
                  <c:v>子育てや教育について相談する体制</c:v>
                </c:pt>
                <c:pt idx="11">
                  <c:v>小学校（義務教育学校）に入学するまでの教育の推進</c:v>
                </c:pt>
                <c:pt idx="12">
                  <c:v>生涯を通じて学習する機会づくり</c:v>
                </c:pt>
                <c:pt idx="13">
                  <c:v>文化芸術に触れる機会</c:v>
                </c:pt>
                <c:pt idx="14">
                  <c:v>スポーツ活動の推進</c:v>
                </c:pt>
                <c:pt idx="15">
                  <c:v>青少年が地域の活動に参加する機会</c:v>
                </c:pt>
                <c:pt idx="16">
                  <c:v>家庭や地域が連携した子育て体制づくり</c:v>
                </c:pt>
                <c:pt idx="17">
                  <c:v>子どもを育てる環境や保育機能の充実</c:v>
                </c:pt>
                <c:pt idx="18">
                  <c:v>子どもが遊んだり、体験する機会づくり</c:v>
                </c:pt>
                <c:pt idx="19">
                  <c:v>結婚支援</c:v>
                </c:pt>
                <c:pt idx="20">
                  <c:v>母子保健と子どもの医療サービス</c:v>
                </c:pt>
                <c:pt idx="21">
                  <c:v>子育てにかかる経済的な負担の軽減</c:v>
                </c:pt>
                <c:pt idx="22">
                  <c:v>高齢者の社会参加</c:v>
                </c:pt>
                <c:pt idx="23">
                  <c:v>高齢者への介護や福祉のサービス</c:v>
                </c:pt>
                <c:pt idx="24">
                  <c:v>しょうがい福祉の充実</c:v>
                </c:pt>
                <c:pt idx="25">
                  <c:v>国民健康保険の安定した運営</c:v>
                </c:pt>
                <c:pt idx="26">
                  <c:v>経済的に困っている人への自立支援</c:v>
                </c:pt>
                <c:pt idx="27">
                  <c:v>健診などを通じた個人の健康づくりの推進</c:v>
                </c:pt>
                <c:pt idx="28">
                  <c:v>健康を支え守るための環境整備</c:v>
                </c:pt>
                <c:pt idx="29">
                  <c:v>福祉を担う人材や団体の育成</c:v>
                </c:pt>
                <c:pt idx="30">
                  <c:v>地域医療体制の充実</c:v>
                </c:pt>
                <c:pt idx="31">
                  <c:v>企業や地場産業への支援</c:v>
                </c:pt>
                <c:pt idx="32">
                  <c:v>農業を持続させていくためのサポート</c:v>
                </c:pt>
                <c:pt idx="33">
                  <c:v>森林の整備と林業の活性化</c:v>
                </c:pt>
                <c:pt idx="34">
                  <c:v>鳥獣害の対策</c:v>
                </c:pt>
                <c:pt idx="35">
                  <c:v>雇用や就労する機会の拡充</c:v>
                </c:pt>
                <c:pt idx="36">
                  <c:v>企業の誘致</c:v>
                </c:pt>
                <c:pt idx="37">
                  <c:v>地域の資源を活かした産業の育成</c:v>
                </c:pt>
                <c:pt idx="38">
                  <c:v>伝統・歴史・文化の継承</c:v>
                </c:pt>
                <c:pt idx="39">
                  <c:v>美しい景観の保全と創出</c:v>
                </c:pt>
                <c:pt idx="40">
                  <c:v>移住者を受け入れる環境づくり</c:v>
                </c:pt>
                <c:pt idx="41">
                  <c:v>市内で宿泊や滞在をする観光の推進</c:v>
                </c:pt>
                <c:pt idx="42">
                  <c:v>地域が持つ魅力の発信と観光振興</c:v>
                </c:pt>
                <c:pt idx="43">
                  <c:v>防犯対策</c:v>
                </c:pt>
                <c:pt idx="44">
                  <c:v>交通安全対策</c:v>
                </c:pt>
                <c:pt idx="45">
                  <c:v>災害などに対する危機管理の体制</c:v>
                </c:pt>
                <c:pt idx="46">
                  <c:v>地域による防災対策へのサポート</c:v>
                </c:pt>
                <c:pt idx="47">
                  <c:v>地球温暖化対策</c:v>
                </c:pt>
                <c:pt idx="48">
                  <c:v>再生可能エネルギーの利活用</c:v>
                </c:pt>
                <c:pt idx="49">
                  <c:v>ごみの減量と不法投棄対策</c:v>
                </c:pt>
                <c:pt idx="50">
                  <c:v>自然環境の保全と公害の未然防止</c:v>
                </c:pt>
                <c:pt idx="51">
                  <c:v>緑の確保と公園の整備</c:v>
                </c:pt>
                <c:pt idx="52">
                  <c:v>移住や定住につながる居住環境の整備づくり</c:v>
                </c:pt>
                <c:pt idx="53">
                  <c:v>鉄道やバスの利便性</c:v>
                </c:pt>
                <c:pt idx="54">
                  <c:v>中心市街地の活性化</c:v>
                </c:pt>
                <c:pt idx="55">
                  <c:v>市内北部地域の活性化</c:v>
                </c:pt>
                <c:pt idx="56">
                  <c:v>道路・橋・下水道などの整備</c:v>
                </c:pt>
                <c:pt idx="57">
                  <c:v>ICT（情報通信技術）を活用した情報サービスの提供</c:v>
                </c:pt>
              </c:strCache>
            </c:strRef>
          </c:cat>
          <c:val>
            <c:numRef>
              <c:extLst>
                <c:ext xmlns:c15="http://schemas.microsoft.com/office/drawing/2012/chart" uri="{02D57815-91ED-43cb-92C2-25804820EDAC}">
                  <c15:fullRef>
                    <c15:sqref>満足度・重要度の大枠!$U$6:$U$69</c15:sqref>
                  </c15:fullRef>
                </c:ext>
              </c:extLst>
              <c:f>(満足度・重要度の大枠!$U$6:$U$11,満足度・重要度の大枠!$U$13:$U$22,満足度・重要度の大枠!$U$24:$U$38,満足度・重要度の大枠!$U$40:$U$51,満足度・重要度の大枠!$U$53:$U$56,満足度・重要度の大枠!$U$58:$U$68)</c:f>
              <c:numCache>
                <c:formatCode>General</c:formatCode>
                <c:ptCount val="58"/>
                <c:pt idx="0">
                  <c:v>0.7</c:v>
                </c:pt>
                <c:pt idx="1">
                  <c:v>0.9</c:v>
                </c:pt>
                <c:pt idx="2">
                  <c:v>1.6</c:v>
                </c:pt>
                <c:pt idx="3">
                  <c:v>0.9</c:v>
                </c:pt>
                <c:pt idx="4">
                  <c:v>1.3</c:v>
                </c:pt>
                <c:pt idx="5">
                  <c:v>1.3</c:v>
                </c:pt>
                <c:pt idx="6">
                  <c:v>0.7</c:v>
                </c:pt>
                <c:pt idx="7">
                  <c:v>0.7</c:v>
                </c:pt>
                <c:pt idx="8">
                  <c:v>1.1000000000000001</c:v>
                </c:pt>
                <c:pt idx="9">
                  <c:v>2.2000000000000002</c:v>
                </c:pt>
                <c:pt idx="10">
                  <c:v>0.7</c:v>
                </c:pt>
                <c:pt idx="11">
                  <c:v>0.9</c:v>
                </c:pt>
                <c:pt idx="12">
                  <c:v>1</c:v>
                </c:pt>
                <c:pt idx="13">
                  <c:v>0.6</c:v>
                </c:pt>
                <c:pt idx="14">
                  <c:v>1.2</c:v>
                </c:pt>
                <c:pt idx="15">
                  <c:v>1.2</c:v>
                </c:pt>
                <c:pt idx="16">
                  <c:v>1</c:v>
                </c:pt>
                <c:pt idx="17">
                  <c:v>0.6</c:v>
                </c:pt>
                <c:pt idx="18">
                  <c:v>0.7</c:v>
                </c:pt>
                <c:pt idx="19">
                  <c:v>2.9</c:v>
                </c:pt>
                <c:pt idx="20">
                  <c:v>0.9</c:v>
                </c:pt>
                <c:pt idx="21">
                  <c:v>1.2</c:v>
                </c:pt>
                <c:pt idx="22">
                  <c:v>2.2999999999999998</c:v>
                </c:pt>
                <c:pt idx="23">
                  <c:v>1.6</c:v>
                </c:pt>
                <c:pt idx="24">
                  <c:v>1.1000000000000001</c:v>
                </c:pt>
                <c:pt idx="25">
                  <c:v>1</c:v>
                </c:pt>
                <c:pt idx="26">
                  <c:v>1.8</c:v>
                </c:pt>
                <c:pt idx="27">
                  <c:v>1.2</c:v>
                </c:pt>
                <c:pt idx="28">
                  <c:v>0.9</c:v>
                </c:pt>
                <c:pt idx="29">
                  <c:v>1.2</c:v>
                </c:pt>
                <c:pt idx="30">
                  <c:v>0.8</c:v>
                </c:pt>
                <c:pt idx="31">
                  <c:v>1</c:v>
                </c:pt>
                <c:pt idx="32">
                  <c:v>1.1000000000000001</c:v>
                </c:pt>
                <c:pt idx="33">
                  <c:v>0.9</c:v>
                </c:pt>
                <c:pt idx="34">
                  <c:v>0.8</c:v>
                </c:pt>
                <c:pt idx="35">
                  <c:v>0.8</c:v>
                </c:pt>
                <c:pt idx="36">
                  <c:v>0.5</c:v>
                </c:pt>
                <c:pt idx="37">
                  <c:v>0.9</c:v>
                </c:pt>
                <c:pt idx="38">
                  <c:v>1.5</c:v>
                </c:pt>
                <c:pt idx="39">
                  <c:v>0.5</c:v>
                </c:pt>
                <c:pt idx="40">
                  <c:v>2</c:v>
                </c:pt>
                <c:pt idx="41">
                  <c:v>1.5</c:v>
                </c:pt>
                <c:pt idx="42">
                  <c:v>1</c:v>
                </c:pt>
                <c:pt idx="43">
                  <c:v>0.5</c:v>
                </c:pt>
                <c:pt idx="44">
                  <c:v>0.5</c:v>
                </c:pt>
                <c:pt idx="45">
                  <c:v>0.3</c:v>
                </c:pt>
                <c:pt idx="46">
                  <c:v>0.7</c:v>
                </c:pt>
                <c:pt idx="47">
                  <c:v>1.6</c:v>
                </c:pt>
                <c:pt idx="48">
                  <c:v>1.6</c:v>
                </c:pt>
                <c:pt idx="49">
                  <c:v>0.8</c:v>
                </c:pt>
                <c:pt idx="50">
                  <c:v>0.9</c:v>
                </c:pt>
                <c:pt idx="51">
                  <c:v>0.5</c:v>
                </c:pt>
                <c:pt idx="52">
                  <c:v>0.9</c:v>
                </c:pt>
                <c:pt idx="53">
                  <c:v>1.4</c:v>
                </c:pt>
                <c:pt idx="54">
                  <c:v>3.3</c:v>
                </c:pt>
                <c:pt idx="55">
                  <c:v>2.4</c:v>
                </c:pt>
                <c:pt idx="56">
                  <c:v>0.7</c:v>
                </c:pt>
                <c:pt idx="57">
                  <c:v>1.8</c:v>
                </c:pt>
              </c:numCache>
            </c:numRef>
          </c:val>
          <c:extLst>
            <c:ext xmlns:c16="http://schemas.microsoft.com/office/drawing/2014/chart" uri="{C3380CC4-5D6E-409C-BE32-E72D297353CC}">
              <c16:uniqueId val="{0000000A-982C-4945-9C5F-8143390C3C41}"/>
            </c:ext>
          </c:extLst>
        </c:ser>
        <c:dLbls>
          <c:dLblPos val="ctr"/>
          <c:showLegendKey val="0"/>
          <c:showVal val="1"/>
          <c:showCatName val="0"/>
          <c:showSerName val="0"/>
          <c:showPercent val="0"/>
          <c:showBubbleSize val="0"/>
        </c:dLbls>
        <c:gapWidth val="150"/>
        <c:overlap val="100"/>
        <c:axId val="786836224"/>
        <c:axId val="1386044480"/>
      </c:barChart>
      <c:catAx>
        <c:axId val="786836224"/>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386044480"/>
        <c:crosses val="autoZero"/>
        <c:auto val="1"/>
        <c:lblAlgn val="ctr"/>
        <c:lblOffset val="100"/>
        <c:noMultiLvlLbl val="0"/>
      </c:catAx>
      <c:valAx>
        <c:axId val="1386044480"/>
        <c:scaling>
          <c:orientation val="minMax"/>
        </c:scaling>
        <c:delete val="0"/>
        <c:axPos val="t"/>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6836224"/>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scatterChart>
        <c:scatterStyle val="lineMarker"/>
        <c:varyColors val="0"/>
        <c:ser>
          <c:idx val="0"/>
          <c:order val="0"/>
          <c:tx>
            <c:strRef>
              <c:f>'平均（点数）'!$D$5</c:f>
              <c:strCache>
                <c:ptCount val="1"/>
                <c:pt idx="0">
                  <c:v>平均重要度</c:v>
                </c:pt>
              </c:strCache>
            </c:strRef>
          </c:tx>
          <c:spPr>
            <a:ln w="19050" cap="rnd">
              <a:noFill/>
              <a:round/>
            </a:ln>
            <a:effectLst/>
          </c:spPr>
          <c:marker>
            <c:symbol val="circle"/>
            <c:size val="5"/>
            <c:spPr>
              <a:solidFill>
                <a:schemeClr val="bg2">
                  <a:lumMod val="25000"/>
                </a:schemeClr>
              </a:solidFill>
              <a:ln w="9525">
                <a:solidFill>
                  <a:schemeClr val="tx1"/>
                </a:solidFill>
              </a:ln>
              <a:effectLst/>
            </c:spPr>
          </c:marker>
          <c:dLbls>
            <c:dLbl>
              <c:idx val="0"/>
              <c:layout>
                <c:manualLayout>
                  <c:x val="-1.1797771771122774E-2"/>
                  <c:y val="6.8106625067890475E-2"/>
                </c:manualLayout>
              </c:layout>
              <c:tx>
                <c:rich>
                  <a:bodyPr/>
                  <a:lstStyle/>
                  <a:p>
                    <a:fld id="{3A8D7D10-AAB3-4A23-B358-0E3C89D98111}"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layout>
                    <c:manualLayout>
                      <c:w val="0.25514982592639268"/>
                      <c:h val="9.0051896181419427E-2"/>
                    </c:manualLayout>
                  </c15:layout>
                  <c15:dlblFieldTable/>
                  <c15:showDataLabelsRange val="1"/>
                </c:ext>
                <c:ext xmlns:c16="http://schemas.microsoft.com/office/drawing/2014/chart" uri="{C3380CC4-5D6E-409C-BE32-E72D297353CC}">
                  <c16:uniqueId val="{00000000-51A4-44E0-B23A-BE501A6CFAD8}"/>
                </c:ext>
              </c:extLst>
            </c:dLbl>
            <c:dLbl>
              <c:idx val="1"/>
              <c:layout>
                <c:manualLayout>
                  <c:x val="2.3595853199111533E-2"/>
                  <c:y val="-1.135093038630315E-2"/>
                </c:manualLayout>
              </c:layout>
              <c:tx>
                <c:rich>
                  <a:bodyPr/>
                  <a:lstStyle/>
                  <a:p>
                    <a:fld id="{DD63F262-725D-4346-BDC7-DFD086B511CF}"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9054360572505999"/>
                      <c:h val="9.0051896181419427E-2"/>
                    </c:manualLayout>
                  </c15:layout>
                  <c15:dlblFieldTable/>
                  <c15:showDataLabelsRange val="1"/>
                </c:ext>
                <c:ext xmlns:c16="http://schemas.microsoft.com/office/drawing/2014/chart" uri="{C3380CC4-5D6E-409C-BE32-E72D297353CC}">
                  <c16:uniqueId val="{00000001-51A4-44E0-B23A-BE501A6CFAD8}"/>
                </c:ext>
              </c:extLst>
            </c:dLbl>
            <c:dLbl>
              <c:idx val="2"/>
              <c:layout>
                <c:manualLayout>
                  <c:x val="2.359585319911146E-2"/>
                  <c:y val="-3.783678220436773E-2"/>
                </c:manualLayout>
              </c:layout>
              <c:tx>
                <c:rich>
                  <a:bodyPr/>
                  <a:lstStyle/>
                  <a:p>
                    <a:fld id="{3D8D0A2B-EF3D-48F7-9DD6-E28793FF0837}"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6301511032609654"/>
                      <c:h val="9.0051896181419427E-2"/>
                    </c:manualLayout>
                  </c15:layout>
                  <c15:dlblFieldTable/>
                  <c15:showDataLabelsRange val="1"/>
                </c:ext>
                <c:ext xmlns:c16="http://schemas.microsoft.com/office/drawing/2014/chart" uri="{C3380CC4-5D6E-409C-BE32-E72D297353CC}">
                  <c16:uniqueId val="{00000002-51A4-44E0-B23A-BE501A6CFAD8}"/>
                </c:ext>
              </c:extLst>
            </c:dLbl>
            <c:dLbl>
              <c:idx val="3"/>
              <c:layout>
                <c:manualLayout>
                  <c:x val="-0.24328501344375283"/>
                  <c:y val="4.8218550881287674E-2"/>
                </c:manualLayout>
              </c:layout>
              <c:tx>
                <c:rich>
                  <a:bodyPr/>
                  <a:lstStyle/>
                  <a:p>
                    <a:fld id="{3DF658E6-0A80-457A-90D5-ACAB8E7D662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51A4-44E0-B23A-BE501A6CFAD8}"/>
                </c:ext>
              </c:extLst>
            </c:dLbl>
            <c:dLbl>
              <c:idx val="4"/>
              <c:layout>
                <c:manualLayout>
                  <c:x val="-7.8652689168605447E-2"/>
                  <c:y val="6.8106625067890475E-2"/>
                </c:manualLayout>
              </c:layout>
              <c:tx>
                <c:rich>
                  <a:bodyPr/>
                  <a:lstStyle/>
                  <a:p>
                    <a:fld id="{8F976371-720F-4E16-87AA-026AD6DC9F74}"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layout>
                    <c:manualLayout>
                      <c:w val="0.27088039472580033"/>
                      <c:h val="9.0051896181419427E-2"/>
                    </c:manualLayout>
                  </c15:layout>
                  <c15:dlblFieldTable/>
                  <c15:showDataLabelsRange val="1"/>
                </c:ext>
                <c:ext xmlns:c16="http://schemas.microsoft.com/office/drawing/2014/chart" uri="{C3380CC4-5D6E-409C-BE32-E72D297353CC}">
                  <c16:uniqueId val="{00000004-51A4-44E0-B23A-BE501A6CFAD8}"/>
                </c:ext>
              </c:extLst>
            </c:dLbl>
            <c:dLbl>
              <c:idx val="5"/>
              <c:layout>
                <c:manualLayout>
                  <c:x val="-5.8809722358557331E-2"/>
                  <c:y val="-8.634894171295239E-2"/>
                </c:manualLayout>
              </c:layout>
              <c:tx>
                <c:rich>
                  <a:bodyPr/>
                  <a:lstStyle/>
                  <a:p>
                    <a:fld id="{27AB75ED-E027-4AF0-97A3-4D478B55F5E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51A4-44E0-B23A-BE501A6CFAD8}"/>
                </c:ext>
              </c:extLst>
            </c:dLbl>
            <c:spPr>
              <a:noFill/>
              <a:ln>
                <a:noFill/>
              </a:ln>
              <a:effectLst/>
            </c:spP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'平均（点数）'!$C$7:$C$12</c:f>
              <c:numCache>
                <c:formatCode>0.00</c:formatCode>
                <c:ptCount val="6"/>
                <c:pt idx="0">
                  <c:v>3.08</c:v>
                </c:pt>
                <c:pt idx="1">
                  <c:v>3.02</c:v>
                </c:pt>
                <c:pt idx="2">
                  <c:v>2.99</c:v>
                </c:pt>
                <c:pt idx="3">
                  <c:v>2.88</c:v>
                </c:pt>
                <c:pt idx="4">
                  <c:v>3.09</c:v>
                </c:pt>
                <c:pt idx="5">
                  <c:v>2.78</c:v>
                </c:pt>
              </c:numCache>
            </c:numRef>
          </c:xVal>
          <c:yVal>
            <c:numRef>
              <c:f>'平均（点数）'!$D$7:$D$12</c:f>
              <c:numCache>
                <c:formatCode>0.00</c:formatCode>
                <c:ptCount val="6"/>
                <c:pt idx="0">
                  <c:v>3.76</c:v>
                </c:pt>
                <c:pt idx="1">
                  <c:v>3.85</c:v>
                </c:pt>
                <c:pt idx="2">
                  <c:v>4</c:v>
                </c:pt>
                <c:pt idx="3">
                  <c:v>3.89</c:v>
                </c:pt>
                <c:pt idx="4">
                  <c:v>4.3499999999999996</c:v>
                </c:pt>
                <c:pt idx="5">
                  <c:v>4.03</c:v>
                </c:pt>
              </c:numCache>
            </c:numRef>
          </c:yVal>
          <c:smooth val="0"/>
          <c:extLst>
            <c:ext xmlns:c15="http://schemas.microsoft.com/office/drawing/2012/chart" uri="{02D57815-91ED-43cb-92C2-25804820EDAC}">
              <c15:datalabelsRange>
                <c15:f>'平均（点数）'!$B$7:$B$12</c15:f>
                <c15:dlblRangeCache>
                  <c:ptCount val="6"/>
                  <c:pt idx="0">
                    <c:v>(1)市民・自治</c:v>
                  </c:pt>
                  <c:pt idx="1">
                    <c:v>(2)教育・文化</c:v>
                  </c:pt>
                  <c:pt idx="2">
                    <c:v>(3)健康・福祉</c:v>
                  </c:pt>
                  <c:pt idx="3">
                    <c:v>(4)産業・交流</c:v>
                  </c:pt>
                  <c:pt idx="4">
                    <c:v>(5)安心・安全</c:v>
                  </c:pt>
                  <c:pt idx="5">
                    <c:v>(6)環境・都市</c:v>
                  </c:pt>
                </c15:dlblRangeCache>
              </c15:datalabelsRange>
            </c:ext>
            <c:ext xmlns:c16="http://schemas.microsoft.com/office/drawing/2014/chart" uri="{C3380CC4-5D6E-409C-BE32-E72D297353CC}">
              <c16:uniqueId val="{00000006-51A4-44E0-B23A-BE501A6CFAD8}"/>
            </c:ext>
          </c:extLst>
        </c:ser>
        <c:dLbls>
          <c:dLblPos val="r"/>
          <c:showLegendKey val="0"/>
          <c:showVal val="1"/>
          <c:showCatName val="0"/>
          <c:showSerName val="0"/>
          <c:showPercent val="0"/>
          <c:showBubbleSize val="0"/>
        </c:dLbls>
        <c:axId val="186832000"/>
        <c:axId val="186859904"/>
      </c:scatterChart>
      <c:valAx>
        <c:axId val="186832000"/>
        <c:scaling>
          <c:orientation val="minMax"/>
          <c:max val="3.5"/>
          <c:min val="2.5"/>
        </c:scaling>
        <c:delete val="0"/>
        <c:axPos val="b"/>
        <c:majorGridlines>
          <c:spPr>
            <a:ln w="9525" cap="flat" cmpd="sng" algn="ctr">
              <a:solidFill>
                <a:schemeClr val="bg2">
                  <a:lumMod val="75000"/>
                </a:schemeClr>
              </a:solidFill>
              <a:round/>
            </a:ln>
            <a:effectLst/>
          </c:spPr>
        </c:majorGridlines>
        <c:minorGridlines>
          <c:spPr>
            <a:ln w="6350" cap="flat" cmpd="sng" algn="ctr">
              <a:solidFill>
                <a:schemeClr val="bg2">
                  <a:lumMod val="90000"/>
                </a:scheme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800" b="0" i="0" baseline="0">
                    <a:effectLst/>
                  </a:rPr>
                  <a:t>政策の平均</a:t>
                </a:r>
                <a:r>
                  <a:rPr lang="ja-JP" altLang="en-US" sz="800" b="0" i="0" baseline="0">
                    <a:effectLst/>
                  </a:rPr>
                  <a:t>満足度</a:t>
                </a:r>
                <a:endParaRPr lang="en-US" altLang="ja-JP" sz="800" b="0" i="0" baseline="0">
                  <a:effectLst/>
                </a:endParaRPr>
              </a:p>
            </c:rich>
          </c:tx>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859904"/>
        <c:crosses val="autoZero"/>
        <c:crossBetween val="midCat"/>
        <c:majorUnit val="0.25"/>
        <c:minorUnit val="5.000000000000001E-2"/>
      </c:valAx>
      <c:valAx>
        <c:axId val="186859904"/>
        <c:scaling>
          <c:orientation val="minMax"/>
          <c:max val="4.5"/>
          <c:min val="3"/>
        </c:scaling>
        <c:delete val="0"/>
        <c:axPos val="l"/>
        <c:majorGridlines>
          <c:spPr>
            <a:ln w="9525" cap="flat" cmpd="sng" algn="ctr">
              <a:solidFill>
                <a:schemeClr val="bg2">
                  <a:lumMod val="75000"/>
                </a:schemeClr>
              </a:solidFill>
              <a:round/>
            </a:ln>
            <a:effectLst/>
          </c:spPr>
        </c:majorGridlines>
        <c:minorGridlines>
          <c:spPr>
            <a:ln w="9525" cap="flat" cmpd="sng" algn="ctr">
              <a:solidFill>
                <a:schemeClr val="bg2">
                  <a:lumMod val="90000"/>
                </a:scheme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政策の平均重要度</a:t>
                </a:r>
              </a:p>
            </c:rich>
          </c:tx>
          <c:layout>
            <c:manualLayout>
              <c:xMode val="edge"/>
              <c:yMode val="edge"/>
              <c:x val="2.7777777777777776E-2"/>
              <c:y val="0.27434383202099744"/>
            </c:manualLayout>
          </c:layout>
          <c:overlay val="0"/>
          <c:spPr>
            <a:noFill/>
            <a:ln>
              <a:noFill/>
            </a:ln>
            <a:effectLst/>
          </c:sp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6832000"/>
        <c:crosses val="autoZero"/>
        <c:crossBetween val="midCat"/>
        <c:majorUnit val="0.25"/>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1"/>
</c:chartSpace>
</file>

<file path=xl/charts/chart4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ja-JP" altLang="en-US"/>
              <a:t>６政策の満足度と重要度</a:t>
            </a:r>
            <a:endParaRPr lang="ja-JP"/>
          </a:p>
        </c:rich>
      </c:tx>
      <c:layout>
        <c:manualLayout>
          <c:xMode val="edge"/>
          <c:yMode val="edge"/>
          <c:x val="0.26479238297726543"/>
          <c:y val="3.473226151539318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ja-JP"/>
        </a:p>
      </c:txPr>
    </c:title>
    <c:autoTitleDeleted val="0"/>
    <c:plotArea>
      <c:layout>
        <c:manualLayout>
          <c:layoutTarget val="inner"/>
          <c:xMode val="edge"/>
          <c:yMode val="edge"/>
          <c:x val="0.17297807105677671"/>
          <c:y val="0.10418449598351759"/>
          <c:w val="0.727080684546767"/>
          <c:h val="0.81891243048799744"/>
        </c:manualLayout>
      </c:layout>
      <c:scatterChart>
        <c:scatterStyle val="lineMarker"/>
        <c:varyColors val="0"/>
        <c:ser>
          <c:idx val="0"/>
          <c:order val="0"/>
          <c:spPr>
            <a:ln w="25400" cap="rnd">
              <a:noFill/>
              <a:round/>
            </a:ln>
            <a:effectLst/>
          </c:spPr>
          <c:marker>
            <c:symbol val="circle"/>
            <c:size val="5"/>
            <c:spPr>
              <a:solidFill>
                <a:schemeClr val="tx1"/>
              </a:solidFill>
              <a:ln w="9525">
                <a:solidFill>
                  <a:schemeClr val="tx1">
                    <a:lumMod val="95000"/>
                    <a:lumOff val="5000"/>
                  </a:schemeClr>
                </a:solidFill>
              </a:ln>
              <a:effectLst/>
            </c:spPr>
          </c:marker>
          <c:dLbls>
            <c:dLbl>
              <c:idx val="0"/>
              <c:layout>
                <c:manualLayout>
                  <c:x val="-0.11101054752218643"/>
                  <c:y val="5.0930408417936918E-2"/>
                </c:manualLayout>
              </c:layout>
              <c:tx>
                <c:rich>
                  <a:bodyPr/>
                  <a:lstStyle/>
                  <a:p>
                    <a:fld id="{38D99415-E3DE-4A5A-BDCA-9C06E39788F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0-0A1E-4A69-B6E8-70652A6A887B}"/>
                </c:ext>
              </c:extLst>
            </c:dLbl>
            <c:dLbl>
              <c:idx val="1"/>
              <c:layout>
                <c:manualLayout>
                  <c:x val="3.9590974967900622E-3"/>
                  <c:y val="-1.3376860437603973E-2"/>
                </c:manualLayout>
              </c:layout>
              <c:tx>
                <c:rich>
                  <a:bodyPr/>
                  <a:lstStyle/>
                  <a:p>
                    <a:fld id="{F5CF4ACF-A948-44B1-9283-8DC7F7EA1115}"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0A1E-4A69-B6E8-70652A6A887B}"/>
                </c:ext>
              </c:extLst>
            </c:dLbl>
            <c:dLbl>
              <c:idx val="2"/>
              <c:layout>
                <c:manualLayout>
                  <c:x val="-0.14945265263332724"/>
                  <c:y val="-3.251159447050251E-2"/>
                </c:manualLayout>
              </c:layout>
              <c:tx>
                <c:rich>
                  <a:bodyPr/>
                  <a:lstStyle/>
                  <a:p>
                    <a:fld id="{69DDBFBA-8015-4BEF-A374-E49AE0EA6FD1}"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0A1E-4A69-B6E8-70652A6A887B}"/>
                </c:ext>
              </c:extLst>
            </c:dLbl>
            <c:dLbl>
              <c:idx val="3"/>
              <c:layout>
                <c:manualLayout>
                  <c:x val="-0.15883439305144664"/>
                  <c:y val="6.3362240393968761E-4"/>
                </c:manualLayout>
              </c:layout>
              <c:tx>
                <c:rich>
                  <a:bodyPr/>
                  <a:lstStyle/>
                  <a:p>
                    <a:fld id="{4512A768-8CD7-4D1F-B265-84081E7C78D6}"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0A1E-4A69-B6E8-70652A6A887B}"/>
                </c:ext>
              </c:extLst>
            </c:dLbl>
            <c:dLbl>
              <c:idx val="4"/>
              <c:tx>
                <c:rich>
                  <a:bodyPr/>
                  <a:lstStyle/>
                  <a:p>
                    <a:fld id="{1F454ED5-9E4E-468D-ABC4-6F5F4419ED4E}"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0A1E-4A69-B6E8-70652A6A887B}"/>
                </c:ext>
              </c:extLst>
            </c:dLbl>
            <c:dLbl>
              <c:idx val="5"/>
              <c:layout>
                <c:manualLayout>
                  <c:x val="-6.9984910394421923E-2"/>
                  <c:y val="-4.4287311667771237E-2"/>
                </c:manualLayout>
              </c:layout>
              <c:tx>
                <c:rich>
                  <a:bodyPr/>
                  <a:lstStyle/>
                  <a:p>
                    <a:fld id="{E7A96EC3-C854-456F-9987-C57926B41ECC}" type="CELLRANGE">
                      <a:rPr lang="ja-JP" altLang="en-US"/>
                      <a:pPr/>
                      <a:t>[CELLRANGE]</a:t>
                    </a:fld>
                    <a:endParaRPr lang="ja-JP" altLang="en-US"/>
                  </a:p>
                </c:rich>
              </c:tx>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0A1E-4A69-B6E8-70652A6A887B}"/>
                </c:ext>
              </c:extLst>
            </c:dLbl>
            <c:spPr>
              <a:noFill/>
              <a:ln>
                <a:noFill/>
              </a:ln>
              <a:effectLst/>
            </c:spPr>
            <c:txPr>
              <a:bodyPr rot="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満足重要経年変化!$C$3:$C$8</c:f>
              <c:numCache>
                <c:formatCode>0.00_);[Red]\(0.00\)</c:formatCode>
                <c:ptCount val="6"/>
                <c:pt idx="0">
                  <c:v>3.08</c:v>
                </c:pt>
                <c:pt idx="1">
                  <c:v>3.02</c:v>
                </c:pt>
                <c:pt idx="2">
                  <c:v>2.99</c:v>
                </c:pt>
                <c:pt idx="3">
                  <c:v>2.88</c:v>
                </c:pt>
                <c:pt idx="4">
                  <c:v>3.09</c:v>
                </c:pt>
                <c:pt idx="5">
                  <c:v>2.78</c:v>
                </c:pt>
              </c:numCache>
            </c:numRef>
          </c:xVal>
          <c:yVal>
            <c:numRef>
              <c:f>満足重要経年変化!$D$3:$D$8</c:f>
              <c:numCache>
                <c:formatCode>0.00_);[Red]\(0.00\)</c:formatCode>
                <c:ptCount val="6"/>
                <c:pt idx="0">
                  <c:v>3.76</c:v>
                </c:pt>
                <c:pt idx="1">
                  <c:v>3.85</c:v>
                </c:pt>
                <c:pt idx="2">
                  <c:v>4</c:v>
                </c:pt>
                <c:pt idx="3">
                  <c:v>3.89</c:v>
                </c:pt>
                <c:pt idx="4">
                  <c:v>4.3499999999999996</c:v>
                </c:pt>
                <c:pt idx="5">
                  <c:v>4.03</c:v>
                </c:pt>
              </c:numCache>
            </c:numRef>
          </c:yVal>
          <c:smooth val="0"/>
          <c:extLst>
            <c:ext xmlns:c15="http://schemas.microsoft.com/office/drawing/2012/chart" uri="{02D57815-91ED-43cb-92C2-25804820EDAC}">
              <c15:datalabelsRange>
                <c15:f>満足重要経年変化!$B$10:$B$15</c15:f>
                <c15:dlblRangeCache>
                  <c:ptCount val="6"/>
                  <c:pt idx="0">
                    <c:v>市民・自治</c:v>
                  </c:pt>
                  <c:pt idx="1">
                    <c:v>教育・文化</c:v>
                  </c:pt>
                  <c:pt idx="2">
                    <c:v>健康・福祉</c:v>
                  </c:pt>
                  <c:pt idx="3">
                    <c:v>産業・交流</c:v>
                  </c:pt>
                  <c:pt idx="4">
                    <c:v>安心・安全</c:v>
                  </c:pt>
                  <c:pt idx="5">
                    <c:v>環境・都市</c:v>
                  </c:pt>
                </c15:dlblRangeCache>
              </c15:datalabelsRange>
            </c:ext>
            <c:ext xmlns:c16="http://schemas.microsoft.com/office/drawing/2014/chart" uri="{C3380CC4-5D6E-409C-BE32-E72D297353CC}">
              <c16:uniqueId val="{00000006-0A1E-4A69-B6E8-70652A6A887B}"/>
            </c:ext>
          </c:extLst>
        </c:ser>
        <c:ser>
          <c:idx val="1"/>
          <c:order val="1"/>
          <c:spPr>
            <a:ln w="25400" cap="rnd">
              <a:noFill/>
              <a:round/>
            </a:ln>
            <a:effectLst/>
          </c:spPr>
          <c:marker>
            <c:symbol val="circle"/>
            <c:size val="5"/>
            <c:spPr>
              <a:solidFill>
                <a:schemeClr val="dk1">
                  <a:tint val="55000"/>
                </a:schemeClr>
              </a:solidFill>
              <a:ln w="9525">
                <a:solidFill>
                  <a:schemeClr val="dk1">
                    <a:tint val="55000"/>
                  </a:schemeClr>
                </a:solidFill>
              </a:ln>
              <a:effectLst/>
            </c:spPr>
          </c:marker>
          <c:xVal>
            <c:numRef>
              <c:f>満足重要経年変化!$C$10:$C$15</c:f>
              <c:numCache>
                <c:formatCode>0.00_);[Red]\(0.00\)</c:formatCode>
                <c:ptCount val="6"/>
                <c:pt idx="0">
                  <c:v>3.1447811447811449</c:v>
                </c:pt>
                <c:pt idx="1">
                  <c:v>3.0983433879153499</c:v>
                </c:pt>
                <c:pt idx="2">
                  <c:v>3.0603745687530801</c:v>
                </c:pt>
                <c:pt idx="3">
                  <c:v>2.9616090435293252</c:v>
                </c:pt>
                <c:pt idx="4">
                  <c:v>3.1104114189756507</c:v>
                </c:pt>
                <c:pt idx="5">
                  <c:v>2.8008285781286641</c:v>
                </c:pt>
              </c:numCache>
            </c:numRef>
          </c:xVal>
          <c:yVal>
            <c:numRef>
              <c:f>満足重要経年変化!$D$10:$D$15</c:f>
              <c:numCache>
                <c:formatCode>0.00_);[Red]\(0.00\)</c:formatCode>
                <c:ptCount val="6"/>
                <c:pt idx="0">
                  <c:v>3.7004720354741809</c:v>
                </c:pt>
                <c:pt idx="1">
                  <c:v>3.80871740594631</c:v>
                </c:pt>
                <c:pt idx="2">
                  <c:v>3.9518213142997785</c:v>
                </c:pt>
                <c:pt idx="3">
                  <c:v>3.3124086468189859</c:v>
                </c:pt>
                <c:pt idx="4">
                  <c:v>3.5840944531075962</c:v>
                </c:pt>
                <c:pt idx="5">
                  <c:v>3.276957346753568</c:v>
                </c:pt>
              </c:numCache>
            </c:numRef>
          </c:yVal>
          <c:smooth val="0"/>
          <c:extLst>
            <c:ext xmlns:c16="http://schemas.microsoft.com/office/drawing/2014/chart" uri="{C3380CC4-5D6E-409C-BE32-E72D297353CC}">
              <c16:uniqueId val="{00000007-0A1E-4A69-B6E8-70652A6A887B}"/>
            </c:ext>
          </c:extLst>
        </c:ser>
        <c:dLbls>
          <c:showLegendKey val="0"/>
          <c:showVal val="0"/>
          <c:showCatName val="0"/>
          <c:showSerName val="0"/>
          <c:showPercent val="0"/>
          <c:showBubbleSize val="0"/>
        </c:dLbls>
        <c:axId val="309770048"/>
        <c:axId val="242637456"/>
      </c:scatterChart>
      <c:valAx>
        <c:axId val="309770048"/>
        <c:scaling>
          <c:orientation val="minMax"/>
          <c:max val="3.3"/>
          <c:min val="2.5"/>
        </c:scaling>
        <c:delete val="0"/>
        <c:axPos val="b"/>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242637456"/>
        <c:crosses val="autoZero"/>
        <c:crossBetween val="midCat"/>
        <c:majorUnit val="0.2"/>
      </c:valAx>
      <c:valAx>
        <c:axId val="242637456"/>
        <c:scaling>
          <c:orientation val="minMax"/>
          <c:max val="4.5"/>
          <c:min val="3"/>
        </c:scaling>
        <c:delete val="0"/>
        <c:axPos val="l"/>
        <c:majorGridlines>
          <c:spPr>
            <a:ln w="9525" cap="flat" cmpd="sng" algn="ctr">
              <a:solidFill>
                <a:schemeClr val="tx1">
                  <a:lumMod val="15000"/>
                  <a:lumOff val="85000"/>
                </a:schemeClr>
              </a:solidFill>
              <a:round/>
            </a:ln>
            <a:effectLst/>
          </c:spPr>
        </c:majorGridlines>
        <c:numFmt formatCode="0.00_);[Red]\(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ja-JP"/>
          </a:p>
        </c:txPr>
        <c:crossAx val="30977004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solidFill>
            <a:sysClr val="windowText" lastClr="000000"/>
          </a:solidFill>
        </a:defRPr>
      </a:pPr>
      <a:endParaRPr lang="ja-JP"/>
    </a:p>
  </c:txPr>
  <c:printSettings>
    <c:headerFooter/>
    <c:pageMargins b="0.75000000000001232" l="0.70000000000000062" r="0.70000000000000062" t="0.75000000000001232" header="0.30000000000000032" footer="0.30000000000000032"/>
    <c:pageSetup orientation="portrait"/>
  </c:printSettings>
  <c:userShapes r:id="rId3"/>
</c:chartSpace>
</file>

<file path=xl/charts/chart4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06459019742815"/>
          <c:y val="3.0200224203173903E-2"/>
          <c:w val="0.84832684009120973"/>
          <c:h val="0.88094508314674458"/>
        </c:manualLayout>
      </c:layout>
      <c:bubbleChart>
        <c:varyColors val="0"/>
        <c:ser>
          <c:idx val="0"/>
          <c:order val="0"/>
          <c:tx>
            <c:strRef>
              <c:f>'P34～P35'!$L$5</c:f>
              <c:strCache>
                <c:ptCount val="1"/>
                <c:pt idx="0">
                  <c:v>平均重要度</c:v>
                </c:pt>
              </c:strCache>
            </c:strRef>
          </c:tx>
          <c:spPr>
            <a:solidFill>
              <a:schemeClr val="tx1"/>
            </a:solidFill>
            <a:ln w="25400">
              <a:noFill/>
            </a:ln>
            <a:effectLst/>
          </c:spPr>
          <c:invertIfNegative val="0"/>
          <c:dLbls>
            <c:dLbl>
              <c:idx val="0"/>
              <c:tx>
                <c:rich>
                  <a:bodyPr/>
                  <a:lstStyle/>
                  <a:p>
                    <a:fld id="{E1D6D3EE-CB7D-4B2E-AA24-4641C4DD645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0-66CE-4CDE-A52B-DFCDF0348148}"/>
                </c:ext>
              </c:extLst>
            </c:dLbl>
            <c:dLbl>
              <c:idx val="1"/>
              <c:layout>
                <c:manualLayout>
                  <c:x val="-4.1313878380370289E-2"/>
                  <c:y val="5.1975804701848314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907D6F23-592C-4835-B0C6-96977C202731}"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2.5319447801659463E-2"/>
                      <c:h val="2.3457730773664386E-2"/>
                    </c:manualLayout>
                  </c15:layout>
                  <c15:dlblFieldTable/>
                  <c15:showDataLabelsRange val="1"/>
                </c:ext>
                <c:ext xmlns:c16="http://schemas.microsoft.com/office/drawing/2014/chart" uri="{C3380CC4-5D6E-409C-BE32-E72D297353CC}">
                  <c16:uniqueId val="{00000001-66CE-4CDE-A52B-DFCDF0348148}"/>
                </c:ext>
              </c:extLst>
            </c:dLbl>
            <c:dLbl>
              <c:idx val="2"/>
              <c:layout>
                <c:manualLayout>
                  <c:x val="-4.4264234274917859E-2"/>
                  <c:y val="2.5672897768701745E-3"/>
                </c:manualLayout>
              </c:layout>
              <c:tx>
                <c:rich>
                  <a:bodyPr/>
                  <a:lstStyle/>
                  <a:p>
                    <a:fld id="{D8DB70E7-7FC7-42B0-A63E-DFE9ADB2E24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66CE-4CDE-A52B-DFCDF0348148}"/>
                </c:ext>
              </c:extLst>
            </c:dLbl>
            <c:dLbl>
              <c:idx val="3"/>
              <c:layout>
                <c:manualLayout>
                  <c:x val="-3.3412694605381044E-2"/>
                  <c:y val="-6.3094556377382116E-5"/>
                </c:manualLayout>
              </c:layout>
              <c:tx>
                <c:rich>
                  <a:bodyPr/>
                  <a:lstStyle/>
                  <a:p>
                    <a:fld id="{23447F5F-67BA-45C2-B5D3-15AFED86719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66CE-4CDE-A52B-DFCDF0348148}"/>
                </c:ext>
              </c:extLst>
            </c:dLbl>
            <c:dLbl>
              <c:idx val="4"/>
              <c:tx>
                <c:rich>
                  <a:bodyPr/>
                  <a:lstStyle/>
                  <a:p>
                    <a:fld id="{A45F63C8-BE3D-4C73-A2B8-703FBD3A261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66CE-4CDE-A52B-DFCDF0348148}"/>
                </c:ext>
              </c:extLst>
            </c:dLbl>
            <c:dLbl>
              <c:idx val="5"/>
              <c:tx>
                <c:rich>
                  <a:bodyPr/>
                  <a:lstStyle/>
                  <a:p>
                    <a:fld id="{A2845B39-D460-407E-A67E-EF2BEB4AFC2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66CE-4CDE-A52B-DFCDF0348148}"/>
                </c:ext>
              </c:extLst>
            </c:dLbl>
            <c:dLbl>
              <c:idx val="6"/>
              <c:layout>
                <c:manualLayout>
                  <c:x val="-4.4264234274917678E-2"/>
                  <c:y val="-2.5672897768702217E-3"/>
                </c:manualLayout>
              </c:layout>
              <c:tx>
                <c:rich>
                  <a:bodyPr/>
                  <a:lstStyle/>
                  <a:p>
                    <a:fld id="{424DF9E2-0FAD-418E-BC1F-A6A052FA676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66CE-4CDE-A52B-DFCDF0348148}"/>
                </c:ext>
              </c:extLst>
            </c:dLbl>
            <c:dLbl>
              <c:idx val="7"/>
              <c:tx>
                <c:rich>
                  <a:bodyPr/>
                  <a:lstStyle/>
                  <a:p>
                    <a:fld id="{308559B0-8CA4-44D7-BB69-1F282CAF16F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66CE-4CDE-A52B-DFCDF0348148}"/>
                </c:ext>
              </c:extLst>
            </c:dLbl>
            <c:dLbl>
              <c:idx val="8"/>
              <c:tx>
                <c:rich>
                  <a:bodyPr/>
                  <a:lstStyle/>
                  <a:p>
                    <a:fld id="{6836DC4E-B9B3-4E1C-AB0C-1D89BD57678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66CE-4CDE-A52B-DFCDF0348148}"/>
                </c:ext>
              </c:extLst>
            </c:dLbl>
            <c:dLbl>
              <c:idx val="9"/>
              <c:tx>
                <c:rich>
                  <a:bodyPr/>
                  <a:lstStyle/>
                  <a:p>
                    <a:fld id="{5B5E2112-97E9-413B-A8FA-1D5DFF95C56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9-66CE-4CDE-A52B-DFCDF0348148}"/>
                </c:ext>
              </c:extLst>
            </c:dLbl>
            <c:dLbl>
              <c:idx val="10"/>
              <c:tx>
                <c:rich>
                  <a:bodyPr/>
                  <a:lstStyle/>
                  <a:p>
                    <a:fld id="{6453E297-EDE6-4871-BBF3-3129BFC92D6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66CE-4CDE-A52B-DFCDF0348148}"/>
                </c:ext>
              </c:extLst>
            </c:dLbl>
            <c:dLbl>
              <c:idx val="11"/>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485E6D87-EC6F-4CA2-B825-7F4ECED651D5}" type="CELLRANGE">
                      <a:rPr lang="ja-JP" altLang="en-US"/>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B-66CE-4CDE-A52B-DFCDF0348148}"/>
                </c:ext>
              </c:extLst>
            </c:dLbl>
            <c:dLbl>
              <c:idx val="12"/>
              <c:layout>
                <c:manualLayout>
                  <c:x val="-1.7554355259760113E-3"/>
                  <c:y val="-2.4255979305584506E-2"/>
                </c:manualLayout>
              </c:layout>
              <c:tx>
                <c:rich>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fld id="{136AA177-4418-439F-A396-C398EA5233C3}" type="CELLRANGE">
                      <a:rPr lang="en-US" altLang="ja-JP"/>
                      <a:pPr>
                        <a:defRPr sz="600" b="1">
                          <a:solidFill>
                            <a:sysClr val="windowText" lastClr="000000"/>
                          </a:solidFill>
                        </a:defRPr>
                      </a:pPr>
                      <a:t>[CELLRANGE]</a:t>
                    </a:fld>
                    <a:endParaRPr lang="ja-JP" altLang="en-US"/>
                  </a:p>
                </c:rich>
              </c:tx>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ysClr val="windowText" lastClr="000000"/>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2.2532710972566039E-2"/>
                      <c:h val="2.875849932382301E-2"/>
                    </c:manualLayout>
                  </c15:layout>
                  <c15:dlblFieldTable/>
                  <c15:showDataLabelsRange val="1"/>
                </c:ext>
                <c:ext xmlns:c16="http://schemas.microsoft.com/office/drawing/2014/chart" uri="{C3380CC4-5D6E-409C-BE32-E72D297353CC}">
                  <c16:uniqueId val="{0000000C-66CE-4CDE-A52B-DFCDF0348148}"/>
                </c:ext>
              </c:extLst>
            </c:dLbl>
            <c:dLbl>
              <c:idx val="13"/>
              <c:tx>
                <c:rich>
                  <a:bodyPr/>
                  <a:lstStyle/>
                  <a:p>
                    <a:fld id="{E670DB0B-E34A-4DEC-8D07-D40A046B325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66CE-4CDE-A52B-DFCDF0348148}"/>
                </c:ext>
              </c:extLst>
            </c:dLbl>
            <c:dLbl>
              <c:idx val="14"/>
              <c:tx>
                <c:rich>
                  <a:bodyPr/>
                  <a:lstStyle/>
                  <a:p>
                    <a:fld id="{251EC239-5C53-4922-AD10-8CF1343D6AAE}"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E-66CE-4CDE-A52B-DFCDF0348148}"/>
                </c:ext>
              </c:extLst>
            </c:dLbl>
            <c:dLbl>
              <c:idx val="15"/>
              <c:tx>
                <c:rich>
                  <a:bodyPr/>
                  <a:lstStyle/>
                  <a:p>
                    <a:fld id="{4F87E58B-A2B6-4B29-9660-5693DBD4646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F-66CE-4CDE-A52B-DFCDF0348148}"/>
                </c:ext>
              </c:extLst>
            </c:dLbl>
            <c:dLbl>
              <c:idx val="16"/>
              <c:tx>
                <c:rich>
                  <a:bodyPr/>
                  <a:lstStyle/>
                  <a:p>
                    <a:fld id="{91F7235E-8EF6-4A27-B6E2-8E3F0110B7B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0-66CE-4CDE-A52B-DFCDF0348148}"/>
                </c:ext>
              </c:extLst>
            </c:dLbl>
            <c:dLbl>
              <c:idx val="17"/>
              <c:layout>
                <c:manualLayout>
                  <c:x val="-3.3938065684278117E-2"/>
                  <c:y val="3.4441108685830907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D45F9D5A-E9FB-423C-9E0D-2AE541150B5C}"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1-66CE-4CDE-A52B-DFCDF0348148}"/>
                </c:ext>
              </c:extLst>
            </c:dLbl>
            <c:dLbl>
              <c:idx val="18"/>
              <c:layout>
                <c:manualLayout>
                  <c:x val="-4.1876667403412143E-2"/>
                  <c:y val="1.617069531315952E-3"/>
                </c:manualLayout>
              </c:layout>
              <c:tx>
                <c:rich>
                  <a:bodyPr/>
                  <a:lstStyle/>
                  <a:p>
                    <a:fld id="{10E90211-E7BB-452B-BA51-7A50E307BC2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2-66CE-4CDE-A52B-DFCDF0348148}"/>
                </c:ext>
              </c:extLst>
            </c:dLbl>
            <c:dLbl>
              <c:idx val="19"/>
              <c:tx>
                <c:rich>
                  <a:bodyPr/>
                  <a:lstStyle/>
                  <a:p>
                    <a:fld id="{C3446D46-224F-4989-9E5F-88AC79008EA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3-66CE-4CDE-A52B-DFCDF0348148}"/>
                </c:ext>
              </c:extLst>
            </c:dLbl>
            <c:dLbl>
              <c:idx val="20"/>
              <c:tx>
                <c:rich>
                  <a:bodyPr/>
                  <a:lstStyle/>
                  <a:p>
                    <a:fld id="{E0F8EDDF-FC2B-4FBF-9ECF-B9145EFAA75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4-66CE-4CDE-A52B-DFCDF0348148}"/>
                </c:ext>
              </c:extLst>
            </c:dLbl>
            <c:dLbl>
              <c:idx val="21"/>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CBDD8E05-7AD7-4200-950F-54E025EB4756}" type="CELLRANGE">
                      <a:rPr lang="ja-JP" altLang="en-US"/>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15-66CE-4CDE-A52B-DFCDF0348148}"/>
                </c:ext>
              </c:extLst>
            </c:dLbl>
            <c:dLbl>
              <c:idx val="22"/>
              <c:layout>
                <c:manualLayout>
                  <c:x val="-4.4264234274917678E-2"/>
                  <c:y val="-2.5672897768701745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BA69DE67-9218-40EE-BA17-FD3F0824F853}"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6-66CE-4CDE-A52B-DFCDF0348148}"/>
                </c:ext>
              </c:extLst>
            </c:dLbl>
            <c:dLbl>
              <c:idx val="23"/>
              <c:tx>
                <c:rich>
                  <a:bodyPr/>
                  <a:lstStyle/>
                  <a:p>
                    <a:fld id="{8B185C19-4A2B-47BA-846D-C51E1C1E62E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7-66CE-4CDE-A52B-DFCDF0348148}"/>
                </c:ext>
              </c:extLst>
            </c:dLbl>
            <c:dLbl>
              <c:idx val="24"/>
              <c:layout>
                <c:manualLayout>
                  <c:x val="-3.3601560948761246E-2"/>
                  <c:y val="4.8512085939478563E-3"/>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A7735E78-0DC9-4DD9-AF88-ED3228944C19}"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8-66CE-4CDE-A52B-DFCDF0348148}"/>
                </c:ext>
              </c:extLst>
            </c:dLbl>
            <c:dLbl>
              <c:idx val="25"/>
              <c:tx>
                <c:rich>
                  <a:bodyPr/>
                  <a:lstStyle/>
                  <a:p>
                    <a:fld id="{7994140B-D62E-491B-994E-A97AE406DFAB}"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9-66CE-4CDE-A52B-DFCDF0348148}"/>
                </c:ext>
              </c:extLst>
            </c:dLbl>
            <c:dLbl>
              <c:idx val="26"/>
              <c:tx>
                <c:rich>
                  <a:bodyPr/>
                  <a:lstStyle/>
                  <a:p>
                    <a:fld id="{79E04792-F7BA-4611-94A4-0666B4A6DC6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A-66CE-4CDE-A52B-DFCDF0348148}"/>
                </c:ext>
              </c:extLst>
            </c:dLbl>
            <c:dLbl>
              <c:idx val="27"/>
              <c:tx>
                <c:rich>
                  <a:bodyPr/>
                  <a:lstStyle/>
                  <a:p>
                    <a:fld id="{7C49E449-BFCE-4B11-BC0E-735FAD179F9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1B-66CE-4CDE-A52B-DFCDF0348148}"/>
                </c:ext>
              </c:extLst>
            </c:dLbl>
            <c:dLbl>
              <c:idx val="28"/>
              <c:layout>
                <c:manualLayout>
                  <c:x val="-4.3300859979708881E-2"/>
                  <c:y val="6.4682781252638081E-3"/>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7AE3E914-DFD4-4BFE-AD32-2BB8A2743E16}"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C-66CE-4CDE-A52B-DFCDF0348148}"/>
                </c:ext>
              </c:extLst>
            </c:dLbl>
            <c:dLbl>
              <c:idx val="29"/>
              <c:layout>
                <c:manualLayout>
                  <c:x val="-3.9285558811380059E-2"/>
                  <c:y val="-1.0525970605822238E-5"/>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AB3A41D9-4F76-4F14-B2FB-5F5030DDBA31}"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1D-66CE-4CDE-A52B-DFCDF0348148}"/>
                </c:ext>
              </c:extLst>
            </c:dLbl>
            <c:dLbl>
              <c:idx val="30"/>
              <c:layout>
                <c:manualLayout>
                  <c:x val="-4.1839225753972385E-2"/>
                  <c:y val="-5.1345795537403489E-3"/>
                </c:manualLayout>
              </c:layout>
              <c:tx>
                <c:rich>
                  <a:bodyPr/>
                  <a:lstStyle/>
                  <a:p>
                    <a:fld id="{668AD67B-0D75-4B61-A791-EB1D2924654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E-66CE-4CDE-A52B-DFCDF0348148}"/>
                </c:ext>
              </c:extLst>
            </c:dLbl>
            <c:dLbl>
              <c:idx val="31"/>
              <c:layout>
                <c:manualLayout>
                  <c:x val="-4.4264234274917678E-2"/>
                  <c:y val="5.1345795537402553E-3"/>
                </c:manualLayout>
              </c:layout>
              <c:tx>
                <c:rich>
                  <a:bodyPr/>
                  <a:lstStyle/>
                  <a:p>
                    <a:fld id="{D22B597B-8AFA-48EF-8EE8-10104B796B7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1F-66CE-4CDE-A52B-DFCDF0348148}"/>
                </c:ext>
              </c:extLst>
            </c:dLbl>
            <c:dLbl>
              <c:idx val="32"/>
              <c:tx>
                <c:rich>
                  <a:bodyPr/>
                  <a:lstStyle/>
                  <a:p>
                    <a:fld id="{FE8D6FF4-4818-4876-995D-26EF3F12769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0-66CE-4CDE-A52B-DFCDF0348148}"/>
                </c:ext>
              </c:extLst>
            </c:dLbl>
            <c:dLbl>
              <c:idx val="33"/>
              <c:tx>
                <c:rich>
                  <a:bodyPr/>
                  <a:lstStyle/>
                  <a:p>
                    <a:fld id="{CACBAD28-422D-4B38-8D0C-98C394D54D0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1-66CE-4CDE-A52B-DFCDF0348148}"/>
                </c:ext>
              </c:extLst>
            </c:dLbl>
            <c:dLbl>
              <c:idx val="34"/>
              <c:tx>
                <c:rich>
                  <a:bodyPr/>
                  <a:lstStyle/>
                  <a:p>
                    <a:fld id="{8676BCD7-AE81-471F-9157-B98A77DF2DC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2-66CE-4CDE-A52B-DFCDF0348148}"/>
                </c:ext>
              </c:extLst>
            </c:dLbl>
            <c:dLbl>
              <c:idx val="35"/>
              <c:tx>
                <c:rich>
                  <a:bodyPr/>
                  <a:lstStyle/>
                  <a:p>
                    <a:fld id="{5AE85276-9F15-4FA6-81C7-5CD325DDE72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3-66CE-4CDE-A52B-DFCDF0348148}"/>
                </c:ext>
              </c:extLst>
            </c:dLbl>
            <c:dLbl>
              <c:idx val="36"/>
              <c:tx>
                <c:rich>
                  <a:bodyPr/>
                  <a:lstStyle/>
                  <a:p>
                    <a:fld id="{EA305C14-64E6-484A-827B-DA18DA4FD99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4-66CE-4CDE-A52B-DFCDF0348148}"/>
                </c:ext>
              </c:extLst>
            </c:dLbl>
            <c:dLbl>
              <c:idx val="37"/>
              <c:tx>
                <c:rich>
                  <a:bodyPr/>
                  <a:lstStyle/>
                  <a:p>
                    <a:fld id="{00E9A423-6138-47C7-B039-72E8C0E54AF3}"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5-66CE-4CDE-A52B-DFCDF0348148}"/>
                </c:ext>
              </c:extLst>
            </c:dLbl>
            <c:dLbl>
              <c:idx val="38"/>
              <c:layout>
                <c:manualLayout>
                  <c:x val="-4.6122707029472118E-2"/>
                  <c:y val="2.5910366860191947E-3"/>
                </c:manualLayout>
              </c:layout>
              <c:tx>
                <c:rich>
                  <a:bodyPr/>
                  <a:lstStyle/>
                  <a:p>
                    <a:fld id="{A66EF069-D52C-4812-A939-6C2686317A0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6-66CE-4CDE-A52B-DFCDF0348148}"/>
                </c:ext>
              </c:extLst>
            </c:dLbl>
            <c:dLbl>
              <c:idx val="39"/>
              <c:tx>
                <c:rich>
                  <a:bodyPr/>
                  <a:lstStyle/>
                  <a:p>
                    <a:fld id="{8761547E-761D-43EA-B8A3-AD2D6F086B8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7-66CE-4CDE-A52B-DFCDF0348148}"/>
                </c:ext>
              </c:extLst>
            </c:dLbl>
            <c:dLbl>
              <c:idx val="40"/>
              <c:tx>
                <c:rich>
                  <a:bodyPr/>
                  <a:lstStyle/>
                  <a:p>
                    <a:fld id="{090C86C1-833B-4033-9413-95DB0B07063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8-66CE-4CDE-A52B-DFCDF0348148}"/>
                </c:ext>
              </c:extLst>
            </c:dLbl>
            <c:dLbl>
              <c:idx val="41"/>
              <c:tx>
                <c:rich>
                  <a:bodyPr rot="0" spcFirstLastPara="1" vertOverflow="ellipsis" horzOverflow="clip" vert="horz" wrap="square" lIns="0" tIns="0" rIns="3600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F1255887-4E99-4A83-ADB2-D3AFC7FB93D7}" type="CELLRANGE">
                      <a:rPr lang="ja-JP" altLang="en-US"/>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3600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29-66CE-4CDE-A52B-DFCDF0348148}"/>
                </c:ext>
              </c:extLst>
            </c:dLbl>
            <c:dLbl>
              <c:idx val="42"/>
              <c:layout>
                <c:manualLayout>
                  <c:x val="-4.7734669697609255E-2"/>
                  <c:y val="7.7018693306104297E-3"/>
                </c:manualLayout>
              </c:layout>
              <c:tx>
                <c:rich>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9A03586C-68B3-4B90-87D9-F4711465B20B}"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3600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2A-66CE-4CDE-A52B-DFCDF0348148}"/>
                </c:ext>
              </c:extLst>
            </c:dLbl>
            <c:dLbl>
              <c:idx val="43"/>
              <c:tx>
                <c:rich>
                  <a:bodyPr/>
                  <a:lstStyle/>
                  <a:p>
                    <a:fld id="{ED0107B9-1CFB-42FC-A6A3-3D66C539888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B-66CE-4CDE-A52B-DFCDF0348148}"/>
                </c:ext>
              </c:extLst>
            </c:dLbl>
            <c:dLbl>
              <c:idx val="44"/>
              <c:tx>
                <c:rich>
                  <a:bodyPr/>
                  <a:lstStyle/>
                  <a:p>
                    <a:fld id="{7D880588-9610-46E6-B83E-654BC1F21BB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C-66CE-4CDE-A52B-DFCDF0348148}"/>
                </c:ext>
              </c:extLst>
            </c:dLbl>
            <c:dLbl>
              <c:idx val="45"/>
              <c:layout>
                <c:manualLayout>
                  <c:x val="-4.1806979374153015E-2"/>
                  <c:y val="1.0525970605727977E-5"/>
                </c:manualLayout>
              </c:layout>
              <c:tx>
                <c:rich>
                  <a:bodyPr/>
                  <a:lstStyle/>
                  <a:p>
                    <a:fld id="{E0C5C743-701D-4965-A7EB-472DBC3B9AC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2D-66CE-4CDE-A52B-DFCDF0348148}"/>
                </c:ext>
              </c:extLst>
            </c:dLbl>
            <c:dLbl>
              <c:idx val="46"/>
              <c:tx>
                <c:rich>
                  <a:bodyPr/>
                  <a:lstStyle/>
                  <a:p>
                    <a:fld id="{F60D12A1-8BD1-4FB1-8E4D-D93EB2199A2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E-66CE-4CDE-A52B-DFCDF0348148}"/>
                </c:ext>
              </c:extLst>
            </c:dLbl>
            <c:dLbl>
              <c:idx val="47"/>
              <c:tx>
                <c:rich>
                  <a:bodyPr/>
                  <a:lstStyle/>
                  <a:p>
                    <a:fld id="{059C1E93-C2D4-4AF0-B44E-D39854C6236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2F-66CE-4CDE-A52B-DFCDF0348148}"/>
                </c:ext>
              </c:extLst>
            </c:dLbl>
            <c:dLbl>
              <c:idx val="48"/>
              <c:layout>
                <c:manualLayout>
                  <c:x val="-4.1880255250007381E-2"/>
                  <c:y val="2.5910366860190993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E8C58F18-BB91-43D2-8B4E-17F2C43D4556}"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30-66CE-4CDE-A52B-DFCDF0348148}"/>
                </c:ext>
              </c:extLst>
            </c:dLbl>
            <c:dLbl>
              <c:idx val="49"/>
              <c:tx>
                <c:rich>
                  <a:bodyPr/>
                  <a:lstStyle/>
                  <a:p>
                    <a:fld id="{E3AE80D2-9357-41A1-93D3-D08502AF0E9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1-66CE-4CDE-A52B-DFCDF0348148}"/>
                </c:ext>
              </c:extLst>
            </c:dLbl>
            <c:dLbl>
              <c:idx val="50"/>
              <c:layout>
                <c:manualLayout>
                  <c:x val="-4.1839225753972385E-2"/>
                  <c:y val="5.1345795537404435E-3"/>
                </c:manualLayout>
              </c:layout>
              <c:tx>
                <c:rich>
                  <a:bodyPr/>
                  <a:lstStyle/>
                  <a:p>
                    <a:fld id="{22D6C261-2B9D-4749-93F4-9AA0649E6C5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32-66CE-4CDE-A52B-DFCDF0348148}"/>
                </c:ext>
              </c:extLst>
            </c:dLbl>
            <c:dLbl>
              <c:idx val="51"/>
              <c:tx>
                <c:rich>
                  <a:bodyPr/>
                  <a:lstStyle/>
                  <a:p>
                    <a:fld id="{06E2CD37-AEF0-4E3B-B9E9-45F99D6A3F1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3-66CE-4CDE-A52B-DFCDF0348148}"/>
                </c:ext>
              </c:extLst>
            </c:dLbl>
            <c:dLbl>
              <c:idx val="52"/>
              <c:tx>
                <c:rich>
                  <a:bodyPr/>
                  <a:lstStyle/>
                  <a:p>
                    <a:fld id="{AE1FA6A6-E938-4D67-9D2A-36386E0EB2B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4-66CE-4CDE-A52B-DFCDF0348148}"/>
                </c:ext>
              </c:extLst>
            </c:dLbl>
            <c:dLbl>
              <c:idx val="53"/>
              <c:tx>
                <c:rich>
                  <a:bodyPr/>
                  <a:lstStyle/>
                  <a:p>
                    <a:fld id="{FBBC98AD-071A-4F1F-B060-7505638E6EE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5-66CE-4CDE-A52B-DFCDF0348148}"/>
                </c:ext>
              </c:extLst>
            </c:dLbl>
            <c:dLbl>
              <c:idx val="54"/>
              <c:layout>
                <c:manualLayout>
                  <c:x val="-3.6080091292475823E-2"/>
                  <c:y val="-1.9005023483797958E-3"/>
                </c:manualLayout>
              </c:layout>
              <c:tx>
                <c:rich>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fld id="{BDE8E1D2-167C-4CF0-99C0-BF5370F4C7D0}" type="CELLRANGE">
                      <a:rPr lang="en-US" altLang="ja-JP"/>
                      <a:pPr>
                        <a:defRPr sz="600" b="1">
                          <a:solidFill>
                            <a:schemeClr val="bg1"/>
                          </a:solidFill>
                        </a:defRPr>
                      </a:pPr>
                      <a:t>[CELLRANGE]</a:t>
                    </a:fld>
                    <a:endParaRPr lang="ja-JP" altLang="en-US"/>
                  </a:p>
                </c:rich>
              </c:tx>
              <c:spPr>
                <a:noFill/>
                <a:ln>
                  <a:noFill/>
                </a:ln>
                <a:effectLst/>
              </c:spPr>
              <c:txPr>
                <a:bodyPr rot="0" spcFirstLastPara="1" vertOverflow="ellipsis" horzOverflow="clip" vert="horz" wrap="square" lIns="0" tIns="0" rIns="0" bIns="0"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36-66CE-4CDE-A52B-DFCDF0348148}"/>
                </c:ext>
              </c:extLst>
            </c:dLbl>
            <c:dLbl>
              <c:idx val="55"/>
              <c:tx>
                <c:rich>
                  <a:bodyPr/>
                  <a:lstStyle/>
                  <a:p>
                    <a:fld id="{EB47406F-1F6F-4420-A6A8-B028B46EBC6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37-66CE-4CDE-A52B-DFCDF0348148}"/>
                </c:ext>
              </c:extLst>
            </c:dLbl>
            <c:spPr>
              <a:noFill/>
              <a:ln>
                <a:noFill/>
              </a:ln>
              <a:effectLst/>
            </c:spPr>
            <c:txPr>
              <a:bodyPr rot="0" spcFirstLastPara="1" vertOverflow="ellipsis" horzOverflow="clip" vert="horz" wrap="square" lIns="0" tIns="18288" rIns="0" bIns="18288" anchor="ctr" anchorCtr="1">
                <a:spAutoFit/>
              </a:bodyPr>
              <a:lstStyle/>
              <a:p>
                <a:pPr>
                  <a:defRPr sz="600" b="1" i="0" u="none" strike="noStrike" kern="1200" baseline="0">
                    <a:solidFill>
                      <a:schemeClr val="bg1"/>
                    </a:solidFill>
                    <a:latin typeface="ＭＳ Ｐゴシック" panose="020B0600070205080204" pitchFamily="50" charset="-128"/>
                    <a:ea typeface="ＭＳ Ｐゴシック" panose="020B0600070205080204" pitchFamily="50" charset="-128"/>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'P34～P35'!$K$6:$K$61</c:f>
              <c:numCache>
                <c:formatCode>0.00</c:formatCode>
                <c:ptCount val="56"/>
                <c:pt idx="0">
                  <c:v>3.19</c:v>
                </c:pt>
                <c:pt idx="1">
                  <c:v>3.09</c:v>
                </c:pt>
                <c:pt idx="2">
                  <c:v>3.12</c:v>
                </c:pt>
                <c:pt idx="3">
                  <c:v>3.08</c:v>
                </c:pt>
                <c:pt idx="4">
                  <c:v>3.21</c:v>
                </c:pt>
                <c:pt idx="5">
                  <c:v>2.79</c:v>
                </c:pt>
                <c:pt idx="6">
                  <c:v>3.1</c:v>
                </c:pt>
                <c:pt idx="7">
                  <c:v>3.19</c:v>
                </c:pt>
                <c:pt idx="8">
                  <c:v>3.12</c:v>
                </c:pt>
                <c:pt idx="9">
                  <c:v>2.73</c:v>
                </c:pt>
                <c:pt idx="10">
                  <c:v>2.98</c:v>
                </c:pt>
                <c:pt idx="11">
                  <c:v>3.1</c:v>
                </c:pt>
                <c:pt idx="12">
                  <c:v>3.01</c:v>
                </c:pt>
                <c:pt idx="13">
                  <c:v>3.05</c:v>
                </c:pt>
                <c:pt idx="14">
                  <c:v>3.06</c:v>
                </c:pt>
                <c:pt idx="15">
                  <c:v>2.85</c:v>
                </c:pt>
                <c:pt idx="16">
                  <c:v>3.03</c:v>
                </c:pt>
                <c:pt idx="17">
                  <c:v>3.06</c:v>
                </c:pt>
                <c:pt idx="18">
                  <c:v>2.97</c:v>
                </c:pt>
                <c:pt idx="19">
                  <c:v>2.68</c:v>
                </c:pt>
                <c:pt idx="20">
                  <c:v>3.13</c:v>
                </c:pt>
                <c:pt idx="21">
                  <c:v>2.85</c:v>
                </c:pt>
                <c:pt idx="22">
                  <c:v>3.01</c:v>
                </c:pt>
                <c:pt idx="23">
                  <c:v>3.11</c:v>
                </c:pt>
                <c:pt idx="24">
                  <c:v>2.96</c:v>
                </c:pt>
                <c:pt idx="25">
                  <c:v>3.04</c:v>
                </c:pt>
                <c:pt idx="26">
                  <c:v>2.86</c:v>
                </c:pt>
                <c:pt idx="27">
                  <c:v>3.36</c:v>
                </c:pt>
                <c:pt idx="28">
                  <c:v>3.11</c:v>
                </c:pt>
                <c:pt idx="29">
                  <c:v>2.85</c:v>
                </c:pt>
                <c:pt idx="30">
                  <c:v>2.89</c:v>
                </c:pt>
                <c:pt idx="31">
                  <c:v>2.95</c:v>
                </c:pt>
                <c:pt idx="32">
                  <c:v>2.81</c:v>
                </c:pt>
                <c:pt idx="33">
                  <c:v>2.75</c:v>
                </c:pt>
                <c:pt idx="34">
                  <c:v>2.65</c:v>
                </c:pt>
                <c:pt idx="35">
                  <c:v>2.67</c:v>
                </c:pt>
                <c:pt idx="36">
                  <c:v>2.54</c:v>
                </c:pt>
                <c:pt idx="37">
                  <c:v>2.75</c:v>
                </c:pt>
                <c:pt idx="38">
                  <c:v>3.36</c:v>
                </c:pt>
                <c:pt idx="39">
                  <c:v>3.25</c:v>
                </c:pt>
                <c:pt idx="40">
                  <c:v>3.02</c:v>
                </c:pt>
                <c:pt idx="41">
                  <c:v>2.88</c:v>
                </c:pt>
                <c:pt idx="42">
                  <c:v>2.96</c:v>
                </c:pt>
                <c:pt idx="43">
                  <c:v>3.18</c:v>
                </c:pt>
                <c:pt idx="44">
                  <c:v>3.22</c:v>
                </c:pt>
                <c:pt idx="45">
                  <c:v>2.99</c:v>
                </c:pt>
                <c:pt idx="46">
                  <c:v>2.97</c:v>
                </c:pt>
                <c:pt idx="47">
                  <c:v>2.81</c:v>
                </c:pt>
                <c:pt idx="48">
                  <c:v>2.86</c:v>
                </c:pt>
                <c:pt idx="49">
                  <c:v>2.82</c:v>
                </c:pt>
                <c:pt idx="50">
                  <c:v>3</c:v>
                </c:pt>
                <c:pt idx="51">
                  <c:v>3.12</c:v>
                </c:pt>
                <c:pt idx="52">
                  <c:v>2.92</c:v>
                </c:pt>
                <c:pt idx="53">
                  <c:v>2.2400000000000002</c:v>
                </c:pt>
                <c:pt idx="54">
                  <c:v>2.78</c:v>
                </c:pt>
                <c:pt idx="55">
                  <c:v>2.25</c:v>
                </c:pt>
              </c:numCache>
            </c:numRef>
          </c:xVal>
          <c:yVal>
            <c:numRef>
              <c:f>'P34～P35'!$L$6:$L$61</c:f>
              <c:numCache>
                <c:formatCode>0.00</c:formatCode>
                <c:ptCount val="56"/>
                <c:pt idx="0">
                  <c:v>3.97</c:v>
                </c:pt>
                <c:pt idx="1">
                  <c:v>3.89</c:v>
                </c:pt>
                <c:pt idx="2">
                  <c:v>3.65</c:v>
                </c:pt>
                <c:pt idx="3">
                  <c:v>3.57</c:v>
                </c:pt>
                <c:pt idx="4">
                  <c:v>3.85</c:v>
                </c:pt>
                <c:pt idx="5">
                  <c:v>3.64</c:v>
                </c:pt>
                <c:pt idx="6">
                  <c:v>3.96</c:v>
                </c:pt>
                <c:pt idx="7">
                  <c:v>4.1900000000000004</c:v>
                </c:pt>
                <c:pt idx="8">
                  <c:v>3.97</c:v>
                </c:pt>
                <c:pt idx="9">
                  <c:v>3.51</c:v>
                </c:pt>
                <c:pt idx="10">
                  <c:v>3.99</c:v>
                </c:pt>
                <c:pt idx="11">
                  <c:v>3.86</c:v>
                </c:pt>
                <c:pt idx="12">
                  <c:v>3.79</c:v>
                </c:pt>
                <c:pt idx="13">
                  <c:v>3.76</c:v>
                </c:pt>
                <c:pt idx="14">
                  <c:v>3.76</c:v>
                </c:pt>
                <c:pt idx="15">
                  <c:v>3.75</c:v>
                </c:pt>
                <c:pt idx="16">
                  <c:v>4.01</c:v>
                </c:pt>
                <c:pt idx="17">
                  <c:v>4.2</c:v>
                </c:pt>
                <c:pt idx="18">
                  <c:v>4.0599999999999996</c:v>
                </c:pt>
                <c:pt idx="19">
                  <c:v>3.6</c:v>
                </c:pt>
                <c:pt idx="20">
                  <c:v>4.0999999999999996</c:v>
                </c:pt>
                <c:pt idx="21">
                  <c:v>4.08</c:v>
                </c:pt>
                <c:pt idx="22">
                  <c:v>3.7</c:v>
                </c:pt>
                <c:pt idx="23">
                  <c:v>4.0999999999999996</c:v>
                </c:pt>
                <c:pt idx="24">
                  <c:v>4.05</c:v>
                </c:pt>
                <c:pt idx="25">
                  <c:v>4.0999999999999996</c:v>
                </c:pt>
                <c:pt idx="26">
                  <c:v>3.89</c:v>
                </c:pt>
                <c:pt idx="27">
                  <c:v>3.92</c:v>
                </c:pt>
                <c:pt idx="28">
                  <c:v>3.96</c:v>
                </c:pt>
                <c:pt idx="29">
                  <c:v>3.98</c:v>
                </c:pt>
                <c:pt idx="30">
                  <c:v>4.29</c:v>
                </c:pt>
                <c:pt idx="31">
                  <c:v>3.88</c:v>
                </c:pt>
                <c:pt idx="32">
                  <c:v>3.94</c:v>
                </c:pt>
                <c:pt idx="33">
                  <c:v>3.82</c:v>
                </c:pt>
                <c:pt idx="34">
                  <c:v>3.87</c:v>
                </c:pt>
                <c:pt idx="35">
                  <c:v>4.13</c:v>
                </c:pt>
                <c:pt idx="36">
                  <c:v>4.03</c:v>
                </c:pt>
                <c:pt idx="37">
                  <c:v>3.95</c:v>
                </c:pt>
                <c:pt idx="38">
                  <c:v>3.9</c:v>
                </c:pt>
                <c:pt idx="39">
                  <c:v>4</c:v>
                </c:pt>
                <c:pt idx="40">
                  <c:v>3.65</c:v>
                </c:pt>
                <c:pt idx="41">
                  <c:v>3.65</c:v>
                </c:pt>
                <c:pt idx="42">
                  <c:v>3.83</c:v>
                </c:pt>
                <c:pt idx="43">
                  <c:v>4.3899999999999997</c:v>
                </c:pt>
                <c:pt idx="44">
                  <c:v>4.3899999999999997</c:v>
                </c:pt>
                <c:pt idx="45">
                  <c:v>4.3899999999999997</c:v>
                </c:pt>
                <c:pt idx="46">
                  <c:v>4.24</c:v>
                </c:pt>
                <c:pt idx="47">
                  <c:v>4.01</c:v>
                </c:pt>
                <c:pt idx="48">
                  <c:v>4.04</c:v>
                </c:pt>
                <c:pt idx="49">
                  <c:v>4.2300000000000004</c:v>
                </c:pt>
                <c:pt idx="50">
                  <c:v>4.12</c:v>
                </c:pt>
                <c:pt idx="51">
                  <c:v>4</c:v>
                </c:pt>
                <c:pt idx="52">
                  <c:v>3.86</c:v>
                </c:pt>
                <c:pt idx="53">
                  <c:v>4.22</c:v>
                </c:pt>
                <c:pt idx="54">
                  <c:v>3.76</c:v>
                </c:pt>
                <c:pt idx="55">
                  <c:v>4.05</c:v>
                </c:pt>
              </c:numCache>
            </c:numRef>
          </c:yVal>
          <c:bubbleSize>
            <c:numLit>
              <c:formatCode>General</c:formatCode>
              <c:ptCount val="56"/>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1</c:v>
              </c:pt>
              <c:pt idx="16">
                <c:v>1</c:v>
              </c:pt>
              <c:pt idx="17">
                <c:v>1</c:v>
              </c:pt>
              <c:pt idx="18">
                <c:v>1</c:v>
              </c:pt>
              <c:pt idx="19">
                <c:v>1</c:v>
              </c:pt>
              <c:pt idx="20">
                <c:v>1</c:v>
              </c:pt>
              <c:pt idx="21">
                <c:v>1</c:v>
              </c:pt>
              <c:pt idx="22">
                <c:v>1</c:v>
              </c:pt>
              <c:pt idx="23">
                <c:v>1</c:v>
              </c:pt>
              <c:pt idx="24">
                <c:v>1</c:v>
              </c:pt>
              <c:pt idx="25">
                <c:v>1</c:v>
              </c:pt>
              <c:pt idx="26">
                <c:v>1</c:v>
              </c:pt>
              <c:pt idx="27">
                <c:v>1</c:v>
              </c:pt>
              <c:pt idx="28">
                <c:v>1</c:v>
              </c:pt>
              <c:pt idx="29">
                <c:v>1</c:v>
              </c:pt>
              <c:pt idx="30">
                <c:v>1</c:v>
              </c:pt>
              <c:pt idx="31">
                <c:v>1</c:v>
              </c:pt>
              <c:pt idx="32">
                <c:v>1</c:v>
              </c:pt>
              <c:pt idx="33">
                <c:v>1</c:v>
              </c:pt>
              <c:pt idx="34">
                <c:v>1</c:v>
              </c:pt>
              <c:pt idx="35">
                <c:v>1</c:v>
              </c:pt>
              <c:pt idx="36">
                <c:v>1</c:v>
              </c:pt>
              <c:pt idx="37">
                <c:v>1</c:v>
              </c:pt>
              <c:pt idx="38">
                <c:v>1</c:v>
              </c:pt>
              <c:pt idx="39">
                <c:v>1</c:v>
              </c:pt>
              <c:pt idx="40">
                <c:v>1</c:v>
              </c:pt>
              <c:pt idx="41">
                <c:v>1</c:v>
              </c:pt>
              <c:pt idx="42">
                <c:v>1</c:v>
              </c:pt>
              <c:pt idx="43">
                <c:v>1</c:v>
              </c:pt>
              <c:pt idx="44">
                <c:v>1</c:v>
              </c:pt>
              <c:pt idx="45">
                <c:v>1</c:v>
              </c:pt>
              <c:pt idx="46">
                <c:v>1</c:v>
              </c:pt>
              <c:pt idx="47">
                <c:v>1</c:v>
              </c:pt>
              <c:pt idx="48">
                <c:v>1</c:v>
              </c:pt>
              <c:pt idx="49">
                <c:v>1</c:v>
              </c:pt>
              <c:pt idx="50">
                <c:v>1</c:v>
              </c:pt>
              <c:pt idx="51">
                <c:v>1</c:v>
              </c:pt>
              <c:pt idx="52">
                <c:v>1</c:v>
              </c:pt>
              <c:pt idx="53">
                <c:v>1</c:v>
              </c:pt>
              <c:pt idx="54">
                <c:v>1</c:v>
              </c:pt>
              <c:pt idx="55">
                <c:v>1</c:v>
              </c:pt>
            </c:numLit>
          </c:bubbleSize>
          <c:bubble3D val="0"/>
          <c:extLst>
            <c:ext xmlns:c15="http://schemas.microsoft.com/office/drawing/2012/chart" uri="{02D57815-91ED-43cb-92C2-25804820EDAC}">
              <c15:datalabelsRange>
                <c15:f>'P34～P35'!$I$6:$I$61</c15:f>
                <c15:dlblRangeCache>
                  <c:ptCount val="56"/>
                  <c:pt idx="0">
                    <c:v>1-1</c:v>
                  </c:pt>
                  <c:pt idx="1">
                    <c:v>1-2</c:v>
                  </c:pt>
                  <c:pt idx="2">
                    <c:v>1-3</c:v>
                  </c:pt>
                  <c:pt idx="3">
                    <c:v>1-4</c:v>
                  </c:pt>
                  <c:pt idx="4">
                    <c:v>1-5</c:v>
                  </c:pt>
                  <c:pt idx="5">
                    <c:v>1-6</c:v>
                  </c:pt>
                  <c:pt idx="6">
                    <c:v>2-1</c:v>
                  </c:pt>
                  <c:pt idx="7">
                    <c:v>2-2</c:v>
                  </c:pt>
                  <c:pt idx="8">
                    <c:v>2-3</c:v>
                  </c:pt>
                  <c:pt idx="9">
                    <c:v>2-4</c:v>
                  </c:pt>
                  <c:pt idx="10">
                    <c:v>2-5</c:v>
                  </c:pt>
                  <c:pt idx="11">
                    <c:v>2-6</c:v>
                  </c:pt>
                  <c:pt idx="12">
                    <c:v>2-7</c:v>
                  </c:pt>
                  <c:pt idx="13">
                    <c:v>2-8</c:v>
                  </c:pt>
                  <c:pt idx="14">
                    <c:v>2-9</c:v>
                  </c:pt>
                  <c:pt idx="15">
                    <c:v>2-10</c:v>
                  </c:pt>
                  <c:pt idx="16">
                    <c:v>3-1</c:v>
                  </c:pt>
                  <c:pt idx="17">
                    <c:v>3-2</c:v>
                  </c:pt>
                  <c:pt idx="18">
                    <c:v>3-3</c:v>
                  </c:pt>
                  <c:pt idx="19">
                    <c:v>3-4</c:v>
                  </c:pt>
                  <c:pt idx="20">
                    <c:v>3-5</c:v>
                  </c:pt>
                  <c:pt idx="21">
                    <c:v>3-6</c:v>
                  </c:pt>
                  <c:pt idx="22">
                    <c:v>3-7</c:v>
                  </c:pt>
                  <c:pt idx="23">
                    <c:v>3-8</c:v>
                  </c:pt>
                  <c:pt idx="24">
                    <c:v>3-9</c:v>
                  </c:pt>
                  <c:pt idx="25">
                    <c:v>3-10</c:v>
                  </c:pt>
                  <c:pt idx="26">
                    <c:v>3-11</c:v>
                  </c:pt>
                  <c:pt idx="27">
                    <c:v>3-12</c:v>
                  </c:pt>
                  <c:pt idx="28">
                    <c:v>3-13</c:v>
                  </c:pt>
                  <c:pt idx="29">
                    <c:v>3-14</c:v>
                  </c:pt>
                  <c:pt idx="30">
                    <c:v>3-15</c:v>
                  </c:pt>
                  <c:pt idx="31">
                    <c:v>4-1</c:v>
                  </c:pt>
                  <c:pt idx="32">
                    <c:v>4-2</c:v>
                  </c:pt>
                  <c:pt idx="33">
                    <c:v>4-3</c:v>
                  </c:pt>
                  <c:pt idx="34">
                    <c:v>4-4</c:v>
                  </c:pt>
                  <c:pt idx="35">
                    <c:v>4-5</c:v>
                  </c:pt>
                  <c:pt idx="36">
                    <c:v>4-6</c:v>
                  </c:pt>
                  <c:pt idx="37">
                    <c:v>4-7</c:v>
                  </c:pt>
                  <c:pt idx="38">
                    <c:v>4-8</c:v>
                  </c:pt>
                  <c:pt idx="39">
                    <c:v>4-9</c:v>
                  </c:pt>
                  <c:pt idx="40">
                    <c:v>4-10</c:v>
                  </c:pt>
                  <c:pt idx="41">
                    <c:v>4-11</c:v>
                  </c:pt>
                  <c:pt idx="42">
                    <c:v>4-12</c:v>
                  </c:pt>
                  <c:pt idx="43">
                    <c:v>5-1</c:v>
                  </c:pt>
                  <c:pt idx="44">
                    <c:v>5-2</c:v>
                  </c:pt>
                  <c:pt idx="45">
                    <c:v>5-3</c:v>
                  </c:pt>
                  <c:pt idx="46">
                    <c:v>5-4</c:v>
                  </c:pt>
                  <c:pt idx="47">
                    <c:v>6-1</c:v>
                  </c:pt>
                  <c:pt idx="48">
                    <c:v>6-2</c:v>
                  </c:pt>
                  <c:pt idx="49">
                    <c:v>6-3</c:v>
                  </c:pt>
                  <c:pt idx="50">
                    <c:v>6-4</c:v>
                  </c:pt>
                  <c:pt idx="51">
                    <c:v>6-5</c:v>
                  </c:pt>
                  <c:pt idx="52">
                    <c:v>6-6</c:v>
                  </c:pt>
                  <c:pt idx="53">
                    <c:v>6-7</c:v>
                  </c:pt>
                  <c:pt idx="54">
                    <c:v>6-8</c:v>
                  </c:pt>
                  <c:pt idx="55">
                    <c:v>6-9</c:v>
                  </c:pt>
                </c15:dlblRangeCache>
              </c15:datalabelsRange>
            </c:ext>
            <c:ext xmlns:c16="http://schemas.microsoft.com/office/drawing/2014/chart" uri="{C3380CC4-5D6E-409C-BE32-E72D297353CC}">
              <c16:uniqueId val="{00000038-66CE-4CDE-A52B-DFCDF0348148}"/>
            </c:ext>
          </c:extLst>
        </c:ser>
        <c:dLbls>
          <c:dLblPos val="r"/>
          <c:showLegendKey val="0"/>
          <c:showVal val="1"/>
          <c:showCatName val="0"/>
          <c:showSerName val="0"/>
          <c:showPercent val="0"/>
          <c:showBubbleSize val="0"/>
        </c:dLbls>
        <c:bubbleScale val="15"/>
        <c:showNegBubbles val="0"/>
        <c:axId val="187373824"/>
        <c:axId val="187445632"/>
      </c:bubbleChart>
      <c:valAx>
        <c:axId val="187373824"/>
        <c:scaling>
          <c:orientation val="minMax"/>
          <c:max val="3.5"/>
          <c:min val="2"/>
        </c:scaling>
        <c:delete val="0"/>
        <c:axPos val="b"/>
        <c:majorGridlines>
          <c:spPr>
            <a:ln w="9525" cap="flat" cmpd="sng" algn="ctr">
              <a:solidFill>
                <a:schemeClr val="bg2">
                  <a:lumMod val="50000"/>
                </a:schemeClr>
              </a:solidFill>
              <a:round/>
            </a:ln>
            <a:effectLst/>
          </c:spPr>
        </c:majorGridlines>
        <c:minorGridlines>
          <c:spPr>
            <a:ln w="6350" cap="flat" cmpd="sng" algn="ctr">
              <a:solidFill>
                <a:schemeClr val="bg2">
                  <a:lumMod val="50000"/>
                </a:schemeClr>
              </a:solidFill>
              <a:prstDash val="sysDot"/>
              <a:round/>
            </a:ln>
            <a:effectLst/>
          </c:spPr>
        </c:minorGridlines>
        <c:title>
          <c:tx>
            <c:rich>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ltLang="ja-JP" sz="800" b="0" i="0" baseline="0">
                    <a:effectLst/>
                  </a:rPr>
                  <a:t>政策の平均</a:t>
                </a:r>
                <a:r>
                  <a:rPr lang="ja-JP" altLang="en-US" sz="800" b="0" i="0" baseline="0">
                    <a:effectLst/>
                  </a:rPr>
                  <a:t>満足度</a:t>
                </a:r>
                <a:endParaRPr lang="en-US" altLang="ja-JP" sz="800" b="0" i="0" baseline="0">
                  <a:effectLst/>
                </a:endParaRPr>
              </a:p>
            </c:rich>
          </c:tx>
          <c:overlay val="0"/>
          <c:spPr>
            <a:noFill/>
            <a:ln>
              <a:noFill/>
            </a:ln>
            <a:effectLst/>
          </c:spPr>
          <c:txPr>
            <a:bodyPr rot="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7445632"/>
        <c:crosses val="autoZero"/>
        <c:crossBetween val="midCat"/>
        <c:majorUnit val="0.25"/>
        <c:minorUnit val="5.000000000000001E-2"/>
      </c:valAx>
      <c:valAx>
        <c:axId val="187445632"/>
        <c:scaling>
          <c:orientation val="minMax"/>
          <c:max val="4.5"/>
          <c:min val="3.25"/>
        </c:scaling>
        <c:delete val="0"/>
        <c:axPos val="l"/>
        <c:majorGridlines>
          <c:spPr>
            <a:ln w="9525" cap="flat" cmpd="sng" algn="ctr">
              <a:solidFill>
                <a:schemeClr val="bg2">
                  <a:lumMod val="50000"/>
                </a:schemeClr>
              </a:solidFill>
              <a:round/>
            </a:ln>
            <a:effectLst/>
          </c:spPr>
        </c:majorGridlines>
        <c:minorGridlines>
          <c:spPr>
            <a:ln w="9525" cap="flat" cmpd="sng" algn="ctr">
              <a:solidFill>
                <a:schemeClr val="bg2">
                  <a:lumMod val="75000"/>
                </a:schemeClr>
              </a:solidFill>
              <a:prstDash val="sysDot"/>
              <a:round/>
            </a:ln>
            <a:effectLst/>
          </c:spPr>
        </c:minorGridlines>
        <c:title>
          <c:tx>
            <c:rich>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r>
                  <a:rPr lang="ja-JP"/>
                  <a:t>政策の平均重要度</a:t>
                </a:r>
              </a:p>
            </c:rich>
          </c:tx>
          <c:layout>
            <c:manualLayout>
              <c:xMode val="edge"/>
              <c:yMode val="edge"/>
              <c:x val="3.2203284109365925E-2"/>
              <c:y val="0.33013055248734979"/>
            </c:manualLayout>
          </c:layout>
          <c:overlay val="0"/>
          <c:spPr>
            <a:noFill/>
            <a:ln>
              <a:noFill/>
            </a:ln>
            <a:effectLst/>
          </c:spPr>
          <c:txPr>
            <a:bodyPr rot="0" spcFirstLastPara="1" vertOverflow="ellipsis" vert="eaVert"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title>
        <c:numFmt formatCode="0.00" sourceLinked="1"/>
        <c:majorTickMark val="none"/>
        <c:minorTickMark val="none"/>
        <c:tickLblPos val="nextTo"/>
        <c:spPr>
          <a:noFill/>
          <a:ln w="9525" cap="flat" cmpd="sng" algn="ctr">
            <a:solidFill>
              <a:schemeClr val="bg2">
                <a:lumMod val="50000"/>
              </a:schemeClr>
            </a:solidFill>
            <a:round/>
          </a:ln>
          <a:effectLst/>
        </c:spPr>
        <c:txPr>
          <a:bodyPr rot="-60000000" spcFirstLastPara="1" vertOverflow="ellipsis" vert="horz" wrap="square" anchor="ctr" anchorCtr="1"/>
          <a:lstStyle/>
          <a:p>
            <a:pPr>
              <a:defRPr sz="800" b="0" i="0" u="none" strike="noStrike" kern="1200" baseline="0">
                <a:solidFill>
                  <a:schemeClr val="tx1">
                    <a:lumMod val="65000"/>
                    <a:lumOff val="35000"/>
                  </a:schemeClr>
                </a:solidFill>
                <a:latin typeface="ＭＳ Ｐゴシック" panose="020B0600070205080204" pitchFamily="50" charset="-128"/>
                <a:ea typeface="ＭＳ Ｐゴシック" panose="020B0600070205080204" pitchFamily="50" charset="-128"/>
                <a:cs typeface="+mn-cs"/>
              </a:defRPr>
            </a:pPr>
            <a:endParaRPr lang="ja-JP"/>
          </a:p>
        </c:txPr>
        <c:crossAx val="187373824"/>
        <c:crosses val="autoZero"/>
        <c:crossBetween val="midCat"/>
        <c:majorUnit val="0.25"/>
      </c:valAx>
      <c:spPr>
        <a:noFill/>
        <a:ln>
          <a:solidFill>
            <a:schemeClr val="bg2">
              <a:lumMod val="50000"/>
            </a:schemeClr>
          </a:solid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800">
          <a:latin typeface="ＭＳ Ｐゴシック" panose="020B0600070205080204" pitchFamily="50" charset="-128"/>
          <a:ea typeface="ＭＳ Ｐゴシック" panose="020B0600070205080204" pitchFamily="50" charset="-128"/>
        </a:defRPr>
      </a:pPr>
      <a:endParaRPr lang="ja-JP"/>
    </a:p>
  </c:txPr>
  <c:printSettings>
    <c:headerFooter/>
    <c:pageMargins b="0.75" l="0.7" r="0.7" t="0.75" header="0.3" footer="0.3"/>
    <c:pageSetup/>
  </c:printSettings>
  <c:userShapes r:id="rId3"/>
</c:chartSpace>
</file>

<file path=xl/charts/chart4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'P36～P64　施策分布グラフ'!$E$4</c:f>
              <c:strCache>
                <c:ptCount val="1"/>
                <c:pt idx="0">
                  <c:v>平均重要度</c:v>
                </c:pt>
              </c:strCache>
            </c:strRef>
          </c:tx>
          <c:spPr>
            <a:solidFill>
              <a:schemeClr val="accent1">
                <a:alpha val="75000"/>
              </a:schemeClr>
            </a:solidFill>
            <a:ln>
              <a:noFill/>
            </a:ln>
            <a:effectLst/>
          </c:spPr>
          <c:invertIfNegative val="0"/>
          <c:dPt>
            <c:idx val="0"/>
            <c:invertIfNegative val="0"/>
            <c:bubble3D val="0"/>
            <c:extLst>
              <c:ext xmlns:c16="http://schemas.microsoft.com/office/drawing/2014/chart" uri="{C3380CC4-5D6E-409C-BE32-E72D297353CC}">
                <c16:uniqueId val="{00000001-C46A-4E13-9EAD-7F7F27D86ED7}"/>
              </c:ext>
            </c:extLst>
          </c:dPt>
          <c:dLbls>
            <c:dLbl>
              <c:idx val="0"/>
              <c:layout>
                <c:manualLayout>
                  <c:x val="-0.35341571550194079"/>
                  <c:y val="-3.2112984039897347E-2"/>
                </c:manualLayout>
              </c:layout>
              <c:tx>
                <c:rich>
                  <a:bodyPr rot="0" spcFirstLastPara="1" vertOverflow="clip" horzOverflow="clip" vert="horz" wrap="square" lIns="38100" tIns="19050" rIns="38100" bIns="19050" anchor="ctr" anchorCtr="1">
                    <a:noAutofit/>
                  </a:bodyPr>
                  <a:lstStyle/>
                  <a:p>
                    <a:pPr>
                      <a:defRPr sz="600" b="0" i="0" u="none" strike="noStrike" kern="1200" baseline="0">
                        <a:solidFill>
                          <a:schemeClr val="dk1">
                            <a:lumMod val="65000"/>
                            <a:lumOff val="35000"/>
                          </a:schemeClr>
                        </a:solidFill>
                        <a:latin typeface="+mn-lt"/>
                        <a:ea typeface="+mn-ea"/>
                        <a:cs typeface="+mn-cs"/>
                      </a:defRPr>
                    </a:pPr>
                    <a:fld id="{38366AD2-3BA1-44AA-9D67-12A19DC9CB9A}" type="CELLRANGE">
                      <a:rPr lang="ja-JP" altLang="en-US"/>
                      <a:pPr>
                        <a:defRPr sz="600"/>
                      </a:pPr>
                      <a:t>[CELLRANGE]</a:t>
                    </a:fld>
                    <a:endParaRPr lang="ja-JP" altLang="en-US"/>
                  </a:p>
                </c:rich>
              </c:tx>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noAutofit/>
                </a:bodyPr>
                <a:lstStyle/>
                <a:p>
                  <a:pPr>
                    <a:defRPr sz="600" b="0" i="0" u="none" strike="noStrike" kern="1200" baseline="0">
                      <a:solidFill>
                        <a:schemeClr val="dk1">
                          <a:lumMod val="65000"/>
                          <a:lumOff val="35000"/>
                        </a:schemeClr>
                      </a:solidFill>
                      <a:latin typeface="+mn-lt"/>
                      <a:ea typeface="+mn-ea"/>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layout>
                    <c:manualLayout>
                      <c:w val="0.26402319488277842"/>
                      <c:h val="4.8547560487808707E-2"/>
                    </c:manualLayout>
                  </c15:layout>
                  <c15:dlblFieldTable/>
                  <c15:showDataLabelsRange val="1"/>
                </c:ext>
                <c:ext xmlns:c16="http://schemas.microsoft.com/office/drawing/2014/chart" uri="{C3380CC4-5D6E-409C-BE32-E72D297353CC}">
                  <c16:uniqueId val="{00000001-C46A-4E13-9EAD-7F7F27D86ED7}"/>
                </c:ext>
              </c:extLst>
            </c:dLbl>
            <c:dLbl>
              <c:idx val="1"/>
              <c:tx>
                <c:rich>
                  <a:bodyPr/>
                  <a:lstStyle/>
                  <a:p>
                    <a:fld id="{778D6D1F-EC03-4D86-B175-9F8DD4D4580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2-C46A-4E13-9EAD-7F7F27D86ED7}"/>
                </c:ext>
              </c:extLst>
            </c:dLbl>
            <c:dLbl>
              <c:idx val="2"/>
              <c:layout>
                <c:manualLayout>
                  <c:x val="-3.869043324462438E-2"/>
                  <c:y val="3.217200827555243E-2"/>
                </c:manualLayout>
              </c:layout>
              <c:tx>
                <c:rich>
                  <a:bodyPr/>
                  <a:lstStyle/>
                  <a:p>
                    <a:fld id="{4C702CFB-9222-4B8B-8C0C-74668AFE252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C46A-4E13-9EAD-7F7F27D86ED7}"/>
                </c:ext>
              </c:extLst>
            </c:dLbl>
            <c:dLbl>
              <c:idx val="3"/>
              <c:layout>
                <c:manualLayout>
                  <c:x val="-7.0335771283448811E-2"/>
                  <c:y val="3.3223298309753026E-3"/>
                </c:manualLayout>
              </c:layout>
              <c:tx>
                <c:rich>
                  <a:bodyPr/>
                  <a:lstStyle/>
                  <a:p>
                    <a:fld id="{E23E2F13-5D17-46ED-B7DE-C91431F4DB7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C46A-4E13-9EAD-7F7F27D86ED7}"/>
                </c:ext>
              </c:extLst>
            </c:dLbl>
            <c:dLbl>
              <c:idx val="4"/>
              <c:tx>
                <c:rich>
                  <a:bodyPr/>
                  <a:lstStyle/>
                  <a:p>
                    <a:fld id="{72909BB3-B40A-4CF1-82AA-0825F46C5190}"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C46A-4E13-9EAD-7F7F27D86ED7}"/>
                </c:ext>
              </c:extLst>
            </c:dLbl>
            <c:dLbl>
              <c:idx val="5"/>
              <c:tx>
                <c:rich>
                  <a:bodyPr/>
                  <a:lstStyle/>
                  <a:p>
                    <a:fld id="{FDE73992-DB7E-4601-A84E-B127D248B1D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C46A-4E13-9EAD-7F7F27D86ED7}"/>
                </c:ext>
              </c:extLst>
            </c:dLbl>
            <c:dLbl>
              <c:idx val="6"/>
              <c:tx>
                <c:rich>
                  <a:bodyPr/>
                  <a:lstStyle/>
                  <a:p>
                    <a:fld id="{809E8883-6CCA-49E4-8808-3FDDF96E5558}"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C46A-4E13-9EAD-7F7F27D86ED7}"/>
                </c:ext>
              </c:extLst>
            </c:dLbl>
            <c:spPr>
              <a:solidFill>
                <a:schemeClr val="lt1"/>
              </a:solidFill>
              <a:ln>
                <a:solidFill>
                  <a:schemeClr val="dk1">
                    <a:lumMod val="25000"/>
                    <a:lumOff val="75000"/>
                  </a:schemeClr>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pPr xmlns:c15="http://schemas.microsoft.com/office/drawing/2012/chart">
                  <a:prstGeom prst="rect">
                    <a:avLst/>
                  </a:prstGeom>
                  <a:noFill/>
                  <a:ln>
                    <a:noFill/>
                  </a:ln>
                </c15:spPr>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施策分布グラフ'!$D$5:$D$11</c:f>
              <c:numCache>
                <c:formatCode>0.00</c:formatCode>
                <c:ptCount val="7"/>
                <c:pt idx="0">
                  <c:v>3.08</c:v>
                </c:pt>
                <c:pt idx="1">
                  <c:v>3.19</c:v>
                </c:pt>
                <c:pt idx="2">
                  <c:v>3.09</c:v>
                </c:pt>
                <c:pt idx="3">
                  <c:v>3.12</c:v>
                </c:pt>
                <c:pt idx="4">
                  <c:v>3.08</c:v>
                </c:pt>
                <c:pt idx="5">
                  <c:v>3.21</c:v>
                </c:pt>
                <c:pt idx="6">
                  <c:v>2.79</c:v>
                </c:pt>
              </c:numCache>
            </c:numRef>
          </c:xVal>
          <c:yVal>
            <c:numRef>
              <c:f>'P36～P64　施策分布グラフ'!$E$5:$E$11</c:f>
              <c:numCache>
                <c:formatCode>0.00</c:formatCode>
                <c:ptCount val="7"/>
                <c:pt idx="0">
                  <c:v>3.76</c:v>
                </c:pt>
                <c:pt idx="1">
                  <c:v>3.97</c:v>
                </c:pt>
                <c:pt idx="2">
                  <c:v>3.89</c:v>
                </c:pt>
                <c:pt idx="3">
                  <c:v>3.65</c:v>
                </c:pt>
                <c:pt idx="4">
                  <c:v>3.57</c:v>
                </c:pt>
                <c:pt idx="5">
                  <c:v>3.85</c:v>
                </c:pt>
                <c:pt idx="6">
                  <c:v>3.64</c:v>
                </c:pt>
              </c:numCache>
            </c:numRef>
          </c:yVal>
          <c:bubbleSize>
            <c:numLit>
              <c:formatCode>General</c:formatCode>
              <c:ptCount val="7"/>
              <c:pt idx="0">
                <c:v>1</c:v>
              </c:pt>
              <c:pt idx="1">
                <c:v>1</c:v>
              </c:pt>
              <c:pt idx="2">
                <c:v>1</c:v>
              </c:pt>
              <c:pt idx="3">
                <c:v>1</c:v>
              </c:pt>
              <c:pt idx="4">
                <c:v>1</c:v>
              </c:pt>
              <c:pt idx="5">
                <c:v>1</c:v>
              </c:pt>
              <c:pt idx="6">
                <c:v>1</c:v>
              </c:pt>
            </c:numLit>
          </c:bubbleSize>
          <c:bubble3D val="0"/>
          <c:extLst>
            <c:ext xmlns:c15="http://schemas.microsoft.com/office/drawing/2012/chart" uri="{02D57815-91ED-43cb-92C2-25804820EDAC}">
              <c15:datalabelsRange>
                <c15:f>'P36～P64　施策分布グラフ'!$B$5:$B$11</c15:f>
                <c15:dlblRangeCache>
                  <c:ptCount val="7"/>
                  <c:pt idx="0">
                    <c:v>(1)市民・自治の平均値</c:v>
                  </c:pt>
                  <c:pt idx="1">
                    <c:v>1-1</c:v>
                  </c:pt>
                  <c:pt idx="2">
                    <c:v>1-2</c:v>
                  </c:pt>
                  <c:pt idx="3">
                    <c:v>1-3</c:v>
                  </c:pt>
                  <c:pt idx="4">
                    <c:v>1-4</c:v>
                  </c:pt>
                  <c:pt idx="5">
                    <c:v>1-5</c:v>
                  </c:pt>
                  <c:pt idx="6">
                    <c:v>1-6</c:v>
                  </c:pt>
                </c15:dlblRangeCache>
              </c15:datalabelsRange>
            </c:ext>
            <c:ext xmlns:c16="http://schemas.microsoft.com/office/drawing/2014/chart" uri="{C3380CC4-5D6E-409C-BE32-E72D297353CC}">
              <c16:uniqueId val="{00000008-C46A-4E13-9EAD-7F7F27D86ED7}"/>
            </c:ext>
          </c:extLst>
        </c:ser>
        <c:dLbls>
          <c:dLblPos val="r"/>
          <c:showLegendKey val="0"/>
          <c:showVal val="1"/>
          <c:showCatName val="0"/>
          <c:showSerName val="0"/>
          <c:showPercent val="0"/>
          <c:showBubbleSize val="0"/>
        </c:dLbls>
        <c:bubbleScale val="20"/>
        <c:showNegBubbles val="0"/>
        <c:sizeRepresents val="w"/>
        <c:axId val="187538816"/>
        <c:axId val="187546624"/>
      </c:bubbleChart>
      <c:valAx>
        <c:axId val="187538816"/>
        <c:scaling>
          <c:orientation val="minMax"/>
          <c:max val="3.5"/>
          <c:min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満足度</a:t>
                </a:r>
                <a:endParaRPr lang="en-US"/>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546624"/>
        <c:crosses val="autoZero"/>
        <c:crossBetween val="midCat"/>
        <c:majorUnit val="0.25"/>
        <c:minorUnit val="5.000000000000001E-2"/>
      </c:valAx>
      <c:valAx>
        <c:axId val="187546624"/>
        <c:scaling>
          <c:orientation val="minMax"/>
          <c:max val="4.5"/>
          <c:min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7538816"/>
        <c:crosses val="autoZero"/>
        <c:crossBetween val="midCat"/>
        <c:majorUnit val="0.25"/>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'P36～P64　施策分布グラフ'!$E$34</c:f>
              <c:strCache>
                <c:ptCount val="1"/>
                <c:pt idx="0">
                  <c:v>平均重要度</c:v>
                </c:pt>
              </c:strCache>
            </c:strRef>
          </c:tx>
          <c:spPr>
            <a:solidFill>
              <a:schemeClr val="accent1">
                <a:alpha val="75000"/>
              </a:schemeClr>
            </a:solidFill>
            <a:ln>
              <a:noFill/>
            </a:ln>
            <a:effectLst/>
          </c:spPr>
          <c:invertIfNegative val="0"/>
          <c:dPt>
            <c:idx val="0"/>
            <c:invertIfNegative val="0"/>
            <c:bubble3D val="0"/>
            <c:extLst>
              <c:ext xmlns:c16="http://schemas.microsoft.com/office/drawing/2014/chart" uri="{C3380CC4-5D6E-409C-BE32-E72D297353CC}">
                <c16:uniqueId val="{00000001-DC12-4845-B009-24BAA66887E0}"/>
              </c:ext>
            </c:extLst>
          </c:dPt>
          <c:dLbls>
            <c:dLbl>
              <c:idx val="0"/>
              <c:layout>
                <c:manualLayout>
                  <c:x val="-0.23443126980233228"/>
                  <c:y val="-2.4610298512492263E-2"/>
                </c:manualLayout>
              </c:layout>
              <c:tx>
                <c:rich>
                  <a:bodyPr/>
                  <a:lstStyle/>
                  <a:p>
                    <a:fld id="{6205A239-17EC-4CAF-9CAF-5F38440C5FD9}"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DC12-4845-B009-24BAA66887E0}"/>
                </c:ext>
              </c:extLst>
            </c:dLbl>
            <c:dLbl>
              <c:idx val="1"/>
              <c:layout>
                <c:manualLayout>
                  <c:x val="-8.1420954552294644E-2"/>
                  <c:y val="-5.1223230548877216E-2"/>
                </c:manualLayout>
              </c:layout>
              <c:tx>
                <c:rich>
                  <a:bodyPr/>
                  <a:lstStyle/>
                  <a:p>
                    <a:fld id="{7865256D-3DCC-4252-A2A3-AE83C0837473}"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DC12-4845-B009-24BAA66887E0}"/>
                </c:ext>
              </c:extLst>
            </c:dLbl>
            <c:dLbl>
              <c:idx val="2"/>
              <c:tx>
                <c:rich>
                  <a:bodyPr/>
                  <a:lstStyle/>
                  <a:p>
                    <a:fld id="{D53D6876-A25F-4308-85C6-0B217FCC9C11}"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DC12-4845-B009-24BAA66887E0}"/>
                </c:ext>
              </c:extLst>
            </c:dLbl>
            <c:dLbl>
              <c:idx val="3"/>
              <c:layout>
                <c:manualLayout>
                  <c:x val="-2.6932202586233554E-3"/>
                  <c:y val="-5.8992213103585268E-17"/>
                </c:manualLayout>
              </c:layout>
              <c:tx>
                <c:rich>
                  <a:bodyPr/>
                  <a:lstStyle/>
                  <a:p>
                    <a:fld id="{328D44F8-B8BD-4329-A59E-B6BC411C46E6}"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DC12-4845-B009-24BAA66887E0}"/>
                </c:ext>
              </c:extLst>
            </c:dLbl>
            <c:dLbl>
              <c:idx val="4"/>
              <c:tx>
                <c:rich>
                  <a:bodyPr/>
                  <a:lstStyle/>
                  <a:p>
                    <a:fld id="{B886D3A8-FB30-43E2-82B1-506C5006491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DC12-4845-B009-24BAA66887E0}"/>
                </c:ext>
              </c:extLst>
            </c:dLbl>
            <c:dLbl>
              <c:idx val="5"/>
              <c:tx>
                <c:rich>
                  <a:bodyPr/>
                  <a:lstStyle/>
                  <a:p>
                    <a:fld id="{FDFB024D-36AF-42D4-8391-4DA38DF730D7}"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DC12-4845-B009-24BAA66887E0}"/>
                </c:ext>
              </c:extLst>
            </c:dLbl>
            <c:dLbl>
              <c:idx val="6"/>
              <c:layout>
                <c:manualLayout>
                  <c:x val="1.0274537370105856E-2"/>
                  <c:y val="-1.3009516816522132E-2"/>
                </c:manualLayout>
              </c:layout>
              <c:tx>
                <c:rich>
                  <a:bodyPr/>
                  <a:lstStyle/>
                  <a:p>
                    <a:fld id="{9CF53BE4-219F-4633-9914-95A76688854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7-DC12-4845-B009-24BAA66887E0}"/>
                </c:ext>
              </c:extLst>
            </c:dLbl>
            <c:dLbl>
              <c:idx val="7"/>
              <c:layout>
                <c:manualLayout>
                  <c:x val="-0.11068485921662644"/>
                  <c:y val="4.8266913752725883E-2"/>
                </c:manualLayout>
              </c:layout>
              <c:tx>
                <c:rich>
                  <a:bodyPr/>
                  <a:lstStyle/>
                  <a:p>
                    <a:fld id="{BD703C72-A000-4DF1-832D-FC9FAFEB257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DC12-4845-B009-24BAA66887E0}"/>
                </c:ext>
              </c:extLst>
            </c:dLbl>
            <c:dLbl>
              <c:idx val="8"/>
              <c:layout>
                <c:manualLayout>
                  <c:x val="1.3669149280468021E-2"/>
                  <c:y val="2.8960148251635565E-2"/>
                </c:manualLayout>
              </c:layout>
              <c:tx>
                <c:rich>
                  <a:bodyPr/>
                  <a:lstStyle/>
                  <a:p>
                    <a:fld id="{B8ED1646-025C-47F5-885A-6AD59B2CEDF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DC12-4845-B009-24BAA66887E0}"/>
                </c:ext>
              </c:extLst>
            </c:dLbl>
            <c:dLbl>
              <c:idx val="9"/>
              <c:layout>
                <c:manualLayout>
                  <c:x val="1.0396675372649626E-2"/>
                  <c:y val="-1.2871177000726918E-2"/>
                </c:manualLayout>
              </c:layout>
              <c:tx>
                <c:rich>
                  <a:bodyPr/>
                  <a:lstStyle/>
                  <a:p>
                    <a:fld id="{1892C7A8-6C23-4826-A584-26A4BA662C39}"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DC12-4845-B009-24BAA66887E0}"/>
                </c:ext>
              </c:extLst>
            </c:dLbl>
            <c:dLbl>
              <c:idx val="10"/>
              <c:tx>
                <c:rich>
                  <a:bodyPr/>
                  <a:lstStyle/>
                  <a:p>
                    <a:r>
                      <a:rPr lang="en-US" altLang="ja-JP"/>
                      <a:t>2-10</a:t>
                    </a:r>
                  </a:p>
                </c:rich>
              </c:tx>
              <c:dLblPos val="ctr"/>
              <c:showLegendKey val="0"/>
              <c:showVal val="0"/>
              <c:showCatName val="0"/>
              <c:showSerName val="0"/>
              <c:showPercent val="0"/>
              <c:showBubbleSize val="0"/>
              <c:extLst>
                <c:ext xmlns:c15="http://schemas.microsoft.com/office/drawing/2012/chart" uri="{CE6537A1-D6FC-4f65-9D91-7224C49458BB}">
                  <c15:showDataLabelsRange val="0"/>
                </c:ext>
                <c:ext xmlns:c16="http://schemas.microsoft.com/office/drawing/2014/chart" uri="{C3380CC4-5D6E-409C-BE32-E72D297353CC}">
                  <c16:uniqueId val="{00000002-265A-4FDD-9A04-07BD92EFB544}"/>
                </c:ext>
              </c:extLst>
            </c:dLbl>
            <c:spPr>
              <a:solidFill>
                <a:schemeClr val="bg1"/>
              </a:solidFill>
              <a:ln>
                <a:solidFill>
                  <a:schemeClr val="bg1">
                    <a:lumMod val="85000"/>
                  </a:schemeClr>
                </a:solid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施策分布グラフ'!$D$35:$D$45</c:f>
              <c:numCache>
                <c:formatCode>0.00</c:formatCode>
                <c:ptCount val="11"/>
                <c:pt idx="0">
                  <c:v>3.02</c:v>
                </c:pt>
                <c:pt idx="1">
                  <c:v>3.1</c:v>
                </c:pt>
                <c:pt idx="2">
                  <c:v>3.19</c:v>
                </c:pt>
                <c:pt idx="3">
                  <c:v>3.12</c:v>
                </c:pt>
                <c:pt idx="4">
                  <c:v>2.73</c:v>
                </c:pt>
                <c:pt idx="5">
                  <c:v>2.98</c:v>
                </c:pt>
                <c:pt idx="6">
                  <c:v>3.1</c:v>
                </c:pt>
                <c:pt idx="7">
                  <c:v>3.01</c:v>
                </c:pt>
                <c:pt idx="8">
                  <c:v>3.05</c:v>
                </c:pt>
                <c:pt idx="9">
                  <c:v>3.06</c:v>
                </c:pt>
                <c:pt idx="10">
                  <c:v>2.85</c:v>
                </c:pt>
              </c:numCache>
            </c:numRef>
          </c:xVal>
          <c:yVal>
            <c:numRef>
              <c:f>'P36～P64　施策分布グラフ'!$E$35:$E$45</c:f>
              <c:numCache>
                <c:formatCode>0.00</c:formatCode>
                <c:ptCount val="11"/>
                <c:pt idx="0">
                  <c:v>3.85</c:v>
                </c:pt>
                <c:pt idx="1">
                  <c:v>3.96</c:v>
                </c:pt>
                <c:pt idx="2">
                  <c:v>4.1900000000000004</c:v>
                </c:pt>
                <c:pt idx="3">
                  <c:v>3.97</c:v>
                </c:pt>
                <c:pt idx="4">
                  <c:v>3.51</c:v>
                </c:pt>
                <c:pt idx="5">
                  <c:v>3.99</c:v>
                </c:pt>
                <c:pt idx="6">
                  <c:v>3.86</c:v>
                </c:pt>
                <c:pt idx="7">
                  <c:v>3.79</c:v>
                </c:pt>
                <c:pt idx="8">
                  <c:v>3.76</c:v>
                </c:pt>
                <c:pt idx="9">
                  <c:v>3.76</c:v>
                </c:pt>
                <c:pt idx="10">
                  <c:v>3.75</c:v>
                </c:pt>
              </c:numCache>
            </c:numRef>
          </c:yVal>
          <c:bubbleSize>
            <c:numLit>
              <c:formatCode>General</c:formatCode>
              <c:ptCount val="11"/>
              <c:pt idx="0">
                <c:v>1</c:v>
              </c:pt>
              <c:pt idx="1">
                <c:v>1</c:v>
              </c:pt>
              <c:pt idx="2">
                <c:v>1</c:v>
              </c:pt>
              <c:pt idx="3">
                <c:v>1</c:v>
              </c:pt>
              <c:pt idx="4">
                <c:v>1</c:v>
              </c:pt>
              <c:pt idx="5">
                <c:v>1</c:v>
              </c:pt>
              <c:pt idx="6">
                <c:v>1</c:v>
              </c:pt>
              <c:pt idx="7">
                <c:v>1</c:v>
              </c:pt>
              <c:pt idx="8">
                <c:v>1</c:v>
              </c:pt>
              <c:pt idx="9">
                <c:v>1</c:v>
              </c:pt>
              <c:pt idx="10">
                <c:v>1</c:v>
              </c:pt>
            </c:numLit>
          </c:bubbleSize>
          <c:bubble3D val="0"/>
          <c:extLst>
            <c:ext xmlns:c15="http://schemas.microsoft.com/office/drawing/2012/chart" uri="{02D57815-91ED-43cb-92C2-25804820EDAC}">
              <c15:datalabelsRange>
                <c15:f>'P36～P64　施策分布グラフ'!$B$35:$B$44</c15:f>
                <c15:dlblRangeCache>
                  <c:ptCount val="10"/>
                  <c:pt idx="0">
                    <c:v>(2)教育・文化</c:v>
                  </c:pt>
                  <c:pt idx="1">
                    <c:v>2-1</c:v>
                  </c:pt>
                  <c:pt idx="2">
                    <c:v>2-3</c:v>
                  </c:pt>
                  <c:pt idx="3">
                    <c:v>2-2</c:v>
                  </c:pt>
                  <c:pt idx="4">
                    <c:v>2-4</c:v>
                  </c:pt>
                  <c:pt idx="5">
                    <c:v>2-5</c:v>
                  </c:pt>
                  <c:pt idx="6">
                    <c:v>2-6</c:v>
                  </c:pt>
                  <c:pt idx="7">
                    <c:v>2-7</c:v>
                  </c:pt>
                  <c:pt idx="8">
                    <c:v>2-8</c:v>
                  </c:pt>
                  <c:pt idx="9">
                    <c:v>2-9</c:v>
                  </c:pt>
                </c15:dlblRangeCache>
              </c15:datalabelsRange>
            </c:ext>
            <c:ext xmlns:c16="http://schemas.microsoft.com/office/drawing/2014/chart" uri="{C3380CC4-5D6E-409C-BE32-E72D297353CC}">
              <c16:uniqueId val="{0000000B-DC12-4845-B009-24BAA66887E0}"/>
            </c:ext>
          </c:extLst>
        </c:ser>
        <c:dLbls>
          <c:showLegendKey val="0"/>
          <c:showVal val="1"/>
          <c:showCatName val="0"/>
          <c:showSerName val="0"/>
          <c:showPercent val="0"/>
          <c:showBubbleSize val="0"/>
        </c:dLbls>
        <c:bubbleScale val="20"/>
        <c:showNegBubbles val="0"/>
        <c:sizeRepresents val="w"/>
        <c:axId val="186681984"/>
        <c:axId val="186706176"/>
      </c:bubbleChart>
      <c:valAx>
        <c:axId val="186681984"/>
        <c:scaling>
          <c:orientation val="minMax"/>
          <c:max val="3.5"/>
          <c:min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満足度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6706176"/>
        <c:crosses val="autoZero"/>
        <c:crossBetween val="midCat"/>
        <c:majorUnit val="0.25"/>
        <c:minorUnit val="5.000000000000001E-2"/>
      </c:valAx>
      <c:valAx>
        <c:axId val="186706176"/>
        <c:scaling>
          <c:orientation val="minMax"/>
          <c:max val="4.5"/>
          <c:min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86681984"/>
        <c:crosses val="autoZero"/>
        <c:crossBetween val="midCat"/>
        <c:majorUnit val="0.25"/>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'P36～P64　施策分布グラフ'!$E$95</c:f>
              <c:strCache>
                <c:ptCount val="1"/>
                <c:pt idx="0">
                  <c:v>平均重要度</c:v>
                </c:pt>
              </c:strCache>
            </c:strRef>
          </c:tx>
          <c:spPr>
            <a:solidFill>
              <a:schemeClr val="accent1">
                <a:alpha val="75000"/>
              </a:schemeClr>
            </a:solidFill>
            <a:ln>
              <a:noFill/>
            </a:ln>
            <a:effectLst/>
          </c:spPr>
          <c:invertIfNegative val="0"/>
          <c:dPt>
            <c:idx val="0"/>
            <c:invertIfNegative val="0"/>
            <c:bubble3D val="0"/>
            <c:extLst>
              <c:ext xmlns:c16="http://schemas.microsoft.com/office/drawing/2014/chart" uri="{C3380CC4-5D6E-409C-BE32-E72D297353CC}">
                <c16:uniqueId val="{00000001-8668-4805-B641-A1BFC4C20474}"/>
              </c:ext>
            </c:extLst>
          </c:dPt>
          <c:dLbls>
            <c:dLbl>
              <c:idx val="0"/>
              <c:layout>
                <c:manualLayout>
                  <c:x val="2.1729742098134451E-3"/>
                  <c:y val="-0.16370768556540419"/>
                </c:manualLayout>
              </c:layout>
              <c:tx>
                <c:rich>
                  <a:bodyPr/>
                  <a:lstStyle/>
                  <a:p>
                    <a:fld id="{BCC00FFF-B906-4467-9EF6-C8ABE5DE108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8668-4805-B641-A1BFC4C20474}"/>
                </c:ext>
              </c:extLst>
            </c:dLbl>
            <c:dLbl>
              <c:idx val="1"/>
              <c:layout>
                <c:manualLayout>
                  <c:x val="8.8052569805748514E-4"/>
                  <c:y val="-3.293616297332131E-2"/>
                </c:manualLayout>
              </c:layout>
              <c:tx>
                <c:rich>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fld id="{6AE4D6B8-E79C-417B-8363-DF220D85B9FF}" type="CELLRANGE">
                      <a:rPr lang="en-US" altLang="ja-JP" sz="600"/>
                      <a:pPr>
                        <a:defRPr sz="600"/>
                      </a:pPr>
                      <a:t>[CELLRANGE]</a:t>
                    </a:fld>
                    <a:endParaRPr lang="ja-JP" altLang="en-US"/>
                  </a:p>
                </c:rich>
              </c:tx>
              <c:spPr>
                <a:solidFill>
                  <a:schemeClr val="bg1"/>
                </a:solidFill>
                <a:ln>
                  <a:solidFill>
                    <a:schemeClr val="bg1">
                      <a:lumMod val="85000"/>
                    </a:schemeClr>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2-8668-4805-B641-A1BFC4C20474}"/>
                </c:ext>
              </c:extLst>
            </c:dLbl>
            <c:dLbl>
              <c:idx val="2"/>
              <c:layout>
                <c:manualLayout>
                  <c:x val="-7.5251181698058431E-2"/>
                  <c:y val="-2.8179646513136654E-3"/>
                </c:manualLayout>
              </c:layout>
              <c:tx>
                <c:rich>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fld id="{5D322A50-EE51-45DC-9F96-4396E416CD4B}" type="CELLRANGE">
                      <a:rPr lang="en-US" altLang="ja-JP" sz="600"/>
                      <a:pPr>
                        <a:defRPr sz="600"/>
                      </a:pPr>
                      <a:t>[CELLRANGE]</a:t>
                    </a:fld>
                    <a:endParaRPr lang="ja-JP" altLang="en-US"/>
                  </a:p>
                </c:rich>
              </c:tx>
              <c:spPr>
                <a:solidFill>
                  <a:schemeClr val="bg1"/>
                </a:solidFill>
                <a:ln>
                  <a:solidFill>
                    <a:schemeClr val="bg1">
                      <a:lumMod val="85000"/>
                    </a:schemeClr>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3-8668-4805-B641-A1BFC4C20474}"/>
                </c:ext>
              </c:extLst>
            </c:dLbl>
            <c:dLbl>
              <c:idx val="3"/>
              <c:layout>
                <c:manualLayout>
                  <c:x val="-7.4828446502057555E-2"/>
                  <c:y val="1.4927987378597577E-3"/>
                </c:manualLayout>
              </c:layout>
              <c:tx>
                <c:rich>
                  <a:bodyPr/>
                  <a:lstStyle/>
                  <a:p>
                    <a:fld id="{9076762E-AE39-461F-AA0A-8127ECAF45C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8668-4805-B641-A1BFC4C20474}"/>
                </c:ext>
              </c:extLst>
            </c:dLbl>
            <c:dLbl>
              <c:idx val="4"/>
              <c:layout>
                <c:manualLayout>
                  <c:x val="-6.8142698414988864E-2"/>
                  <c:y val="9.6516049276382954E-3"/>
                </c:manualLayout>
              </c:layout>
              <c:tx>
                <c:rich>
                  <a:bodyPr/>
                  <a:lstStyle/>
                  <a:p>
                    <a:fld id="{0EA2A23E-3E12-446C-AC53-F4518B3A5D6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8668-4805-B641-A1BFC4C20474}"/>
                </c:ext>
              </c:extLst>
            </c:dLbl>
            <c:dLbl>
              <c:idx val="5"/>
              <c:tx>
                <c:rich>
                  <a:bodyPr/>
                  <a:lstStyle/>
                  <a:p>
                    <a:fld id="{93415B1A-3081-4E5A-96A1-61887AB0D2B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6-8668-4805-B641-A1BFC4C20474}"/>
                </c:ext>
              </c:extLst>
            </c:dLbl>
            <c:dLbl>
              <c:idx val="6"/>
              <c:tx>
                <c:rich>
                  <a:bodyPr/>
                  <a:lstStyle/>
                  <a:p>
                    <a:fld id="{1E5DBDD9-125C-4D98-A553-0F1AE73DDE2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8668-4805-B641-A1BFC4C20474}"/>
                </c:ext>
              </c:extLst>
            </c:dLbl>
            <c:dLbl>
              <c:idx val="7"/>
              <c:layout>
                <c:manualLayout>
                  <c:x val="-8.4732510288065846E-2"/>
                  <c:y val="1.8575107658206703E-3"/>
                </c:manualLayout>
              </c:layout>
              <c:tx>
                <c:rich>
                  <a:bodyPr/>
                  <a:lstStyle/>
                  <a:p>
                    <a:fld id="{3A143E37-0FAA-4A32-A6BB-8403FB2C6CF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8668-4805-B641-A1BFC4C20474}"/>
                </c:ext>
              </c:extLst>
            </c:dLbl>
            <c:dLbl>
              <c:idx val="8"/>
              <c:layout>
                <c:manualLayout>
                  <c:x val="-9.2381680742600249E-3"/>
                  <c:y val="-1.9303209855276591E-2"/>
                </c:manualLayout>
              </c:layout>
              <c:tx>
                <c:rich>
                  <a:bodyPr/>
                  <a:lstStyle/>
                  <a:p>
                    <a:fld id="{1DCF2243-97DB-4060-80E4-EEEE17AC0F2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8668-4805-B641-A1BFC4C20474}"/>
                </c:ext>
              </c:extLst>
            </c:dLbl>
            <c:dLbl>
              <c:idx val="9"/>
              <c:tx>
                <c:rich>
                  <a:bodyPr/>
                  <a:lstStyle/>
                  <a:p>
                    <a:fld id="{4961F7B8-9E30-45C3-9003-C9FF9883B10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8668-4805-B641-A1BFC4C20474}"/>
                </c:ext>
              </c:extLst>
            </c:dLbl>
            <c:dLbl>
              <c:idx val="10"/>
              <c:layout>
                <c:manualLayout>
                  <c:x val="-7.83290895061729E-2"/>
                  <c:y val="6.7888391946602862E-4"/>
                </c:manualLayout>
              </c:layout>
              <c:tx>
                <c:rich>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fld id="{96EF6FD4-7E57-407B-A941-B82329C4A4A2}" type="CELLRANGE">
                      <a:rPr lang="en-US" altLang="ja-JP" sz="600"/>
                      <a:pPr>
                        <a:defRPr sz="600"/>
                      </a:pPr>
                      <a:t>[CELLRANGE]</a:t>
                    </a:fld>
                    <a:endParaRPr lang="ja-JP" altLang="en-US"/>
                  </a:p>
                </c:rich>
              </c:tx>
              <c:spPr>
                <a:solidFill>
                  <a:schemeClr val="bg1"/>
                </a:solidFill>
                <a:ln>
                  <a:solidFill>
                    <a:schemeClr val="bg1">
                      <a:lumMod val="85000"/>
                    </a:schemeClr>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B-8668-4805-B641-A1BFC4C20474}"/>
                </c:ext>
              </c:extLst>
            </c:dLbl>
            <c:dLbl>
              <c:idx val="11"/>
              <c:layout>
                <c:manualLayout>
                  <c:x val="-3.7119645768871667E-2"/>
                  <c:y val="5.7909629565829769E-2"/>
                </c:manualLayout>
              </c:layout>
              <c:tx>
                <c:rich>
                  <a:bodyPr/>
                  <a:lstStyle/>
                  <a:p>
                    <a:fld id="{463130AA-72C9-49DA-A3CB-DF8D11EE55C4}"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8668-4805-B641-A1BFC4C20474}"/>
                </c:ext>
              </c:extLst>
            </c:dLbl>
            <c:dLbl>
              <c:idx val="12"/>
              <c:tx>
                <c:rich>
                  <a:bodyPr/>
                  <a:lstStyle/>
                  <a:p>
                    <a:fld id="{DBC814C2-1448-4C54-8230-08188AA420E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8668-4805-B641-A1BFC4C20474}"/>
                </c:ext>
              </c:extLst>
            </c:dLbl>
            <c:spPr>
              <a:solidFill>
                <a:schemeClr val="bg1"/>
              </a:solidFill>
              <a:ln>
                <a:solidFill>
                  <a:schemeClr val="bg1">
                    <a:lumMod val="85000"/>
                  </a:schemeClr>
                </a:solid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施策分布グラフ'!$D$96:$D$108</c:f>
              <c:numCache>
                <c:formatCode>0.00</c:formatCode>
                <c:ptCount val="13"/>
                <c:pt idx="0">
                  <c:v>2.88</c:v>
                </c:pt>
                <c:pt idx="1">
                  <c:v>2.95</c:v>
                </c:pt>
                <c:pt idx="2">
                  <c:v>2.81</c:v>
                </c:pt>
                <c:pt idx="3">
                  <c:v>2.75</c:v>
                </c:pt>
                <c:pt idx="4">
                  <c:v>2.65</c:v>
                </c:pt>
                <c:pt idx="5">
                  <c:v>2.67</c:v>
                </c:pt>
                <c:pt idx="6">
                  <c:v>2.54</c:v>
                </c:pt>
                <c:pt idx="7">
                  <c:v>2.75</c:v>
                </c:pt>
                <c:pt idx="8">
                  <c:v>3.36</c:v>
                </c:pt>
                <c:pt idx="9">
                  <c:v>3.25</c:v>
                </c:pt>
                <c:pt idx="10">
                  <c:v>3.02</c:v>
                </c:pt>
                <c:pt idx="11">
                  <c:v>2.88</c:v>
                </c:pt>
                <c:pt idx="12">
                  <c:v>2.96</c:v>
                </c:pt>
              </c:numCache>
            </c:numRef>
          </c:xVal>
          <c:yVal>
            <c:numRef>
              <c:f>'P36～P64　施策分布グラフ'!$E$96:$E$108</c:f>
              <c:numCache>
                <c:formatCode>0.00</c:formatCode>
                <c:ptCount val="13"/>
                <c:pt idx="0">
                  <c:v>3.89</c:v>
                </c:pt>
                <c:pt idx="1">
                  <c:v>3.88</c:v>
                </c:pt>
                <c:pt idx="2">
                  <c:v>3.94</c:v>
                </c:pt>
                <c:pt idx="3">
                  <c:v>3.82</c:v>
                </c:pt>
                <c:pt idx="4">
                  <c:v>3.87</c:v>
                </c:pt>
                <c:pt idx="5">
                  <c:v>4.13</c:v>
                </c:pt>
                <c:pt idx="6">
                  <c:v>4.03</c:v>
                </c:pt>
                <c:pt idx="7">
                  <c:v>3.95</c:v>
                </c:pt>
                <c:pt idx="8">
                  <c:v>3.9</c:v>
                </c:pt>
                <c:pt idx="9">
                  <c:v>4</c:v>
                </c:pt>
                <c:pt idx="10">
                  <c:v>3.65</c:v>
                </c:pt>
                <c:pt idx="11">
                  <c:v>3.65</c:v>
                </c:pt>
                <c:pt idx="12">
                  <c:v>3.83</c:v>
                </c:pt>
              </c:numCache>
            </c:numRef>
          </c:yVal>
          <c:bubbleSize>
            <c:numLit>
              <c:formatCode>General</c:formatCode>
              <c:ptCount val="13"/>
              <c:pt idx="0">
                <c:v>1</c:v>
              </c:pt>
              <c:pt idx="1">
                <c:v>1</c:v>
              </c:pt>
              <c:pt idx="2">
                <c:v>1</c:v>
              </c:pt>
              <c:pt idx="3">
                <c:v>1</c:v>
              </c:pt>
              <c:pt idx="4">
                <c:v>1</c:v>
              </c:pt>
              <c:pt idx="5">
                <c:v>1</c:v>
              </c:pt>
              <c:pt idx="6">
                <c:v>1</c:v>
              </c:pt>
              <c:pt idx="7">
                <c:v>1</c:v>
              </c:pt>
              <c:pt idx="8">
                <c:v>1</c:v>
              </c:pt>
              <c:pt idx="9">
                <c:v>1</c:v>
              </c:pt>
              <c:pt idx="10">
                <c:v>1</c:v>
              </c:pt>
              <c:pt idx="11">
                <c:v>1</c:v>
              </c:pt>
              <c:pt idx="12">
                <c:v>1</c:v>
              </c:pt>
            </c:numLit>
          </c:bubbleSize>
          <c:bubble3D val="0"/>
          <c:extLst>
            <c:ext xmlns:c15="http://schemas.microsoft.com/office/drawing/2012/chart" uri="{02D57815-91ED-43cb-92C2-25804820EDAC}">
              <c15:datalabelsRange>
                <c15:f>'P36～P64　施策分布グラフ'!$B$96:$B$108</c15:f>
                <c15:dlblRangeCache>
                  <c:ptCount val="13"/>
                  <c:pt idx="0">
                    <c:v>(4)産業・交流</c:v>
                  </c:pt>
                  <c:pt idx="1">
                    <c:v>4-1</c:v>
                  </c:pt>
                  <c:pt idx="2">
                    <c:v>4-2</c:v>
                  </c:pt>
                  <c:pt idx="3">
                    <c:v>4-3</c:v>
                  </c:pt>
                  <c:pt idx="4">
                    <c:v>4-4</c:v>
                  </c:pt>
                  <c:pt idx="5">
                    <c:v>4-5</c:v>
                  </c:pt>
                  <c:pt idx="6">
                    <c:v>4-6</c:v>
                  </c:pt>
                  <c:pt idx="7">
                    <c:v>4-7</c:v>
                  </c:pt>
                  <c:pt idx="8">
                    <c:v>4-8</c:v>
                  </c:pt>
                  <c:pt idx="9">
                    <c:v>4-9</c:v>
                  </c:pt>
                  <c:pt idx="10">
                    <c:v>4-10</c:v>
                  </c:pt>
                  <c:pt idx="11">
                    <c:v>4-11</c:v>
                  </c:pt>
                  <c:pt idx="12">
                    <c:v>4-12</c:v>
                  </c:pt>
                </c15:dlblRangeCache>
              </c15:datalabelsRange>
            </c:ext>
            <c:ext xmlns:c16="http://schemas.microsoft.com/office/drawing/2014/chart" uri="{C3380CC4-5D6E-409C-BE32-E72D297353CC}">
              <c16:uniqueId val="{0000000E-8668-4805-B641-A1BFC4C20474}"/>
            </c:ext>
          </c:extLst>
        </c:ser>
        <c:dLbls>
          <c:dLblPos val="r"/>
          <c:showLegendKey val="0"/>
          <c:showVal val="1"/>
          <c:showCatName val="0"/>
          <c:showSerName val="0"/>
          <c:showPercent val="0"/>
          <c:showBubbleSize val="0"/>
        </c:dLbls>
        <c:bubbleScale val="20"/>
        <c:showNegBubbles val="0"/>
        <c:sizeRepresents val="w"/>
        <c:axId val="191551360"/>
        <c:axId val="191180800"/>
      </c:bubbleChart>
      <c:valAx>
        <c:axId val="191551360"/>
        <c:scaling>
          <c:orientation val="minMax"/>
          <c:max val="3.5"/>
          <c:min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満足度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180800"/>
        <c:crosses val="autoZero"/>
        <c:crossBetween val="midCat"/>
        <c:majorUnit val="0.25"/>
        <c:minorUnit val="5.000000000000001E-2"/>
      </c:valAx>
      <c:valAx>
        <c:axId val="191180800"/>
        <c:scaling>
          <c:orientation val="minMax"/>
          <c:max val="4.5"/>
          <c:min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551360"/>
        <c:crosses val="autoZero"/>
        <c:crossBetween val="midCat"/>
        <c:majorUnit val="0.25"/>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'P36～P64　施策分布グラフ'!$E$64</c:f>
              <c:strCache>
                <c:ptCount val="1"/>
                <c:pt idx="0">
                  <c:v>平均重要度</c:v>
                </c:pt>
              </c:strCache>
            </c:strRef>
          </c:tx>
          <c:spPr>
            <a:solidFill>
              <a:schemeClr val="accent1">
                <a:alpha val="75000"/>
              </a:schemeClr>
            </a:solidFill>
            <a:ln>
              <a:noFill/>
            </a:ln>
            <a:effectLst/>
          </c:spPr>
          <c:invertIfNegative val="0"/>
          <c:dPt>
            <c:idx val="0"/>
            <c:invertIfNegative val="0"/>
            <c:bubble3D val="0"/>
            <c:extLst>
              <c:ext xmlns:c16="http://schemas.microsoft.com/office/drawing/2014/chart" uri="{C3380CC4-5D6E-409C-BE32-E72D297353CC}">
                <c16:uniqueId val="{00000001-1BB1-4D6D-BD00-E09DF483F589}"/>
              </c:ext>
            </c:extLst>
          </c:dPt>
          <c:dLbls>
            <c:dLbl>
              <c:idx val="0"/>
              <c:layout>
                <c:manualLayout>
                  <c:x val="-1.0366269709569228E-3"/>
                  <c:y val="0.10256616162511747"/>
                </c:manualLayout>
              </c:layout>
              <c:tx>
                <c:rich>
                  <a:bodyPr/>
                  <a:lstStyle/>
                  <a:p>
                    <a:fld id="{3611D747-1A11-4CBC-B4AD-9DBB21E5B9F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1BB1-4D6D-BD00-E09DF483F589}"/>
                </c:ext>
              </c:extLst>
            </c:dLbl>
            <c:dLbl>
              <c:idx val="1"/>
              <c:layout>
                <c:manualLayout>
                  <c:x val="6.6028731805560417E-2"/>
                  <c:y val="-1.2868806570184394E-2"/>
                </c:manualLayout>
              </c:layout>
              <c:tx>
                <c:rich>
                  <a:bodyPr/>
                  <a:lstStyle/>
                  <a:p>
                    <a:fld id="{3753D132-7AE9-46FD-886C-23B4F08C826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1BB1-4D6D-BD00-E09DF483F589}"/>
                </c:ext>
              </c:extLst>
            </c:dLbl>
            <c:dLbl>
              <c:idx val="2"/>
              <c:tx>
                <c:rich>
                  <a:bodyPr/>
                  <a:lstStyle/>
                  <a:p>
                    <a:fld id="{82F3F708-C949-476C-BCC4-2A0B5B50FE5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3-1BB1-4D6D-BD00-E09DF483F589}"/>
                </c:ext>
              </c:extLst>
            </c:dLbl>
            <c:dLbl>
              <c:idx val="3"/>
              <c:layout>
                <c:manualLayout>
                  <c:x val="-9.4322489677534996E-2"/>
                  <c:y val="-0.11260205748911345"/>
                </c:manualLayout>
              </c:layout>
              <c:tx>
                <c:rich>
                  <a:bodyPr/>
                  <a:lstStyle/>
                  <a:p>
                    <a:fld id="{60AC0457-24CB-4225-88A7-E5891CA45FC1}"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1BB1-4D6D-BD00-E09DF483F589}"/>
                </c:ext>
              </c:extLst>
            </c:dLbl>
            <c:dLbl>
              <c:idx val="4"/>
              <c:tx>
                <c:rich>
                  <a:bodyPr/>
                  <a:lstStyle/>
                  <a:p>
                    <a:fld id="{92CF2B2E-3661-4285-A052-039C02F2CC1D}"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1BB1-4D6D-BD00-E09DF483F589}"/>
                </c:ext>
              </c:extLst>
            </c:dLbl>
            <c:dLbl>
              <c:idx val="5"/>
              <c:layout>
                <c:manualLayout>
                  <c:x val="-9.3770549590090433E-3"/>
                  <c:y val="-5.7909629565829769E-2"/>
                </c:manualLayout>
              </c:layout>
              <c:tx>
                <c:rich>
                  <a:bodyPr/>
                  <a:lstStyle/>
                  <a:p>
                    <a:fld id="{34193A16-ACD5-438C-AA94-A3A0947964B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1BB1-4D6D-BD00-E09DF483F589}"/>
                </c:ext>
              </c:extLst>
            </c:dLbl>
            <c:dLbl>
              <c:idx val="6"/>
              <c:tx>
                <c:rich>
                  <a:bodyPr/>
                  <a:lstStyle/>
                  <a:p>
                    <a:fld id="{CD832014-FAC1-42F3-B62D-C21729ED6C59}"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1BB1-4D6D-BD00-E09DF483F589}"/>
                </c:ext>
              </c:extLst>
            </c:dLbl>
            <c:dLbl>
              <c:idx val="7"/>
              <c:layout>
                <c:manualLayout>
                  <c:x val="-1.9055589797714732E-2"/>
                  <c:y val="3.2172016425460396E-3"/>
                </c:manualLayout>
              </c:layout>
              <c:tx>
                <c:rich>
                  <a:bodyPr/>
                  <a:lstStyle/>
                  <a:p>
                    <a:fld id="{3580DCC1-9003-4C45-A74B-540A859FFE22}"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8-1BB1-4D6D-BD00-E09DF483F589}"/>
                </c:ext>
              </c:extLst>
            </c:dLbl>
            <c:dLbl>
              <c:idx val="8"/>
              <c:layout>
                <c:manualLayout>
                  <c:x val="-4.8731259289187867E-2"/>
                  <c:y val="-6.084589604132204E-2"/>
                </c:manualLayout>
              </c:layout>
              <c:tx>
                <c:rich>
                  <a:bodyPr/>
                  <a:lstStyle/>
                  <a:p>
                    <a:fld id="{DFDE507E-3B43-4EC3-B7DE-8D0D09E79530}"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9-1BB1-4D6D-BD00-E09DF483F589}"/>
                </c:ext>
              </c:extLst>
            </c:dLbl>
            <c:dLbl>
              <c:idx val="9"/>
              <c:layout>
                <c:manualLayout>
                  <c:x val="-0.1303197026635361"/>
                  <c:y val="-7.0778436136014172E-2"/>
                </c:manualLayout>
              </c:layout>
              <c:tx>
                <c:rich>
                  <a:bodyPr/>
                  <a:lstStyle/>
                  <a:p>
                    <a:fld id="{4E93364A-DD8B-42FF-AFD1-0D37590115F8}"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A-1BB1-4D6D-BD00-E09DF483F589}"/>
                </c:ext>
              </c:extLst>
            </c:dLbl>
            <c:dLbl>
              <c:idx val="10"/>
              <c:tx>
                <c:rich>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fld id="{F8ADE0D9-DAC7-4498-893C-FD8A41649607}" type="CELLRANGE">
                      <a:rPr lang="ja-JP" altLang="en-US"/>
                      <a:pPr>
                        <a:defRPr sz="600"/>
                      </a:pPr>
                      <a:t>[CELLRANGE]</a:t>
                    </a:fld>
                    <a:endParaRPr lang="ja-JP" altLang="en-US"/>
                  </a:p>
                </c:rich>
              </c:tx>
              <c:spPr>
                <a:solidFill>
                  <a:schemeClr val="bg1"/>
                </a:solidFill>
                <a:ln>
                  <a:solidFill>
                    <a:schemeClr val="bg1">
                      <a:lumMod val="85000"/>
                    </a:schemeClr>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ja-JP"/>
                </a:p>
              </c:txPr>
              <c:dLblPos val="ct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xForSave val="1"/>
                  <c15:showDataLabelsRange val="1"/>
                </c:ext>
                <c:ext xmlns:c16="http://schemas.microsoft.com/office/drawing/2014/chart" uri="{C3380CC4-5D6E-409C-BE32-E72D297353CC}">
                  <c16:uniqueId val="{0000000B-1BB1-4D6D-BD00-E09DF483F589}"/>
                </c:ext>
              </c:extLst>
            </c:dLbl>
            <c:dLbl>
              <c:idx val="11"/>
              <c:layout>
                <c:manualLayout>
                  <c:x val="-0.15165623254251123"/>
                  <c:y val="1.2868806570184394E-2"/>
                </c:manualLayout>
              </c:layout>
              <c:tx>
                <c:rich>
                  <a:bodyPr/>
                  <a:lstStyle/>
                  <a:p>
                    <a:fld id="{7253FAC9-CE97-408F-89DC-2D1FBD9121B1}"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1BB1-4D6D-BD00-E09DF483F589}"/>
                </c:ext>
              </c:extLst>
            </c:dLbl>
            <c:dLbl>
              <c:idx val="12"/>
              <c:tx>
                <c:rich>
                  <a:bodyPr/>
                  <a:lstStyle/>
                  <a:p>
                    <a:fld id="{E2059B33-4C92-49FD-B549-6CF9D3EF73E5}"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D-1BB1-4D6D-BD00-E09DF483F589}"/>
                </c:ext>
              </c:extLst>
            </c:dLbl>
            <c:dLbl>
              <c:idx val="13"/>
              <c:layout>
                <c:manualLayout>
                  <c:x val="-7.6673805985072539E-3"/>
                  <c:y val="9.6516049276382365E-3"/>
                </c:manualLayout>
              </c:layout>
              <c:tx>
                <c:rich>
                  <a:bodyPr/>
                  <a:lstStyle/>
                  <a:p>
                    <a:fld id="{FFC08852-571D-4217-BFD9-F759950E043B}"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E-1BB1-4D6D-BD00-E09DF483F589}"/>
                </c:ext>
              </c:extLst>
            </c:dLbl>
            <c:dLbl>
              <c:idx val="14"/>
              <c:layout>
                <c:manualLayout>
                  <c:x val="-0.14838375863469302"/>
                  <c:y val="1.2868806570184336E-2"/>
                </c:manualLayout>
              </c:layout>
              <c:tx>
                <c:rich>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fld id="{61673B9B-7108-49CF-A85A-922F40D64291}" type="CELLRANGE">
                      <a:rPr lang="en-US" altLang="ja-JP"/>
                      <a:pPr>
                        <a:defRPr sz="600"/>
                      </a:pPr>
                      <a:t>[CELLRANGE]</a:t>
                    </a:fld>
                    <a:endParaRPr lang="ja-JP" altLang="en-US"/>
                  </a:p>
                </c:rich>
              </c:tx>
              <c:spPr>
                <a:solidFill>
                  <a:schemeClr val="bg1"/>
                </a:solidFill>
                <a:ln>
                  <a:solidFill>
                    <a:schemeClr val="bg1">
                      <a:lumMod val="85000"/>
                    </a:schemeClr>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F-1BB1-4D6D-BD00-E09DF483F589}"/>
                </c:ext>
              </c:extLst>
            </c:dLbl>
            <c:spPr>
              <a:solidFill>
                <a:schemeClr val="bg1"/>
              </a:solidFill>
              <a:ln>
                <a:solidFill>
                  <a:schemeClr val="bg1">
                    <a:lumMod val="85000"/>
                  </a:schemeClr>
                </a:solid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施策分布グラフ'!$D$65:$D$79</c:f>
              <c:numCache>
                <c:formatCode>0.00</c:formatCode>
                <c:ptCount val="15"/>
                <c:pt idx="0">
                  <c:v>2.99</c:v>
                </c:pt>
                <c:pt idx="1">
                  <c:v>3.03</c:v>
                </c:pt>
                <c:pt idx="2">
                  <c:v>3.06</c:v>
                </c:pt>
                <c:pt idx="3">
                  <c:v>2.97</c:v>
                </c:pt>
                <c:pt idx="4">
                  <c:v>2.68</c:v>
                </c:pt>
                <c:pt idx="5">
                  <c:v>3.13</c:v>
                </c:pt>
                <c:pt idx="6">
                  <c:v>2.85</c:v>
                </c:pt>
                <c:pt idx="7">
                  <c:v>3.01</c:v>
                </c:pt>
                <c:pt idx="8">
                  <c:v>3.11</c:v>
                </c:pt>
                <c:pt idx="9">
                  <c:v>2.96</c:v>
                </c:pt>
                <c:pt idx="10">
                  <c:v>3.04</c:v>
                </c:pt>
                <c:pt idx="11">
                  <c:v>2.86</c:v>
                </c:pt>
                <c:pt idx="12">
                  <c:v>3.36</c:v>
                </c:pt>
                <c:pt idx="13">
                  <c:v>3.11</c:v>
                </c:pt>
                <c:pt idx="14">
                  <c:v>2.85</c:v>
                </c:pt>
              </c:numCache>
            </c:numRef>
          </c:xVal>
          <c:yVal>
            <c:numRef>
              <c:f>'P36～P64　施策分布グラフ'!$E$65:$E$79</c:f>
              <c:numCache>
                <c:formatCode>0.00</c:formatCode>
                <c:ptCount val="15"/>
                <c:pt idx="0">
                  <c:v>4</c:v>
                </c:pt>
                <c:pt idx="1">
                  <c:v>4.01</c:v>
                </c:pt>
                <c:pt idx="2">
                  <c:v>4.2</c:v>
                </c:pt>
                <c:pt idx="3">
                  <c:v>4.0599999999999996</c:v>
                </c:pt>
                <c:pt idx="4">
                  <c:v>3.6</c:v>
                </c:pt>
                <c:pt idx="5">
                  <c:v>4.0999999999999996</c:v>
                </c:pt>
                <c:pt idx="6">
                  <c:v>4.08</c:v>
                </c:pt>
                <c:pt idx="7">
                  <c:v>3.7</c:v>
                </c:pt>
                <c:pt idx="8">
                  <c:v>4.0999999999999996</c:v>
                </c:pt>
                <c:pt idx="9">
                  <c:v>4.05</c:v>
                </c:pt>
                <c:pt idx="10">
                  <c:v>4.0999999999999996</c:v>
                </c:pt>
                <c:pt idx="11">
                  <c:v>3.89</c:v>
                </c:pt>
                <c:pt idx="12">
                  <c:v>3.92</c:v>
                </c:pt>
                <c:pt idx="13">
                  <c:v>3.96</c:v>
                </c:pt>
                <c:pt idx="14">
                  <c:v>3.98</c:v>
                </c:pt>
              </c:numCache>
            </c:numRef>
          </c:yVal>
          <c:bubbleSize>
            <c:numLit>
              <c:formatCode>General</c:formatCode>
              <c:ptCount val="15"/>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numLit>
          </c:bubbleSize>
          <c:bubble3D val="0"/>
          <c:extLst>
            <c:ext xmlns:c15="http://schemas.microsoft.com/office/drawing/2012/chart" uri="{02D57815-91ED-43cb-92C2-25804820EDAC}">
              <c15:datalabelsRange>
                <c15:f>'P36～P64　施策分布グラフ'!$B$65:$B$79</c15:f>
                <c15:dlblRangeCache>
                  <c:ptCount val="15"/>
                  <c:pt idx="0">
                    <c:v>(3)健康・福祉</c:v>
                  </c:pt>
                  <c:pt idx="1">
                    <c:v>3-1</c:v>
                  </c:pt>
                  <c:pt idx="2">
                    <c:v>3-2</c:v>
                  </c:pt>
                  <c:pt idx="3">
                    <c:v>3-3</c:v>
                  </c:pt>
                  <c:pt idx="4">
                    <c:v>3-4</c:v>
                  </c:pt>
                  <c:pt idx="5">
                    <c:v>3-5</c:v>
                  </c:pt>
                  <c:pt idx="6">
                    <c:v>3-6</c:v>
                  </c:pt>
                  <c:pt idx="7">
                    <c:v>3-7</c:v>
                  </c:pt>
                  <c:pt idx="8">
                    <c:v>3-8</c:v>
                  </c:pt>
                  <c:pt idx="9">
                    <c:v>3-9</c:v>
                  </c:pt>
                  <c:pt idx="10">
                    <c:v>3-10</c:v>
                  </c:pt>
                  <c:pt idx="11">
                    <c:v>3-11</c:v>
                  </c:pt>
                  <c:pt idx="12">
                    <c:v>3-12</c:v>
                  </c:pt>
                  <c:pt idx="13">
                    <c:v>3-13</c:v>
                  </c:pt>
                  <c:pt idx="14">
                    <c:v>3-14</c:v>
                  </c:pt>
                </c15:dlblRangeCache>
              </c15:datalabelsRange>
            </c:ext>
            <c:ext xmlns:c16="http://schemas.microsoft.com/office/drawing/2014/chart" uri="{C3380CC4-5D6E-409C-BE32-E72D297353CC}">
              <c16:uniqueId val="{00000010-1BB1-4D6D-BD00-E09DF483F589}"/>
            </c:ext>
          </c:extLst>
        </c:ser>
        <c:dLbls>
          <c:dLblPos val="ctr"/>
          <c:showLegendKey val="0"/>
          <c:showVal val="1"/>
          <c:showCatName val="0"/>
          <c:showSerName val="0"/>
          <c:showPercent val="0"/>
          <c:showBubbleSize val="0"/>
        </c:dLbls>
        <c:bubbleScale val="20"/>
        <c:showNegBubbles val="0"/>
        <c:sizeRepresents val="w"/>
        <c:axId val="191323520"/>
        <c:axId val="191329792"/>
      </c:bubbleChart>
      <c:valAx>
        <c:axId val="191323520"/>
        <c:scaling>
          <c:orientation val="minMax"/>
          <c:max val="3.5"/>
          <c:min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満足度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329792"/>
        <c:crosses val="autoZero"/>
        <c:crossBetween val="midCat"/>
        <c:majorUnit val="0.25"/>
        <c:minorUnit val="5.000000000000001E-2"/>
      </c:valAx>
      <c:valAx>
        <c:axId val="191329792"/>
        <c:scaling>
          <c:orientation val="minMax"/>
          <c:max val="4.5"/>
          <c:min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323520"/>
        <c:crosses val="autoZero"/>
        <c:crossBetween val="midCat"/>
        <c:majorUnit val="0.25"/>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'P36～P64　施策分布グラフ'!$E$124</c:f>
              <c:strCache>
                <c:ptCount val="1"/>
                <c:pt idx="0">
                  <c:v>平均重要度</c:v>
                </c:pt>
              </c:strCache>
            </c:strRef>
          </c:tx>
          <c:spPr>
            <a:solidFill>
              <a:schemeClr val="accent1">
                <a:alpha val="75000"/>
              </a:schemeClr>
            </a:solidFill>
            <a:ln>
              <a:noFill/>
            </a:ln>
            <a:effectLst/>
          </c:spPr>
          <c:invertIfNegative val="0"/>
          <c:dPt>
            <c:idx val="0"/>
            <c:invertIfNegative val="0"/>
            <c:bubble3D val="0"/>
            <c:extLst>
              <c:ext xmlns:c16="http://schemas.microsoft.com/office/drawing/2014/chart" uri="{C3380CC4-5D6E-409C-BE32-E72D297353CC}">
                <c16:uniqueId val="{00000001-33B0-487E-BD35-76AF09B5D78E}"/>
              </c:ext>
            </c:extLst>
          </c:dPt>
          <c:dLbls>
            <c:dLbl>
              <c:idx val="0"/>
              <c:layout>
                <c:manualLayout>
                  <c:x val="-3.7914315810738662E-3"/>
                  <c:y val="4.3675665542757099E-2"/>
                </c:manualLayout>
              </c:layout>
              <c:tx>
                <c:rich>
                  <a:bodyPr/>
                  <a:lstStyle/>
                  <a:p>
                    <a:fld id="{D25E7316-D5D4-4FDC-9275-D5AD106C6E9D}" type="CELLRANGE">
                      <a:rPr lang="ja-JP" altLang="en-US"/>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33B0-487E-BD35-76AF09B5D78E}"/>
                </c:ext>
              </c:extLst>
            </c:dLbl>
            <c:dLbl>
              <c:idx val="1"/>
              <c:layout>
                <c:manualLayout>
                  <c:x val="-2.5546131266950475E-2"/>
                  <c:y val="-4.9335792612528399E-2"/>
                </c:manualLayout>
              </c:layout>
              <c:tx>
                <c:rich>
                  <a:bodyPr/>
                  <a:lstStyle/>
                  <a:p>
                    <a:fld id="{9F1692F8-1A4C-47D5-A052-72A148E1614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33B0-487E-BD35-76AF09B5D78E}"/>
                </c:ext>
              </c:extLst>
            </c:dLbl>
            <c:dLbl>
              <c:idx val="2"/>
              <c:layout>
                <c:manualLayout>
                  <c:x val="3.0111655779034317E-2"/>
                  <c:y val="-5.3565140733572636E-3"/>
                </c:manualLayout>
              </c:layout>
              <c:tx>
                <c:rich>
                  <a:bodyPr/>
                  <a:lstStyle/>
                  <a:p>
                    <a:fld id="{1A844CAD-659B-4E2F-9753-E1B10C3F1DD5}"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33B0-487E-BD35-76AF09B5D78E}"/>
                </c:ext>
              </c:extLst>
            </c:dLbl>
            <c:dLbl>
              <c:idx val="3"/>
              <c:layout>
                <c:manualLayout>
                  <c:x val="-0.14965461228141419"/>
                  <c:y val="-1.9159575734699934E-2"/>
                </c:manualLayout>
              </c:layout>
              <c:tx>
                <c:rich>
                  <a:bodyPr/>
                  <a:lstStyle/>
                  <a:p>
                    <a:fld id="{DA5ADA21-E76B-45FA-8F65-9DE24533896A}"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4-33B0-487E-BD35-76AF09B5D78E}"/>
                </c:ext>
              </c:extLst>
            </c:dLbl>
            <c:dLbl>
              <c:idx val="4"/>
              <c:tx>
                <c:rich>
                  <a:bodyPr/>
                  <a:lstStyle/>
                  <a:p>
                    <a:fld id="{A629E3A8-6D52-482F-AB16-B967BC52010F}"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5-33B0-487E-BD35-76AF09B5D78E}"/>
                </c:ext>
              </c:extLst>
            </c:dLbl>
            <c:spPr>
              <a:solidFill>
                <a:schemeClr val="bg1"/>
              </a:solidFill>
              <a:ln>
                <a:solidFill>
                  <a:schemeClr val="bg1">
                    <a:lumMod val="85000"/>
                  </a:schemeClr>
                </a:solid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施策分布グラフ'!$D$125:$D$129</c:f>
              <c:numCache>
                <c:formatCode>0.00</c:formatCode>
                <c:ptCount val="5"/>
                <c:pt idx="0">
                  <c:v>3.09</c:v>
                </c:pt>
                <c:pt idx="1">
                  <c:v>3.18</c:v>
                </c:pt>
                <c:pt idx="2">
                  <c:v>3.22</c:v>
                </c:pt>
                <c:pt idx="3">
                  <c:v>2.99</c:v>
                </c:pt>
                <c:pt idx="4">
                  <c:v>2.97</c:v>
                </c:pt>
              </c:numCache>
            </c:numRef>
          </c:xVal>
          <c:yVal>
            <c:numRef>
              <c:f>'P36～P64　施策分布グラフ'!$E$125:$E$129</c:f>
              <c:numCache>
                <c:formatCode>0.00</c:formatCode>
                <c:ptCount val="5"/>
                <c:pt idx="0">
                  <c:v>4.3499999999999996</c:v>
                </c:pt>
                <c:pt idx="1">
                  <c:v>4.3899999999999997</c:v>
                </c:pt>
                <c:pt idx="2">
                  <c:v>4.3899999999999997</c:v>
                </c:pt>
                <c:pt idx="3">
                  <c:v>4.3899999999999997</c:v>
                </c:pt>
                <c:pt idx="4">
                  <c:v>4.24</c:v>
                </c:pt>
              </c:numCache>
            </c:numRef>
          </c:yVal>
          <c:bubbleSize>
            <c:numLit>
              <c:formatCode>General</c:formatCode>
              <c:ptCount val="5"/>
              <c:pt idx="0">
                <c:v>1</c:v>
              </c:pt>
              <c:pt idx="1">
                <c:v>1</c:v>
              </c:pt>
              <c:pt idx="2">
                <c:v>1</c:v>
              </c:pt>
              <c:pt idx="3">
                <c:v>1</c:v>
              </c:pt>
              <c:pt idx="4">
                <c:v>1</c:v>
              </c:pt>
            </c:numLit>
          </c:bubbleSize>
          <c:bubble3D val="0"/>
          <c:extLst>
            <c:ext xmlns:c15="http://schemas.microsoft.com/office/drawing/2012/chart" uri="{02D57815-91ED-43cb-92C2-25804820EDAC}">
              <c15:datalabelsRange>
                <c15:f>'P36～P64　施策分布グラフ'!$B$125:$B$129</c15:f>
                <c15:dlblRangeCache>
                  <c:ptCount val="5"/>
                  <c:pt idx="0">
                    <c:v>(5)安心・安全</c:v>
                  </c:pt>
                  <c:pt idx="1">
                    <c:v>5-1</c:v>
                  </c:pt>
                  <c:pt idx="2">
                    <c:v>5-2</c:v>
                  </c:pt>
                  <c:pt idx="3">
                    <c:v>5-3</c:v>
                  </c:pt>
                  <c:pt idx="4">
                    <c:v>5-4</c:v>
                  </c:pt>
                </c15:dlblRangeCache>
              </c15:datalabelsRange>
            </c:ext>
            <c:ext xmlns:c16="http://schemas.microsoft.com/office/drawing/2014/chart" uri="{C3380CC4-5D6E-409C-BE32-E72D297353CC}">
              <c16:uniqueId val="{00000006-33B0-487E-BD35-76AF09B5D78E}"/>
            </c:ext>
          </c:extLst>
        </c:ser>
        <c:dLbls>
          <c:dLblPos val="ctr"/>
          <c:showLegendKey val="0"/>
          <c:showVal val="1"/>
          <c:showCatName val="0"/>
          <c:showSerName val="0"/>
          <c:showPercent val="0"/>
          <c:showBubbleSize val="0"/>
        </c:dLbls>
        <c:bubbleScale val="20"/>
        <c:showNegBubbles val="0"/>
        <c:sizeRepresents val="w"/>
        <c:axId val="191270272"/>
        <c:axId val="191278080"/>
      </c:bubbleChart>
      <c:valAx>
        <c:axId val="191270272"/>
        <c:scaling>
          <c:orientation val="minMax"/>
          <c:max val="3.5"/>
          <c:min val="2.5"/>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満足度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78080"/>
        <c:crosses val="autoZero"/>
        <c:crossBetween val="midCat"/>
        <c:majorUnit val="0.25"/>
        <c:minorUnit val="5.000000000000001E-2"/>
      </c:valAx>
      <c:valAx>
        <c:axId val="191278080"/>
        <c:scaling>
          <c:orientation val="minMax"/>
          <c:max val="4.5"/>
          <c:min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70272"/>
        <c:crosses val="autoZero"/>
        <c:crossBetween val="midCat"/>
        <c:majorUnit val="0.25"/>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hart4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ubbleChart>
        <c:varyColors val="0"/>
        <c:ser>
          <c:idx val="0"/>
          <c:order val="0"/>
          <c:tx>
            <c:strRef>
              <c:f>'P36～P64　施策分布グラフ'!$E$159</c:f>
              <c:strCache>
                <c:ptCount val="1"/>
                <c:pt idx="0">
                  <c:v>平均重要度</c:v>
                </c:pt>
              </c:strCache>
            </c:strRef>
          </c:tx>
          <c:spPr>
            <a:solidFill>
              <a:schemeClr val="accent1">
                <a:alpha val="75000"/>
              </a:schemeClr>
            </a:solidFill>
            <a:ln>
              <a:noFill/>
            </a:ln>
            <a:effectLst/>
          </c:spPr>
          <c:invertIfNegative val="0"/>
          <c:dPt>
            <c:idx val="0"/>
            <c:invertIfNegative val="0"/>
            <c:bubble3D val="0"/>
            <c:extLst>
              <c:ext xmlns:c16="http://schemas.microsoft.com/office/drawing/2014/chart" uri="{C3380CC4-5D6E-409C-BE32-E72D297353CC}">
                <c16:uniqueId val="{00000001-7E40-4556-8FA8-04BE92678CAA}"/>
              </c:ext>
            </c:extLst>
          </c:dPt>
          <c:dLbls>
            <c:dLbl>
              <c:idx val="0"/>
              <c:layout>
                <c:manualLayout>
                  <c:x val="-0.24316720650798682"/>
                  <c:y val="-3.2548212359914543E-2"/>
                </c:manualLayout>
              </c:layout>
              <c:tx>
                <c:rich>
                  <a:bodyPr/>
                  <a:lstStyle/>
                  <a:p>
                    <a:fld id="{AE0D4C0B-8C2E-48FB-99B0-09A4283EF5F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1-7E40-4556-8FA8-04BE92678CAA}"/>
                </c:ext>
              </c:extLst>
            </c:dLbl>
            <c:dLbl>
              <c:idx val="1"/>
              <c:layout>
                <c:manualLayout>
                  <c:x val="6.9963693581566316E-3"/>
                  <c:y val="2.9241097657595503E-2"/>
                </c:manualLayout>
              </c:layout>
              <c:tx>
                <c:rich>
                  <a:bodyPr/>
                  <a:lstStyle/>
                  <a:p>
                    <a:fld id="{5A28D36D-A812-4404-B727-7C6EFBECAF3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2-7E40-4556-8FA8-04BE92678CAA}"/>
                </c:ext>
              </c:extLst>
            </c:dLbl>
            <c:dLbl>
              <c:idx val="2"/>
              <c:layout>
                <c:manualLayout>
                  <c:x val="-7.4790973950077E-2"/>
                  <c:y val="-4.4874389808310544E-2"/>
                </c:manualLayout>
              </c:layout>
              <c:tx>
                <c:rich>
                  <a:bodyPr/>
                  <a:lstStyle/>
                  <a:p>
                    <a:fld id="{17382BC4-AF0C-4C3C-B660-4C09927B200F}"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3-7E40-4556-8FA8-04BE92678CAA}"/>
                </c:ext>
              </c:extLst>
            </c:dLbl>
            <c:dLbl>
              <c:idx val="3"/>
              <c:tx>
                <c:rich>
                  <a:bodyPr/>
                  <a:lstStyle/>
                  <a:p>
                    <a:fld id="{E578909E-0AC7-4C9C-9EBF-B6588B529BA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4-7E40-4556-8FA8-04BE92678CAA}"/>
                </c:ext>
              </c:extLst>
            </c:dLbl>
            <c:dLbl>
              <c:idx val="4"/>
              <c:layout>
                <c:manualLayout>
                  <c:x val="-7.1426954732510345E-2"/>
                  <c:y val="-8.1532942781106687E-5"/>
                </c:manualLayout>
              </c:layout>
              <c:tx>
                <c:rich>
                  <a:bodyPr/>
                  <a:lstStyle/>
                  <a:p>
                    <a:fld id="{C43E44D4-9EBB-49DB-A589-B89CD9B9F39E}"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5-7E40-4556-8FA8-04BE92678CAA}"/>
                </c:ext>
              </c:extLst>
            </c:dLbl>
            <c:dLbl>
              <c:idx val="5"/>
              <c:layout>
                <c:manualLayout>
                  <c:x val="-6.8142698414988864E-2"/>
                  <c:y val="5.4692427923283674E-2"/>
                </c:manualLayout>
              </c:layout>
              <c:tx>
                <c:rich>
                  <a:bodyPr/>
                  <a:lstStyle/>
                  <a:p>
                    <a:fld id="{7B416FC6-48CD-4969-BE78-6DE7A17A55FD}"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6-7E40-4556-8FA8-04BE92678CAA}"/>
                </c:ext>
              </c:extLst>
            </c:dLbl>
            <c:dLbl>
              <c:idx val="6"/>
              <c:tx>
                <c:rich>
                  <a:bodyPr/>
                  <a:lstStyle/>
                  <a:p>
                    <a:fld id="{AE8855CB-A91C-4517-9BF5-9BDE18711F74}"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7-7E40-4556-8FA8-04BE92678CAA}"/>
                </c:ext>
              </c:extLst>
            </c:dLbl>
            <c:dLbl>
              <c:idx val="7"/>
              <c:tx>
                <c:rich>
                  <a:bodyPr/>
                  <a:lstStyle/>
                  <a:p>
                    <a:fld id="{ECACBD79-810D-46DB-A5F0-0B4CFBCF4582}"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8-7E40-4556-8FA8-04BE92678CAA}"/>
                </c:ext>
              </c:extLst>
            </c:dLbl>
            <c:dLbl>
              <c:idx val="8"/>
              <c:layout>
                <c:manualLayout>
                  <c:x val="3.4245022232208566E-3"/>
                  <c:y val="3.8681656630855182E-2"/>
                </c:manualLayout>
              </c:layout>
              <c:tx>
                <c:rich>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fld id="{6C1BA3CF-0427-4F2D-BF1A-1D9DE42E3884}" type="CELLRANGE">
                      <a:rPr lang="en-US" altLang="ja-JP" sz="600"/>
                      <a:pPr>
                        <a:defRPr sz="600"/>
                      </a:pPr>
                      <a:t>[CELLRANGE]</a:t>
                    </a:fld>
                    <a:endParaRPr lang="ja-JP" altLang="en-US"/>
                  </a:p>
                </c:rich>
              </c:tx>
              <c:spPr>
                <a:solidFill>
                  <a:schemeClr val="bg1"/>
                </a:solidFill>
                <a:ln>
                  <a:solidFill>
                    <a:schemeClr val="bg1">
                      <a:lumMod val="85000"/>
                    </a:schemeClr>
                  </a:solidFill>
                </a:ln>
                <a:effectLst/>
              </c:spPr>
              <c:txPr>
                <a:bodyPr rot="0" spcFirstLastPara="1" vertOverflow="clip" horzOverflow="clip" vert="horz" wrap="square" lIns="38100" tIns="19050" rIns="38100" bIns="19050" anchor="ctr" anchorCtr="1">
                  <a:spAutoFit/>
                </a:bodyPr>
                <a:lstStyle/>
                <a:p>
                  <a:pPr>
                    <a:defRPr sz="600" b="0" i="0" u="none" strike="noStrike" kern="1200" baseline="0">
                      <a:solidFill>
                        <a:schemeClr val="dk1">
                          <a:lumMod val="65000"/>
                          <a:lumOff val="35000"/>
                        </a:schemeClr>
                      </a:solidFill>
                      <a:latin typeface="+mn-lt"/>
                      <a:ea typeface="+mn-ea"/>
                      <a:cs typeface="+mn-cs"/>
                    </a:defRPr>
                  </a:pPr>
                  <a:endParaRPr lang="ja-JP"/>
                </a:p>
              </c:txPr>
              <c:dLblPos val="r"/>
              <c:showLegendKey val="0"/>
              <c:showVal val="0"/>
              <c:showCatName val="0"/>
              <c:showSerName val="0"/>
              <c:showPercent val="0"/>
              <c:showBubbleSize val="0"/>
              <c:extLst>
                <c:ext xmlns:c15="http://schemas.microsoft.com/office/drawing/2012/chart" uri="{CE6537A1-D6FC-4f65-9D91-7224C49458BB}">
                  <c15:spPr xmlns:c15="http://schemas.microsoft.com/office/drawing/2012/chart">
                    <a:prstGeom prst="rect">
                      <a:avLst/>
                    </a:prstGeom>
                    <a:noFill/>
                    <a:ln>
                      <a:noFill/>
                    </a:ln>
                  </c15:spPr>
                  <c15:dlblFieldTable/>
                  <c15:showDataLabelsRange val="1"/>
                </c:ext>
                <c:ext xmlns:c16="http://schemas.microsoft.com/office/drawing/2014/chart" uri="{C3380CC4-5D6E-409C-BE32-E72D297353CC}">
                  <c16:uniqueId val="{00000009-7E40-4556-8FA8-04BE92678CAA}"/>
                </c:ext>
              </c:extLst>
            </c:dLbl>
            <c:dLbl>
              <c:idx val="9"/>
              <c:tx>
                <c:rich>
                  <a:bodyPr/>
                  <a:lstStyle/>
                  <a:p>
                    <a:fld id="{7521ABFF-0FB2-4BC2-9A1D-132CB84D5786}"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A-7E40-4556-8FA8-04BE92678CAA}"/>
                </c:ext>
              </c:extLst>
            </c:dLbl>
            <c:dLbl>
              <c:idx val="10"/>
              <c:tx>
                <c:rich>
                  <a:bodyPr/>
                  <a:lstStyle/>
                  <a:p>
                    <a:fld id="{BF08FA10-0F10-4A0F-B405-ED805711F11C}" type="CELLRANGE">
                      <a:rPr lang="ja-JP" altLang="en-US"/>
                      <a:pPr/>
                      <a:t>[CELLRANGE]</a:t>
                    </a:fld>
                    <a:endParaRPr lang="ja-JP" altLang="en-US"/>
                  </a:p>
                </c:rich>
              </c:tx>
              <c:dLblPos val="ctr"/>
              <c:showLegendKey val="0"/>
              <c:showVal val="0"/>
              <c:showCatName val="0"/>
              <c:showSerName val="0"/>
              <c:showPercent val="0"/>
              <c:showBubbleSize val="0"/>
              <c:extLst>
                <c:ext xmlns:c15="http://schemas.microsoft.com/office/drawing/2012/chart" uri="{CE6537A1-D6FC-4f65-9D91-7224C49458BB}">
                  <c15:dlblFieldTable/>
                  <c15:xForSave val="1"/>
                  <c15:showDataLabelsRange val="1"/>
                </c:ext>
                <c:ext xmlns:c16="http://schemas.microsoft.com/office/drawing/2014/chart" uri="{C3380CC4-5D6E-409C-BE32-E72D297353CC}">
                  <c16:uniqueId val="{0000000B-7E40-4556-8FA8-04BE92678CAA}"/>
                </c:ext>
              </c:extLst>
            </c:dLbl>
            <c:dLbl>
              <c:idx val="11"/>
              <c:layout>
                <c:manualLayout>
                  <c:x val="-1.1224327828705833E-3"/>
                  <c:y val="3.8606419710553182E-2"/>
                </c:manualLayout>
              </c:layout>
              <c:tx>
                <c:rich>
                  <a:bodyPr/>
                  <a:lstStyle/>
                  <a:p>
                    <a:fld id="{FC242A77-A838-44E7-8CAF-D13267949967}" type="CELLRANGE">
                      <a:rPr lang="en-US" altLang="ja-JP"/>
                      <a:pPr/>
                      <a:t>[CELLRANGE]</a:t>
                    </a:fld>
                    <a:endParaRPr lang="ja-JP" altLang="en-US"/>
                  </a:p>
                </c:rich>
              </c:tx>
              <c:dLblPos val="r"/>
              <c:showLegendKey val="0"/>
              <c:showVal val="0"/>
              <c:showCatName val="0"/>
              <c:showSerName val="0"/>
              <c:showPercent val="0"/>
              <c:showBubbleSize val="0"/>
              <c:extLst>
                <c:ext xmlns:c15="http://schemas.microsoft.com/office/drawing/2012/chart" uri="{CE6537A1-D6FC-4f65-9D91-7224C49458BB}">
                  <c15:dlblFieldTable/>
                  <c15:showDataLabelsRange val="1"/>
                </c:ext>
                <c:ext xmlns:c16="http://schemas.microsoft.com/office/drawing/2014/chart" uri="{C3380CC4-5D6E-409C-BE32-E72D297353CC}">
                  <c16:uniqueId val="{0000000C-7E40-4556-8FA8-04BE92678CAA}"/>
                </c:ext>
              </c:extLst>
            </c:dLbl>
            <c:spPr>
              <a:solidFill>
                <a:schemeClr val="bg1"/>
              </a:solidFill>
              <a:ln>
                <a:solidFill>
                  <a:schemeClr val="bg1">
                    <a:lumMod val="85000"/>
                  </a:schemeClr>
                </a:solidFill>
              </a:ln>
              <a:effectLst/>
            </c:spPr>
            <c:txPr>
              <a:bodyPr rot="0" spcFirstLastPara="1" vertOverflow="ellipsis" vert="horz" wrap="square" lIns="38100" tIns="19050" rIns="38100" bIns="19050" anchor="ctr" anchorCtr="1">
                <a:spAutoFit/>
              </a:bodyPr>
              <a:lstStyle/>
              <a:p>
                <a:pPr>
                  <a:defRPr sz="600" b="0" i="0" u="none" strike="noStrike" kern="1200" baseline="0">
                    <a:solidFill>
                      <a:schemeClr val="tx1">
                        <a:lumMod val="75000"/>
                        <a:lumOff val="25000"/>
                      </a:schemeClr>
                    </a:solidFill>
                    <a:latin typeface="+mn-lt"/>
                    <a:ea typeface="+mn-ea"/>
                    <a:cs typeface="+mn-cs"/>
                  </a:defRPr>
                </a:pPr>
                <a:endParaRPr lang="ja-JP"/>
              </a:p>
            </c:txPr>
            <c:dLblPos val="ctr"/>
            <c:showLegendKey val="0"/>
            <c:showVal val="0"/>
            <c:showCatName val="0"/>
            <c:showSerName val="0"/>
            <c:showPercent val="0"/>
            <c:showBubbleSize val="0"/>
            <c:showLeaderLines val="0"/>
            <c:extLst>
              <c:ext xmlns:c15="http://schemas.microsoft.com/office/drawing/2012/chart" uri="{CE6537A1-D6FC-4f65-9D91-7224C49458BB}">
                <c15:showDataLabelsRange val="1"/>
                <c15:showLeaderLines val="1"/>
                <c15:leaderLines>
                  <c:spPr>
                    <a:ln w="9525" cap="flat" cmpd="sng" algn="ctr">
                      <a:solidFill>
                        <a:schemeClr val="tx1">
                          <a:lumMod val="35000"/>
                          <a:lumOff val="65000"/>
                        </a:schemeClr>
                      </a:solidFill>
                      <a:round/>
                    </a:ln>
                    <a:effectLst/>
                  </c:spPr>
                </c15:leaderLines>
              </c:ext>
            </c:extLst>
          </c:dLbls>
          <c:xVal>
            <c:numRef>
              <c:f>'P36～P64　施策分布グラフ'!$D$160:$D$171</c:f>
              <c:numCache>
                <c:formatCode>0.00</c:formatCode>
                <c:ptCount val="12"/>
                <c:pt idx="0">
                  <c:v>2.78</c:v>
                </c:pt>
                <c:pt idx="1">
                  <c:v>2.81</c:v>
                </c:pt>
                <c:pt idx="2">
                  <c:v>2.86</c:v>
                </c:pt>
                <c:pt idx="3">
                  <c:v>2.82</c:v>
                </c:pt>
                <c:pt idx="4">
                  <c:v>3</c:v>
                </c:pt>
                <c:pt idx="5">
                  <c:v>3.12</c:v>
                </c:pt>
                <c:pt idx="6">
                  <c:v>2.92</c:v>
                </c:pt>
                <c:pt idx="7">
                  <c:v>2.2400000000000002</c:v>
                </c:pt>
                <c:pt idx="8">
                  <c:v>2.78</c:v>
                </c:pt>
                <c:pt idx="9">
                  <c:v>2.25</c:v>
                </c:pt>
                <c:pt idx="10">
                  <c:v>3.04</c:v>
                </c:pt>
                <c:pt idx="11">
                  <c:v>2.79</c:v>
                </c:pt>
              </c:numCache>
            </c:numRef>
          </c:xVal>
          <c:yVal>
            <c:numRef>
              <c:f>'P36～P64　施策分布グラフ'!$E$160:$E$171</c:f>
              <c:numCache>
                <c:formatCode>0.00</c:formatCode>
                <c:ptCount val="12"/>
                <c:pt idx="0">
                  <c:v>4.03</c:v>
                </c:pt>
                <c:pt idx="1">
                  <c:v>4.01</c:v>
                </c:pt>
                <c:pt idx="2">
                  <c:v>4.04</c:v>
                </c:pt>
                <c:pt idx="3">
                  <c:v>4.2300000000000004</c:v>
                </c:pt>
                <c:pt idx="4">
                  <c:v>4.12</c:v>
                </c:pt>
                <c:pt idx="5">
                  <c:v>4</c:v>
                </c:pt>
                <c:pt idx="6">
                  <c:v>3.86</c:v>
                </c:pt>
                <c:pt idx="7">
                  <c:v>4.22</c:v>
                </c:pt>
                <c:pt idx="8">
                  <c:v>3.76</c:v>
                </c:pt>
                <c:pt idx="9">
                  <c:v>4.05</c:v>
                </c:pt>
                <c:pt idx="10">
                  <c:v>4.2</c:v>
                </c:pt>
                <c:pt idx="11">
                  <c:v>3.84</c:v>
                </c:pt>
              </c:numCache>
            </c:numRef>
          </c:yVal>
          <c:bubbleSize>
            <c:numLit>
              <c:formatCode>General</c:formatCode>
              <c:ptCount val="12"/>
              <c:pt idx="0">
                <c:v>1</c:v>
              </c:pt>
              <c:pt idx="1">
                <c:v>1</c:v>
              </c:pt>
              <c:pt idx="2">
                <c:v>1</c:v>
              </c:pt>
              <c:pt idx="3">
                <c:v>1</c:v>
              </c:pt>
              <c:pt idx="4">
                <c:v>1</c:v>
              </c:pt>
              <c:pt idx="5">
                <c:v>1</c:v>
              </c:pt>
              <c:pt idx="6">
                <c:v>1</c:v>
              </c:pt>
              <c:pt idx="7">
                <c:v>1</c:v>
              </c:pt>
              <c:pt idx="8">
                <c:v>1</c:v>
              </c:pt>
              <c:pt idx="9">
                <c:v>1</c:v>
              </c:pt>
              <c:pt idx="10">
                <c:v>1</c:v>
              </c:pt>
              <c:pt idx="11">
                <c:v>1</c:v>
              </c:pt>
            </c:numLit>
          </c:bubbleSize>
          <c:bubble3D val="0"/>
          <c:extLst>
            <c:ext xmlns:c15="http://schemas.microsoft.com/office/drawing/2012/chart" uri="{02D57815-91ED-43cb-92C2-25804820EDAC}">
              <c15:datalabelsRange>
                <c15:f>'P36～P64　施策分布グラフ'!$B$160:$B$171</c15:f>
                <c15:dlblRangeCache>
                  <c:ptCount val="12"/>
                  <c:pt idx="0">
                    <c:v>(6)環境・都市</c:v>
                  </c:pt>
                  <c:pt idx="1">
                    <c:v>6-1</c:v>
                  </c:pt>
                  <c:pt idx="2">
                    <c:v>6-2</c:v>
                  </c:pt>
                  <c:pt idx="3">
                    <c:v>6-3</c:v>
                  </c:pt>
                  <c:pt idx="4">
                    <c:v>6-4</c:v>
                  </c:pt>
                  <c:pt idx="5">
                    <c:v>6-5</c:v>
                  </c:pt>
                  <c:pt idx="6">
                    <c:v>6-6</c:v>
                  </c:pt>
                  <c:pt idx="7">
                    <c:v>6-7</c:v>
                  </c:pt>
                  <c:pt idx="8">
                    <c:v>6-8</c:v>
                  </c:pt>
                  <c:pt idx="9">
                    <c:v>6-9</c:v>
                  </c:pt>
                  <c:pt idx="10">
                    <c:v>6-10</c:v>
                  </c:pt>
                  <c:pt idx="11">
                    <c:v>6-11</c:v>
                  </c:pt>
                </c15:dlblRangeCache>
              </c15:datalabelsRange>
            </c:ext>
            <c:ext xmlns:c16="http://schemas.microsoft.com/office/drawing/2014/chart" uri="{C3380CC4-5D6E-409C-BE32-E72D297353CC}">
              <c16:uniqueId val="{0000000D-7E40-4556-8FA8-04BE92678CAA}"/>
            </c:ext>
          </c:extLst>
        </c:ser>
        <c:dLbls>
          <c:dLblPos val="ctr"/>
          <c:showLegendKey val="0"/>
          <c:showVal val="1"/>
          <c:showCatName val="0"/>
          <c:showSerName val="0"/>
          <c:showPercent val="0"/>
          <c:showBubbleSize val="0"/>
        </c:dLbls>
        <c:bubbleScale val="20"/>
        <c:showNegBubbles val="0"/>
        <c:sizeRepresents val="w"/>
        <c:axId val="191563648"/>
        <c:axId val="191586304"/>
      </c:bubbleChart>
      <c:valAx>
        <c:axId val="191563648"/>
        <c:scaling>
          <c:orientation val="minMax"/>
          <c:max val="3.5"/>
          <c:min val="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満足度</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586304"/>
        <c:crosses val="autoZero"/>
        <c:crossBetween val="midCat"/>
        <c:majorUnit val="0.25"/>
        <c:minorUnit val="5.000000000000001E-2"/>
      </c:valAx>
      <c:valAx>
        <c:axId val="191586304"/>
        <c:scaling>
          <c:orientation val="minMax"/>
          <c:max val="4.5"/>
          <c:min val="3"/>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r>
                  <a:rPr lang="ja-JP"/>
                  <a:t>重要度</a:t>
                </a:r>
              </a:p>
            </c:rich>
          </c:tx>
          <c:layout>
            <c:manualLayout>
              <c:xMode val="edge"/>
              <c:yMode val="edge"/>
              <c:x val="2.7777827934661343E-2"/>
              <c:y val="0.41845247626240151"/>
            </c:manualLayout>
          </c:layout>
          <c:overlay val="0"/>
          <c:spPr>
            <a:noFill/>
            <a:ln>
              <a:noFill/>
            </a:ln>
            <a:effectLst/>
          </c:spPr>
          <c:txPr>
            <a:bodyPr rot="0" spcFirstLastPara="1" vertOverflow="ellipsis" vert="eaVert"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563648"/>
        <c:crosses val="autoZero"/>
        <c:crossBetween val="midCat"/>
        <c:majorUnit val="0.25"/>
      </c:valAx>
      <c:spPr>
        <a:noFill/>
        <a:ln>
          <a:noFill/>
        </a:ln>
        <a:effectLst/>
      </c:spPr>
    </c:plotArea>
    <c:plotVisOnly val="1"/>
    <c:dispBlanksAs val="gap"/>
    <c:showDLblsOverMax val="0"/>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2.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3.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4.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5.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2.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3.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4.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5.xml><?xml version="1.0" encoding="utf-8"?>
<cs:chartStyle xmlns:cs="http://schemas.microsoft.com/office/drawing/2012/chartStyle" xmlns:a="http://schemas.openxmlformats.org/drawingml/2006/main" id="108">
  <cs:axisTitle>
    <cs:lnRef idx="0"/>
    <cs:fillRef idx="0"/>
    <cs:effectRef idx="0"/>
    <cs:fontRef idx="minor">
      <a:schemeClr val="tx1"/>
    </cs:fontRef>
    <cs:defRPr sz="1000" b="1" kern="1200"/>
  </cs:axisTitle>
  <cs:categoryAxis>
    <cs:lnRef idx="1">
      <a:schemeClr val="tx1">
        <a:tint val="75000"/>
      </a:schemeClr>
    </cs:lnRef>
    <cs:fillRef idx="0"/>
    <cs:effectRef idx="0"/>
    <cs:fontRef idx="minor">
      <a:schemeClr val="tx1"/>
    </cs:fontRef>
    <cs:spPr>
      <a:ln>
        <a:round/>
      </a:ln>
    </cs:spPr>
    <cs:defRPr sz="1000" kern="1200"/>
  </cs:categoryAxis>
  <cs:chartArea mods="allowNoFillOverride allowNoLineOverride">
    <cs:lnRef idx="1">
      <a:schemeClr val="tx1">
        <a:tint val="75000"/>
      </a:schemeClr>
    </cs:lnRef>
    <cs:fillRef idx="1">
      <a:schemeClr val="bg1"/>
    </cs:fillRef>
    <cs:effectRef idx="0"/>
    <cs:fontRef idx="minor">
      <a:schemeClr val="tx1"/>
    </cs:fontRef>
    <cs:spPr>
      <a:ln>
        <a:round/>
      </a:ln>
    </cs:spPr>
    <cs:defRPr sz="1000" kern="1200"/>
  </cs:chartArea>
  <cs:dataLabel>
    <cs:lnRef idx="0"/>
    <cs:fillRef idx="0"/>
    <cs:effectRef idx="0"/>
    <cs:fontRef idx="minor">
      <a:schemeClr val="tx1"/>
    </cs:fontRef>
    <cs:defRPr sz="1000" kern="1200"/>
  </cs:dataLabel>
  <cs:dataLabelCallout>
    <cs:lnRef idx="0"/>
    <cs:fillRef idx="0"/>
    <cs:effectRef idx="0"/>
    <cs:fontRef idx="minor">
      <a:schemeClr val="dk1"/>
    </cs:fontRef>
    <cs:spPr>
      <a:solidFill>
        <a:schemeClr val="lt1"/>
      </a:solidFill>
      <a:ln>
        <a:solidFill>
          <a:schemeClr val="dk1">
            <a:lumMod val="65000"/>
            <a:lumOff val="35000"/>
          </a:schemeClr>
        </a:solidFill>
      </a:ln>
    </cs:spPr>
    <cs:defRPr sz="1000" kern="1200"/>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1">
      <cs:styleClr val="auto"/>
    </cs:lnRef>
    <cs:lineWidthScale>3</cs:lineWidthScale>
    <cs:fillRef idx="0"/>
    <cs:effectRef idx="0"/>
    <cs:fontRef idx="minor">
      <a:schemeClr val="tx1"/>
    </cs:fontRef>
    <cs:spPr>
      <a:ln cap="rnd">
        <a:round/>
      </a:ln>
    </cs:spPr>
  </cs:dataPointLine>
  <cs:dataPointMarker>
    <cs:lnRef idx="1">
      <cs:styleClr val="auto"/>
    </cs:lnRef>
    <cs:fillRef idx="1">
      <cs:styleClr val="auto"/>
    </cs:fillRef>
    <cs:effectRef idx="0"/>
    <cs:fontRef idx="minor">
      <a:schemeClr val="tx1"/>
    </cs:fontRef>
    <cs:spPr>
      <a:ln>
        <a:round/>
      </a:ln>
    </cs:spPr>
  </cs:dataPointMarker>
  <cs:dataPointMarkerLayout/>
  <cs:dataPointWireframe>
    <cs:lnRef idx="1">
      <cs:styleClr val="auto"/>
    </cs:lnRef>
    <cs:fillRef idx="0"/>
    <cs:effectRef idx="0"/>
    <cs:fontRef idx="minor">
      <a:schemeClr val="tx1"/>
    </cs:fontRef>
    <cs:spPr>
      <a:ln>
        <a:round/>
      </a:ln>
    </cs:spPr>
  </cs:dataPointWireframe>
  <cs:dataTable>
    <cs:lnRef idx="1">
      <a:schemeClr val="tx1">
        <a:tint val="75000"/>
      </a:schemeClr>
    </cs:lnRef>
    <cs:fillRef idx="0"/>
    <cs:effectRef idx="0"/>
    <cs:fontRef idx="minor">
      <a:schemeClr val="tx1"/>
    </cs:fontRef>
    <cs:spPr>
      <a:ln>
        <a:round/>
      </a:ln>
    </cs:spPr>
    <cs:defRPr sz="1000" kern="1200"/>
  </cs:dataTable>
  <cs:downBar>
    <cs:lnRef idx="1">
      <a:schemeClr val="tx1"/>
    </cs:lnRef>
    <cs:fillRef idx="1" mods="ignoreCSTransforms">
      <cs:styleClr val="0">
        <a:shade val="25000"/>
      </cs:styleClr>
    </cs:fillRef>
    <cs:effectRef idx="0"/>
    <cs:fontRef idx="minor">
      <a:schemeClr val="tx1"/>
    </cs:fontRef>
    <cs:spPr>
      <a:ln>
        <a:round/>
      </a:ln>
    </cs:spPr>
  </cs:downBar>
  <cs:dropLine>
    <cs:lnRef idx="1">
      <a:schemeClr val="tx1"/>
    </cs:lnRef>
    <cs:fillRef idx="0"/>
    <cs:effectRef idx="0"/>
    <cs:fontRef idx="minor">
      <a:schemeClr val="tx1"/>
    </cs:fontRef>
    <cs:spPr>
      <a:ln>
        <a:round/>
      </a:ln>
    </cs:spPr>
  </cs:dropLine>
  <cs:errorBar>
    <cs:lnRef idx="1">
      <a:schemeClr val="tx1"/>
    </cs:lnRef>
    <cs:fillRef idx="1">
      <a:schemeClr val="tx1"/>
    </cs:fillRef>
    <cs:effectRef idx="0"/>
    <cs:fontRef idx="minor">
      <a:schemeClr val="tx1"/>
    </cs:fontRef>
    <cs:spPr>
      <a:ln>
        <a:round/>
      </a:ln>
    </cs:spPr>
  </cs:errorBar>
  <cs:floor>
    <cs:lnRef idx="1">
      <a:schemeClr val="tx1">
        <a:tint val="75000"/>
      </a:schemeClr>
    </cs:lnRef>
    <cs:fillRef idx="0"/>
    <cs:effectRef idx="0"/>
    <cs:fontRef idx="minor">
      <a:schemeClr val="tx1"/>
    </cs:fontRef>
    <cs:spPr>
      <a:ln>
        <a:round/>
      </a:ln>
    </cs:spPr>
  </cs:floor>
  <cs:gridlineMajor>
    <cs:lnRef idx="1">
      <a:schemeClr val="tx1">
        <a:tint val="75000"/>
      </a:schemeClr>
    </cs:lnRef>
    <cs:fillRef idx="0"/>
    <cs:effectRef idx="0"/>
    <cs:fontRef idx="minor">
      <a:schemeClr val="tx1"/>
    </cs:fontRef>
    <cs:spPr>
      <a:ln>
        <a:round/>
      </a:ln>
    </cs:spPr>
  </cs:gridlineMajor>
  <cs:gridlineMinor>
    <cs:lnRef idx="1">
      <a:schemeClr val="tx1">
        <a:tint val="50000"/>
      </a:schemeClr>
    </cs:lnRef>
    <cs:fillRef idx="0"/>
    <cs:effectRef idx="0"/>
    <cs:fontRef idx="minor">
      <a:schemeClr val="tx1"/>
    </cs:fontRef>
    <cs:spPr>
      <a:ln>
        <a:round/>
      </a:ln>
    </cs:spPr>
  </cs:gridlineMinor>
  <cs:hiLoLine>
    <cs:lnRef idx="1">
      <a:schemeClr val="tx1"/>
    </cs:lnRef>
    <cs:fillRef idx="0"/>
    <cs:effectRef idx="0"/>
    <cs:fontRef idx="minor">
      <a:schemeClr val="tx1"/>
    </cs:fontRef>
    <cs:spPr>
      <a:ln>
        <a:round/>
      </a:ln>
    </cs:spPr>
  </cs:hiLoLine>
  <cs:leaderLine>
    <cs:lnRef idx="1">
      <a:schemeClr val="tx1"/>
    </cs:lnRef>
    <cs:fillRef idx="0"/>
    <cs:effectRef idx="0"/>
    <cs:fontRef idx="minor">
      <a:schemeClr val="tx1"/>
    </cs:fontRef>
    <cs:spPr>
      <a:ln>
        <a:round/>
      </a:ln>
    </cs:spPr>
  </cs:leaderLine>
  <cs:legend>
    <cs:lnRef idx="0"/>
    <cs:fillRef idx="0"/>
    <cs:effectRef idx="0"/>
    <cs:fontRef idx="minor">
      <a:schemeClr val="tx1"/>
    </cs:fontRef>
    <cs:defRPr sz="1000" kern="1200"/>
  </cs:legend>
  <cs:plotArea mods="allowNoFillOverride allowNoLineOverride">
    <cs:lnRef idx="0"/>
    <cs:fillRef idx="1">
      <a:schemeClr val="bg1"/>
    </cs:fillRef>
    <cs:effectRef idx="0"/>
    <cs:fontRef idx="minor">
      <a:schemeClr val="tx1"/>
    </cs:fontRef>
  </cs:plotArea>
  <cs:plotArea3D>
    <cs:lnRef idx="0"/>
    <cs:fillRef idx="0"/>
    <cs:effectRef idx="0"/>
    <cs:fontRef idx="minor">
      <a:schemeClr val="tx1"/>
    </cs:fontRef>
  </cs:plotArea3D>
  <cs:seriesAxis>
    <cs:lnRef idx="1">
      <a:schemeClr val="tx1">
        <a:tint val="75000"/>
      </a:schemeClr>
    </cs:lnRef>
    <cs:fillRef idx="0"/>
    <cs:effectRef idx="0"/>
    <cs:fontRef idx="minor">
      <a:schemeClr val="tx1"/>
    </cs:fontRef>
    <cs:spPr>
      <a:ln>
        <a:round/>
      </a:ln>
    </cs:spPr>
    <cs:defRPr sz="1000" kern="1200"/>
  </cs:seriesAxis>
  <cs:seriesLine>
    <cs:lnRef idx="1">
      <a:schemeClr val="tx1"/>
    </cs:lnRef>
    <cs:fillRef idx="0"/>
    <cs:effectRef idx="0"/>
    <cs:fontRef idx="minor">
      <a:schemeClr val="tx1"/>
    </cs:fontRef>
    <cs:spPr>
      <a:ln>
        <a:round/>
      </a:ln>
    </cs:spPr>
  </cs:seriesLine>
  <cs:title>
    <cs:lnRef idx="0"/>
    <cs:fillRef idx="0"/>
    <cs:effectRef idx="0"/>
    <cs:fontRef idx="minor">
      <a:schemeClr val="tx1"/>
    </cs:fontRef>
    <cs:defRPr sz="1800" b="1" kern="1200"/>
  </cs:title>
  <cs:trendline>
    <cs:lnRef idx="1">
      <a:schemeClr val="tx1"/>
    </cs:lnRef>
    <cs:fillRef idx="0"/>
    <cs:effectRef idx="0"/>
    <cs:fontRef idx="minor">
      <a:schemeClr val="tx1"/>
    </cs:fontRef>
    <cs:spPr>
      <a:ln cap="rnd">
        <a:round/>
      </a:ln>
    </cs:spPr>
  </cs:trendline>
  <cs:trendlineLabel>
    <cs:lnRef idx="0"/>
    <cs:fillRef idx="0"/>
    <cs:effectRef idx="0"/>
    <cs:fontRef idx="minor">
      <a:schemeClr val="tx1"/>
    </cs:fontRef>
    <cs:defRPr sz="1000" kern="1200"/>
  </cs:trendlineLabel>
  <cs:upBar>
    <cs:lnRef idx="1">
      <a:schemeClr val="tx1"/>
    </cs:lnRef>
    <cs:fillRef idx="1" mods="ignoreCSTransforms">
      <cs:styleClr val="0">
        <a:tint val="25000"/>
      </cs:styleClr>
    </cs:fillRef>
    <cs:effectRef idx="0"/>
    <cs:fontRef idx="minor">
      <a:schemeClr val="tx1"/>
    </cs:fontRef>
    <cs:spPr>
      <a:ln>
        <a:round/>
      </a:ln>
    </cs:spPr>
  </cs:upBar>
  <cs:valueAxis>
    <cs:lnRef idx="1">
      <a:schemeClr val="tx1">
        <a:tint val="75000"/>
      </a:schemeClr>
    </cs:lnRef>
    <cs:fillRef idx="0"/>
    <cs:effectRef idx="0"/>
    <cs:fontRef idx="minor">
      <a:schemeClr val="tx1"/>
    </cs:fontRef>
    <cs:spPr>
      <a:ln>
        <a:round/>
      </a:ln>
    </cs:spPr>
    <cs:defRPr sz="1000" kern="1200"/>
  </cs:valueAxis>
  <cs:wall>
    <cs:lnRef idx="0"/>
    <cs:fillRef idx="0"/>
    <cs:effectRef idx="0"/>
    <cs:fontRef idx="minor">
      <a:schemeClr val="tx1"/>
    </cs:fontRef>
  </cs:wall>
</cs:chartStyle>
</file>

<file path=xl/charts/style6.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69">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alpha val="75000"/>
        </a:schemeClr>
      </a:solidFill>
    </cs:spPr>
  </cs:dataPoint>
  <cs:dataPoint3D>
    <cs:lnRef idx="0"/>
    <cs:fillRef idx="1">
      <cs:styleClr val="auto"/>
    </cs:fillRef>
    <cs:effectRef idx="0"/>
    <cs:fontRef idx="minor">
      <a:schemeClr val="tx1"/>
    </cs:fontRef>
    <cs:spPr>
      <a:solidFill>
        <a:schemeClr val="phClr">
          <a:alpha val="75000"/>
        </a:schemeClr>
      </a:solidFill>
    </cs:spPr>
  </cs:dataPoint3D>
  <cs:dataPointLine>
    <cs:lnRef idx="0">
      <cs:styleClr val="auto"/>
    </cs:lnRef>
    <cs:fillRef idx="1"/>
    <cs:effectRef idx="0"/>
    <cs:fontRef idx="minor">
      <a:schemeClr val="tx1"/>
    </cs:fontRef>
    <cs:spPr>
      <a:ln w="19050" cap="rnd">
        <a:solidFill>
          <a:schemeClr val="phClr">
            <a:alpha val="50000"/>
          </a:scheme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10.xml"/><Relationship Id="rId2" Type="http://schemas.openxmlformats.org/officeDocument/2006/relationships/chart" Target="../charts/chart9.xml"/><Relationship Id="rId1" Type="http://schemas.openxmlformats.org/officeDocument/2006/relationships/chart" Target="../charts/chart8.xml"/><Relationship Id="rId6" Type="http://schemas.openxmlformats.org/officeDocument/2006/relationships/chart" Target="../charts/chart13.xml"/><Relationship Id="rId5" Type="http://schemas.openxmlformats.org/officeDocument/2006/relationships/chart" Target="../charts/chart12.xml"/><Relationship Id="rId4" Type="http://schemas.openxmlformats.org/officeDocument/2006/relationships/chart" Target="../charts/chart11.xml"/></Relationships>
</file>

<file path=xl/drawings/_rels/drawing3.xml.rels><?xml version="1.0" encoding="UTF-8" standalone="yes"?>
<Relationships xmlns="http://schemas.openxmlformats.org/package/2006/relationships"><Relationship Id="rId2" Type="http://schemas.openxmlformats.org/officeDocument/2006/relationships/chart" Target="../charts/chart15.xml"/><Relationship Id="rId1" Type="http://schemas.openxmlformats.org/officeDocument/2006/relationships/chart" Target="../charts/chart14.xml"/></Relationships>
</file>

<file path=xl/drawings/_rels/drawing4.xml.rels><?xml version="1.0" encoding="UTF-8" standalone="yes"?>
<Relationships xmlns="http://schemas.openxmlformats.org/package/2006/relationships"><Relationship Id="rId8" Type="http://schemas.openxmlformats.org/officeDocument/2006/relationships/chart" Target="../charts/chart23.xml"/><Relationship Id="rId3" Type="http://schemas.openxmlformats.org/officeDocument/2006/relationships/chart" Target="../charts/chart18.xml"/><Relationship Id="rId7" Type="http://schemas.openxmlformats.org/officeDocument/2006/relationships/chart" Target="../charts/chart22.xml"/><Relationship Id="rId12" Type="http://schemas.openxmlformats.org/officeDocument/2006/relationships/chart" Target="../charts/chart27.xml"/><Relationship Id="rId2" Type="http://schemas.openxmlformats.org/officeDocument/2006/relationships/chart" Target="../charts/chart17.xml"/><Relationship Id="rId1" Type="http://schemas.openxmlformats.org/officeDocument/2006/relationships/chart" Target="../charts/chart16.xml"/><Relationship Id="rId6" Type="http://schemas.openxmlformats.org/officeDocument/2006/relationships/chart" Target="../charts/chart21.xml"/><Relationship Id="rId11" Type="http://schemas.openxmlformats.org/officeDocument/2006/relationships/chart" Target="../charts/chart26.xml"/><Relationship Id="rId5" Type="http://schemas.openxmlformats.org/officeDocument/2006/relationships/chart" Target="../charts/chart20.xml"/><Relationship Id="rId10" Type="http://schemas.openxmlformats.org/officeDocument/2006/relationships/chart" Target="../charts/chart25.xml"/><Relationship Id="rId4" Type="http://schemas.openxmlformats.org/officeDocument/2006/relationships/chart" Target="../charts/chart19.xml"/><Relationship Id="rId9" Type="http://schemas.openxmlformats.org/officeDocument/2006/relationships/chart" Target="../charts/chart24.xml"/></Relationships>
</file>

<file path=xl/drawings/_rels/drawing5.xml.rels><?xml version="1.0" encoding="UTF-8" standalone="yes"?>
<Relationships xmlns="http://schemas.openxmlformats.org/package/2006/relationships"><Relationship Id="rId2" Type="http://schemas.openxmlformats.org/officeDocument/2006/relationships/chart" Target="../charts/chart29.xml"/><Relationship Id="rId1" Type="http://schemas.openxmlformats.org/officeDocument/2006/relationships/chart" Target="../charts/chart28.xml"/></Relationships>
</file>

<file path=xl/drawings/_rels/drawing6.xml.rels><?xml version="1.0" encoding="UTF-8" standalone="yes"?>
<Relationships xmlns="http://schemas.openxmlformats.org/package/2006/relationships"><Relationship Id="rId3" Type="http://schemas.openxmlformats.org/officeDocument/2006/relationships/chart" Target="../charts/chart32.xml"/><Relationship Id="rId2" Type="http://schemas.openxmlformats.org/officeDocument/2006/relationships/chart" Target="../charts/chart31.xml"/><Relationship Id="rId1" Type="http://schemas.openxmlformats.org/officeDocument/2006/relationships/chart" Target="../charts/chart30.xml"/></Relationships>
</file>

<file path=xl/drawings/_rels/drawing7.xml.rels><?xml version="1.0" encoding="UTF-8" standalone="yes"?>
<Relationships xmlns="http://schemas.openxmlformats.org/package/2006/relationships"><Relationship Id="rId3" Type="http://schemas.openxmlformats.org/officeDocument/2006/relationships/chart" Target="../charts/chart35.xml"/><Relationship Id="rId2" Type="http://schemas.openxmlformats.org/officeDocument/2006/relationships/chart" Target="../charts/chart34.xml"/><Relationship Id="rId1" Type="http://schemas.openxmlformats.org/officeDocument/2006/relationships/chart" Target="../charts/chart33.xml"/><Relationship Id="rId4" Type="http://schemas.openxmlformats.org/officeDocument/2006/relationships/chart" Target="../charts/chart36.xml"/></Relationships>
</file>

<file path=xl/drawings/_rels/drawing8.xml.rels><?xml version="1.0" encoding="UTF-8" standalone="yes"?>
<Relationships xmlns="http://schemas.openxmlformats.org/package/2006/relationships"><Relationship Id="rId3" Type="http://schemas.openxmlformats.org/officeDocument/2006/relationships/chart" Target="../charts/chart39.xml"/><Relationship Id="rId2" Type="http://schemas.openxmlformats.org/officeDocument/2006/relationships/chart" Target="../charts/chart38.xml"/><Relationship Id="rId1" Type="http://schemas.openxmlformats.org/officeDocument/2006/relationships/chart" Target="../charts/chart37.xml"/><Relationship Id="rId4" Type="http://schemas.openxmlformats.org/officeDocument/2006/relationships/chart" Target="../charts/chart40.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1.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4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43.xml"/></Relationships>
</file>

<file path=xl/drawings/_rels/drawing15.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 Id="rId6" Type="http://schemas.openxmlformats.org/officeDocument/2006/relationships/chart" Target="../charts/chart49.xml"/><Relationship Id="rId5" Type="http://schemas.openxmlformats.org/officeDocument/2006/relationships/chart" Target="../charts/chart48.xml"/><Relationship Id="rId4" Type="http://schemas.openxmlformats.org/officeDocument/2006/relationships/chart" Target="../charts/chart47.xml"/></Relationships>
</file>

<file path=xl/drawings/drawing1.xml><?xml version="1.0" encoding="utf-8"?>
<xdr:wsDr xmlns:xdr="http://schemas.openxmlformats.org/drawingml/2006/spreadsheetDrawing" xmlns:a="http://schemas.openxmlformats.org/drawingml/2006/main">
  <xdr:twoCellAnchor>
    <xdr:from>
      <xdr:col>1</xdr:col>
      <xdr:colOff>0</xdr:colOff>
      <xdr:row>19</xdr:row>
      <xdr:rowOff>0</xdr:rowOff>
    </xdr:from>
    <xdr:to>
      <xdr:col>5</xdr:col>
      <xdr:colOff>0</xdr:colOff>
      <xdr:row>30</xdr:row>
      <xdr:rowOff>117112</xdr:rowOff>
    </xdr:to>
    <xdr:graphicFrame macro="">
      <xdr:nvGraphicFramePr>
        <xdr:cNvPr id="2" name="グラフ 1">
          <a:extLst>
            <a:ext uri="{FF2B5EF4-FFF2-40B4-BE49-F238E27FC236}">
              <a16:creationId xmlns:a16="http://schemas.microsoft.com/office/drawing/2014/main" id="{FE5C6895-879E-48B3-9870-CF2405AE7E3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600075</xdr:colOff>
      <xdr:row>19</xdr:row>
      <xdr:rowOff>3886</xdr:rowOff>
    </xdr:from>
    <xdr:to>
      <xdr:col>9</xdr:col>
      <xdr:colOff>600075</xdr:colOff>
      <xdr:row>40</xdr:row>
      <xdr:rowOff>84353</xdr:rowOff>
    </xdr:to>
    <xdr:graphicFrame macro="">
      <xdr:nvGraphicFramePr>
        <xdr:cNvPr id="3" name="グラフ 2">
          <a:extLst>
            <a:ext uri="{FF2B5EF4-FFF2-40B4-BE49-F238E27FC236}">
              <a16:creationId xmlns:a16="http://schemas.microsoft.com/office/drawing/2014/main" id="{A7B87D03-56F7-4292-B37E-857935EF206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11</xdr:col>
      <xdr:colOff>0</xdr:colOff>
      <xdr:row>19</xdr:row>
      <xdr:rowOff>0</xdr:rowOff>
    </xdr:from>
    <xdr:to>
      <xdr:col>15</xdr:col>
      <xdr:colOff>0</xdr:colOff>
      <xdr:row>32</xdr:row>
      <xdr:rowOff>104559</xdr:rowOff>
    </xdr:to>
    <xdr:graphicFrame macro="">
      <xdr:nvGraphicFramePr>
        <xdr:cNvPr id="4" name="グラフ 3">
          <a:extLst>
            <a:ext uri="{FF2B5EF4-FFF2-40B4-BE49-F238E27FC236}">
              <a16:creationId xmlns:a16="http://schemas.microsoft.com/office/drawing/2014/main" id="{87E54CAC-ED6D-40F9-8E50-44F2653E026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0</xdr:colOff>
      <xdr:row>19</xdr:row>
      <xdr:rowOff>0</xdr:rowOff>
    </xdr:from>
    <xdr:to>
      <xdr:col>20</xdr:col>
      <xdr:colOff>133350</xdr:colOff>
      <xdr:row>33</xdr:row>
      <xdr:rowOff>97084</xdr:rowOff>
    </xdr:to>
    <xdr:graphicFrame macro="">
      <xdr:nvGraphicFramePr>
        <xdr:cNvPr id="5" name="グラフ 4">
          <a:extLst>
            <a:ext uri="{FF2B5EF4-FFF2-40B4-BE49-F238E27FC236}">
              <a16:creationId xmlns:a16="http://schemas.microsoft.com/office/drawing/2014/main" id="{48F7F583-DA63-4601-82A8-9093A5BE4BE7}"/>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30</xdr:col>
      <xdr:colOff>600075</xdr:colOff>
      <xdr:row>19</xdr:row>
      <xdr:rowOff>0</xdr:rowOff>
    </xdr:from>
    <xdr:to>
      <xdr:col>35</xdr:col>
      <xdr:colOff>19051</xdr:colOff>
      <xdr:row>31</xdr:row>
      <xdr:rowOff>9525</xdr:rowOff>
    </xdr:to>
    <xdr:graphicFrame macro="">
      <xdr:nvGraphicFramePr>
        <xdr:cNvPr id="6" name="グラフ 5">
          <a:extLst>
            <a:ext uri="{FF2B5EF4-FFF2-40B4-BE49-F238E27FC236}">
              <a16:creationId xmlns:a16="http://schemas.microsoft.com/office/drawing/2014/main" id="{93269460-69A8-41C0-A78C-2E18BAC69FAE}"/>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26</xdr:col>
      <xdr:colOff>1</xdr:colOff>
      <xdr:row>19</xdr:row>
      <xdr:rowOff>1058</xdr:rowOff>
    </xdr:from>
    <xdr:to>
      <xdr:col>30</xdr:col>
      <xdr:colOff>238125</xdr:colOff>
      <xdr:row>31</xdr:row>
      <xdr:rowOff>0</xdr:rowOff>
    </xdr:to>
    <xdr:graphicFrame macro="">
      <xdr:nvGraphicFramePr>
        <xdr:cNvPr id="7" name="グラフ 6">
          <a:extLst>
            <a:ext uri="{FF2B5EF4-FFF2-40B4-BE49-F238E27FC236}">
              <a16:creationId xmlns:a16="http://schemas.microsoft.com/office/drawing/2014/main" id="{6C7C268B-97EB-46F5-BD34-B4BDC95B45C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20</xdr:col>
      <xdr:colOff>609599</xdr:colOff>
      <xdr:row>19</xdr:row>
      <xdr:rowOff>0</xdr:rowOff>
    </xdr:from>
    <xdr:to>
      <xdr:col>25</xdr:col>
      <xdr:colOff>304800</xdr:colOff>
      <xdr:row>32</xdr:row>
      <xdr:rowOff>7327</xdr:rowOff>
    </xdr:to>
    <xdr:graphicFrame macro="">
      <xdr:nvGraphicFramePr>
        <xdr:cNvPr id="8" name="グラフ 7">
          <a:extLst>
            <a:ext uri="{FF2B5EF4-FFF2-40B4-BE49-F238E27FC236}">
              <a16:creationId xmlns:a16="http://schemas.microsoft.com/office/drawing/2014/main" id="{50BF3F5E-93CA-4EC8-8C80-71BB716763DF}"/>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605233</xdr:colOff>
      <xdr:row>20</xdr:row>
      <xdr:rowOff>0</xdr:rowOff>
    </xdr:from>
    <xdr:to>
      <xdr:col>4</xdr:col>
      <xdr:colOff>605234</xdr:colOff>
      <xdr:row>32</xdr:row>
      <xdr:rowOff>0</xdr:rowOff>
    </xdr:to>
    <xdr:graphicFrame macro="">
      <xdr:nvGraphicFramePr>
        <xdr:cNvPr id="4" name="グラフ 3">
          <a:extLst>
            <a:ext uri="{FF2B5EF4-FFF2-40B4-BE49-F238E27FC236}">
              <a16:creationId xmlns:a16="http://schemas.microsoft.com/office/drawing/2014/main" id="{87DEFCB2-97DE-4820-9D18-5D9B65F0BFA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19842</xdr:colOff>
      <xdr:row>19</xdr:row>
      <xdr:rowOff>0</xdr:rowOff>
    </xdr:from>
    <xdr:to>
      <xdr:col>17</xdr:col>
      <xdr:colOff>19842</xdr:colOff>
      <xdr:row>31</xdr:row>
      <xdr:rowOff>1</xdr:rowOff>
    </xdr:to>
    <xdr:graphicFrame macro="">
      <xdr:nvGraphicFramePr>
        <xdr:cNvPr id="6" name="グラフ 5">
          <a:extLst>
            <a:ext uri="{FF2B5EF4-FFF2-40B4-BE49-F238E27FC236}">
              <a16:creationId xmlns:a16="http://schemas.microsoft.com/office/drawing/2014/main" id="{0727CD4A-81CC-430E-96D8-738BBD9A4E73}"/>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14</xdr:row>
      <xdr:rowOff>0</xdr:rowOff>
    </xdr:from>
    <xdr:to>
      <xdr:col>10</xdr:col>
      <xdr:colOff>0</xdr:colOff>
      <xdr:row>32</xdr:row>
      <xdr:rowOff>19050</xdr:rowOff>
    </xdr:to>
    <xdr:graphicFrame macro="">
      <xdr:nvGraphicFramePr>
        <xdr:cNvPr id="2" name="グラフ 4">
          <a:extLst>
            <a:ext uri="{FF2B5EF4-FFF2-40B4-BE49-F238E27FC236}">
              <a16:creationId xmlns:a16="http://schemas.microsoft.com/office/drawing/2014/main" id="{DDFDBAB0-6525-46E2-A081-AD8FAA26F271}"/>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18</xdr:col>
      <xdr:colOff>609599</xdr:colOff>
      <xdr:row>19</xdr:row>
      <xdr:rowOff>190499</xdr:rowOff>
    </xdr:from>
    <xdr:to>
      <xdr:col>22</xdr:col>
      <xdr:colOff>581025</xdr:colOff>
      <xdr:row>38</xdr:row>
      <xdr:rowOff>19051</xdr:rowOff>
    </xdr:to>
    <xdr:graphicFrame macro="">
      <xdr:nvGraphicFramePr>
        <xdr:cNvPr id="12" name="グラフ 11">
          <a:extLst>
            <a:ext uri="{FF2B5EF4-FFF2-40B4-BE49-F238E27FC236}">
              <a16:creationId xmlns:a16="http://schemas.microsoft.com/office/drawing/2014/main" id="{27EBD22C-E8E9-4C50-B91A-C95E27D6511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25</xdr:col>
      <xdr:colOff>9525</xdr:colOff>
      <xdr:row>21</xdr:row>
      <xdr:rowOff>1</xdr:rowOff>
    </xdr:from>
    <xdr:to>
      <xdr:col>29</xdr:col>
      <xdr:colOff>66674</xdr:colOff>
      <xdr:row>39</xdr:row>
      <xdr:rowOff>128726</xdr:rowOff>
    </xdr:to>
    <xdr:graphicFrame macro="">
      <xdr:nvGraphicFramePr>
        <xdr:cNvPr id="3" name="グラフ 12">
          <a:extLst>
            <a:ext uri="{FF2B5EF4-FFF2-40B4-BE49-F238E27FC236}">
              <a16:creationId xmlns:a16="http://schemas.microsoft.com/office/drawing/2014/main" id="{ADAADC10-B225-4020-B61F-A1D8DB8E5F95}"/>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209550</xdr:colOff>
      <xdr:row>14</xdr:row>
      <xdr:rowOff>133350</xdr:rowOff>
    </xdr:from>
    <xdr:to>
      <xdr:col>33</xdr:col>
      <xdr:colOff>466725</xdr:colOff>
      <xdr:row>32</xdr:row>
      <xdr:rowOff>47625</xdr:rowOff>
    </xdr:to>
    <xdr:graphicFrame macro="">
      <xdr:nvGraphicFramePr>
        <xdr:cNvPr id="14" name="グラフ 13">
          <a:extLst>
            <a:ext uri="{FF2B5EF4-FFF2-40B4-BE49-F238E27FC236}">
              <a16:creationId xmlns:a16="http://schemas.microsoft.com/office/drawing/2014/main" id="{5AE97B12-918A-4C86-AF6D-A3508AE7B918}"/>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571500</xdr:colOff>
      <xdr:row>22</xdr:row>
      <xdr:rowOff>114300</xdr:rowOff>
    </xdr:from>
    <xdr:to>
      <xdr:col>5</xdr:col>
      <xdr:colOff>291612</xdr:colOff>
      <xdr:row>44</xdr:row>
      <xdr:rowOff>114300</xdr:rowOff>
    </xdr:to>
    <xdr:graphicFrame macro="">
      <xdr:nvGraphicFramePr>
        <xdr:cNvPr id="2" name="グラフ 1">
          <a:extLst>
            <a:ext uri="{FF2B5EF4-FFF2-40B4-BE49-F238E27FC236}">
              <a16:creationId xmlns:a16="http://schemas.microsoft.com/office/drawing/2014/main" id="{33D008AB-8FB7-4E81-8AC9-90EC535D64A3}"/>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600075</xdr:colOff>
      <xdr:row>17</xdr:row>
      <xdr:rowOff>95250</xdr:rowOff>
    </xdr:from>
    <xdr:to>
      <xdr:col>11</xdr:col>
      <xdr:colOff>409575</xdr:colOff>
      <xdr:row>35</xdr:row>
      <xdr:rowOff>95250</xdr:rowOff>
    </xdr:to>
    <xdr:graphicFrame macro="">
      <xdr:nvGraphicFramePr>
        <xdr:cNvPr id="3" name="グラフ 2">
          <a:extLst>
            <a:ext uri="{FF2B5EF4-FFF2-40B4-BE49-F238E27FC236}">
              <a16:creationId xmlns:a16="http://schemas.microsoft.com/office/drawing/2014/main" id="{B5D26F0D-6CC4-4464-AD7D-C0B9990542C9}"/>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8</xdr:col>
      <xdr:colOff>85725</xdr:colOff>
      <xdr:row>3</xdr:row>
      <xdr:rowOff>25978</xdr:rowOff>
    </xdr:from>
    <xdr:to>
      <xdr:col>16</xdr:col>
      <xdr:colOff>381000</xdr:colOff>
      <xdr:row>18</xdr:row>
      <xdr:rowOff>17318</xdr:rowOff>
    </xdr:to>
    <xdr:graphicFrame macro="">
      <xdr:nvGraphicFramePr>
        <xdr:cNvPr id="2" name="グラフ 1">
          <a:extLst>
            <a:ext uri="{FF2B5EF4-FFF2-40B4-BE49-F238E27FC236}">
              <a16:creationId xmlns:a16="http://schemas.microsoft.com/office/drawing/2014/main" id="{7882EFC4-2981-437A-8327-0F4FE5CC4BC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333375</xdr:colOff>
      <xdr:row>20</xdr:row>
      <xdr:rowOff>0</xdr:rowOff>
    </xdr:from>
    <xdr:to>
      <xdr:col>16</xdr:col>
      <xdr:colOff>428624</xdr:colOff>
      <xdr:row>38</xdr:row>
      <xdr:rowOff>0</xdr:rowOff>
    </xdr:to>
    <xdr:graphicFrame macro="">
      <xdr:nvGraphicFramePr>
        <xdr:cNvPr id="3" name="グラフ 2">
          <a:extLst>
            <a:ext uri="{FF2B5EF4-FFF2-40B4-BE49-F238E27FC236}">
              <a16:creationId xmlns:a16="http://schemas.microsoft.com/office/drawing/2014/main" id="{7C3F9B71-0B41-4FAF-BE6E-96BA03E8B1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46</xdr:row>
      <xdr:rowOff>190500</xdr:rowOff>
    </xdr:from>
    <xdr:to>
      <xdr:col>16</xdr:col>
      <xdr:colOff>638175</xdr:colOff>
      <xdr:row>71</xdr:row>
      <xdr:rowOff>77932</xdr:rowOff>
    </xdr:to>
    <xdr:graphicFrame macro="">
      <xdr:nvGraphicFramePr>
        <xdr:cNvPr id="4" name="グラフ 3">
          <a:extLst>
            <a:ext uri="{FF2B5EF4-FFF2-40B4-BE49-F238E27FC236}">
              <a16:creationId xmlns:a16="http://schemas.microsoft.com/office/drawing/2014/main" id="{3A24CCED-68C5-4A74-A3FF-8CEE7EEE81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26</xdr:col>
      <xdr:colOff>504825</xdr:colOff>
      <xdr:row>82</xdr:row>
      <xdr:rowOff>126832</xdr:rowOff>
    </xdr:from>
    <xdr:to>
      <xdr:col>37</xdr:col>
      <xdr:colOff>19050</xdr:colOff>
      <xdr:row>105</xdr:row>
      <xdr:rowOff>123825</xdr:rowOff>
    </xdr:to>
    <xdr:graphicFrame macro="">
      <xdr:nvGraphicFramePr>
        <xdr:cNvPr id="5" name="グラフ 4">
          <a:extLst>
            <a:ext uri="{FF2B5EF4-FFF2-40B4-BE49-F238E27FC236}">
              <a16:creationId xmlns:a16="http://schemas.microsoft.com/office/drawing/2014/main" id="{AAB62311-DED5-4746-B0BC-F966655FBE6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31</xdr:col>
      <xdr:colOff>400050</xdr:colOff>
      <xdr:row>115</xdr:row>
      <xdr:rowOff>70137</xdr:rowOff>
    </xdr:from>
    <xdr:to>
      <xdr:col>38</xdr:col>
      <xdr:colOff>400050</xdr:colOff>
      <xdr:row>124</xdr:row>
      <xdr:rowOff>52820</xdr:rowOff>
    </xdr:to>
    <xdr:graphicFrame macro="">
      <xdr:nvGraphicFramePr>
        <xdr:cNvPr id="6" name="グラフ 5">
          <a:extLst>
            <a:ext uri="{FF2B5EF4-FFF2-40B4-BE49-F238E27FC236}">
              <a16:creationId xmlns:a16="http://schemas.microsoft.com/office/drawing/2014/main" id="{68FD5DEC-EE5A-4147-ADC8-6E97D83E77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28</xdr:col>
      <xdr:colOff>590550</xdr:colOff>
      <xdr:row>124</xdr:row>
      <xdr:rowOff>228600</xdr:rowOff>
    </xdr:from>
    <xdr:to>
      <xdr:col>39</xdr:col>
      <xdr:colOff>333375</xdr:colOff>
      <xdr:row>146</xdr:row>
      <xdr:rowOff>128155</xdr:rowOff>
    </xdr:to>
    <xdr:graphicFrame macro="">
      <xdr:nvGraphicFramePr>
        <xdr:cNvPr id="7" name="グラフ 6">
          <a:extLst>
            <a:ext uri="{FF2B5EF4-FFF2-40B4-BE49-F238E27FC236}">
              <a16:creationId xmlns:a16="http://schemas.microsoft.com/office/drawing/2014/main" id="{FE7E1196-08F6-4B82-8859-7E194E72D87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8</xdr:col>
      <xdr:colOff>646339</xdr:colOff>
      <xdr:row>151</xdr:row>
      <xdr:rowOff>4483</xdr:rowOff>
    </xdr:from>
    <xdr:to>
      <xdr:col>15</xdr:col>
      <xdr:colOff>646339</xdr:colOff>
      <xdr:row>164</xdr:row>
      <xdr:rowOff>102052</xdr:rowOff>
    </xdr:to>
    <xdr:graphicFrame macro="">
      <xdr:nvGraphicFramePr>
        <xdr:cNvPr id="8" name="グラフ 7">
          <a:extLst>
            <a:ext uri="{FF2B5EF4-FFF2-40B4-BE49-F238E27FC236}">
              <a16:creationId xmlns:a16="http://schemas.microsoft.com/office/drawing/2014/main" id="{9FA89235-5BD6-43C4-AD9A-A518F025EAB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9</xdr:col>
      <xdr:colOff>0</xdr:colOff>
      <xdr:row>168</xdr:row>
      <xdr:rowOff>0</xdr:rowOff>
    </xdr:from>
    <xdr:to>
      <xdr:col>16</xdr:col>
      <xdr:colOff>0</xdr:colOff>
      <xdr:row>186</xdr:row>
      <xdr:rowOff>95250</xdr:rowOff>
    </xdr:to>
    <xdr:graphicFrame macro="">
      <xdr:nvGraphicFramePr>
        <xdr:cNvPr id="9" name="グラフ 8">
          <a:extLst>
            <a:ext uri="{FF2B5EF4-FFF2-40B4-BE49-F238E27FC236}">
              <a16:creationId xmlns:a16="http://schemas.microsoft.com/office/drawing/2014/main" id="{8FB4E8BE-2829-46F7-9210-C35DB6689AC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26</xdr:col>
      <xdr:colOff>523875</xdr:colOff>
      <xdr:row>189</xdr:row>
      <xdr:rowOff>9527</xdr:rowOff>
    </xdr:from>
    <xdr:to>
      <xdr:col>35</xdr:col>
      <xdr:colOff>478632</xdr:colOff>
      <xdr:row>208</xdr:row>
      <xdr:rowOff>53181</xdr:rowOff>
    </xdr:to>
    <xdr:graphicFrame macro="">
      <xdr:nvGraphicFramePr>
        <xdr:cNvPr id="10" name="グラフ 9">
          <a:extLst>
            <a:ext uri="{FF2B5EF4-FFF2-40B4-BE49-F238E27FC236}">
              <a16:creationId xmlns:a16="http://schemas.microsoft.com/office/drawing/2014/main" id="{2A9A815A-5975-420B-B265-573FF60BEFE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11</xdr:col>
      <xdr:colOff>295275</xdr:colOff>
      <xdr:row>215</xdr:row>
      <xdr:rowOff>142875</xdr:rowOff>
    </xdr:from>
    <xdr:to>
      <xdr:col>23</xdr:col>
      <xdr:colOff>171450</xdr:colOff>
      <xdr:row>236</xdr:row>
      <xdr:rowOff>38557</xdr:rowOff>
    </xdr:to>
    <xdr:graphicFrame macro="">
      <xdr:nvGraphicFramePr>
        <xdr:cNvPr id="11" name="グラフ 10">
          <a:extLst>
            <a:ext uri="{FF2B5EF4-FFF2-40B4-BE49-F238E27FC236}">
              <a16:creationId xmlns:a16="http://schemas.microsoft.com/office/drawing/2014/main" id="{388D7AA5-72FC-4A0D-89A7-90129CDF4C0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9</xdr:col>
      <xdr:colOff>0</xdr:colOff>
      <xdr:row>257</xdr:row>
      <xdr:rowOff>0</xdr:rowOff>
    </xdr:from>
    <xdr:to>
      <xdr:col>16</xdr:col>
      <xdr:colOff>0</xdr:colOff>
      <xdr:row>266</xdr:row>
      <xdr:rowOff>1</xdr:rowOff>
    </xdr:to>
    <xdr:graphicFrame macro="">
      <xdr:nvGraphicFramePr>
        <xdr:cNvPr id="12" name="グラフ 11">
          <a:extLst>
            <a:ext uri="{FF2B5EF4-FFF2-40B4-BE49-F238E27FC236}">
              <a16:creationId xmlns:a16="http://schemas.microsoft.com/office/drawing/2014/main" id="{D8223E7B-DEA1-45C7-B14F-3416F614CB2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12</xdr:col>
      <xdr:colOff>95250</xdr:colOff>
      <xdr:row>271</xdr:row>
      <xdr:rowOff>104774</xdr:rowOff>
    </xdr:from>
    <xdr:to>
      <xdr:col>21</xdr:col>
      <xdr:colOff>304800</xdr:colOff>
      <xdr:row>293</xdr:row>
      <xdr:rowOff>95705</xdr:rowOff>
    </xdr:to>
    <xdr:graphicFrame macro="">
      <xdr:nvGraphicFramePr>
        <xdr:cNvPr id="13" name="グラフ 12">
          <a:extLst>
            <a:ext uri="{FF2B5EF4-FFF2-40B4-BE49-F238E27FC236}">
              <a16:creationId xmlns:a16="http://schemas.microsoft.com/office/drawing/2014/main" id="{D7264CE0-65A0-4525-824B-AB7BC71851F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276225</xdr:colOff>
      <xdr:row>15</xdr:row>
      <xdr:rowOff>76200</xdr:rowOff>
    </xdr:from>
    <xdr:to>
      <xdr:col>5</xdr:col>
      <xdr:colOff>600075</xdr:colOff>
      <xdr:row>30</xdr:row>
      <xdr:rowOff>76201</xdr:rowOff>
    </xdr:to>
    <xdr:graphicFrame macro="">
      <xdr:nvGraphicFramePr>
        <xdr:cNvPr id="6" name="グラフ 5">
          <a:extLst>
            <a:ext uri="{FF2B5EF4-FFF2-40B4-BE49-F238E27FC236}">
              <a16:creationId xmlns:a16="http://schemas.microsoft.com/office/drawing/2014/main" id="{FB732CBE-5123-419F-B90E-6E842AF6635A}"/>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333376</xdr:colOff>
      <xdr:row>12</xdr:row>
      <xdr:rowOff>133350</xdr:rowOff>
    </xdr:from>
    <xdr:to>
      <xdr:col>12</xdr:col>
      <xdr:colOff>523875</xdr:colOff>
      <xdr:row>30</xdr:row>
      <xdr:rowOff>133350</xdr:rowOff>
    </xdr:to>
    <xdr:graphicFrame macro="">
      <xdr:nvGraphicFramePr>
        <xdr:cNvPr id="8" name="グラフ 7">
          <a:extLst>
            <a:ext uri="{FF2B5EF4-FFF2-40B4-BE49-F238E27FC236}">
              <a16:creationId xmlns:a16="http://schemas.microsoft.com/office/drawing/2014/main" id="{7B282DE5-209E-4C71-ABBA-47A6CEF8DE74}"/>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1</xdr:col>
      <xdr:colOff>0</xdr:colOff>
      <xdr:row>14</xdr:row>
      <xdr:rowOff>57151</xdr:rowOff>
    </xdr:from>
    <xdr:to>
      <xdr:col>4</xdr:col>
      <xdr:colOff>598885</xdr:colOff>
      <xdr:row>38</xdr:row>
      <xdr:rowOff>19051</xdr:rowOff>
    </xdr:to>
    <xdr:graphicFrame macro="">
      <xdr:nvGraphicFramePr>
        <xdr:cNvPr id="2" name="グラフ 1">
          <a:extLst>
            <a:ext uri="{FF2B5EF4-FFF2-40B4-BE49-F238E27FC236}">
              <a16:creationId xmlns:a16="http://schemas.microsoft.com/office/drawing/2014/main" id="{8394F1BA-BAA3-4E0D-8C0C-AF012D6FAD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16</xdr:row>
      <xdr:rowOff>57150</xdr:rowOff>
    </xdr:from>
    <xdr:to>
      <xdr:col>11</xdr:col>
      <xdr:colOff>342900</xdr:colOff>
      <xdr:row>36</xdr:row>
      <xdr:rowOff>71439</xdr:rowOff>
    </xdr:to>
    <xdr:graphicFrame macro="">
      <xdr:nvGraphicFramePr>
        <xdr:cNvPr id="3" name="グラフ 2">
          <a:extLst>
            <a:ext uri="{FF2B5EF4-FFF2-40B4-BE49-F238E27FC236}">
              <a16:creationId xmlns:a16="http://schemas.microsoft.com/office/drawing/2014/main" id="{603E4D15-FF8C-4964-BA65-29C7DAA8580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238125</xdr:colOff>
      <xdr:row>17</xdr:row>
      <xdr:rowOff>66676</xdr:rowOff>
    </xdr:from>
    <xdr:to>
      <xdr:col>17</xdr:col>
      <xdr:colOff>85725</xdr:colOff>
      <xdr:row>40</xdr:row>
      <xdr:rowOff>0</xdr:rowOff>
    </xdr:to>
    <xdr:graphicFrame macro="">
      <xdr:nvGraphicFramePr>
        <xdr:cNvPr id="4" name="グラフ 3">
          <a:extLst>
            <a:ext uri="{FF2B5EF4-FFF2-40B4-BE49-F238E27FC236}">
              <a16:creationId xmlns:a16="http://schemas.microsoft.com/office/drawing/2014/main" id="{DD78A34B-705A-416E-B974-CDAC1211FB1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15</xdr:row>
      <xdr:rowOff>57151</xdr:rowOff>
    </xdr:from>
    <xdr:to>
      <xdr:col>4</xdr:col>
      <xdr:colOff>598885</xdr:colOff>
      <xdr:row>39</xdr:row>
      <xdr:rowOff>19051</xdr:rowOff>
    </xdr:to>
    <xdr:graphicFrame macro="">
      <xdr:nvGraphicFramePr>
        <xdr:cNvPr id="2" name="グラフ 1">
          <a:extLst>
            <a:ext uri="{FF2B5EF4-FFF2-40B4-BE49-F238E27FC236}">
              <a16:creationId xmlns:a16="http://schemas.microsoft.com/office/drawing/2014/main" id="{9850E495-FFD7-4EEE-9E09-7240515CE44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438150</xdr:colOff>
      <xdr:row>16</xdr:row>
      <xdr:rowOff>57150</xdr:rowOff>
    </xdr:from>
    <xdr:to>
      <xdr:col>11</xdr:col>
      <xdr:colOff>342900</xdr:colOff>
      <xdr:row>36</xdr:row>
      <xdr:rowOff>71439</xdr:rowOff>
    </xdr:to>
    <xdr:graphicFrame macro="">
      <xdr:nvGraphicFramePr>
        <xdr:cNvPr id="3" name="グラフ 2">
          <a:extLst>
            <a:ext uri="{FF2B5EF4-FFF2-40B4-BE49-F238E27FC236}">
              <a16:creationId xmlns:a16="http://schemas.microsoft.com/office/drawing/2014/main" id="{90407FB5-813B-47C4-850E-AEC7AB9253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228600</xdr:colOff>
      <xdr:row>14</xdr:row>
      <xdr:rowOff>104776</xdr:rowOff>
    </xdr:from>
    <xdr:to>
      <xdr:col>16</xdr:col>
      <xdr:colOff>428625</xdr:colOff>
      <xdr:row>37</xdr:row>
      <xdr:rowOff>38100</xdr:rowOff>
    </xdr:to>
    <xdr:graphicFrame macro="">
      <xdr:nvGraphicFramePr>
        <xdr:cNvPr id="4" name="グラフ 3">
          <a:extLst>
            <a:ext uri="{FF2B5EF4-FFF2-40B4-BE49-F238E27FC236}">
              <a16:creationId xmlns:a16="http://schemas.microsoft.com/office/drawing/2014/main" id="{0256B09B-D754-45E3-A002-2E9F331B1B6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19</xdr:col>
      <xdr:colOff>161925</xdr:colOff>
      <xdr:row>12</xdr:row>
      <xdr:rowOff>114301</xdr:rowOff>
    </xdr:from>
    <xdr:to>
      <xdr:col>22</xdr:col>
      <xdr:colOff>361950</xdr:colOff>
      <xdr:row>35</xdr:row>
      <xdr:rowOff>47625</xdr:rowOff>
    </xdr:to>
    <xdr:graphicFrame macro="">
      <xdr:nvGraphicFramePr>
        <xdr:cNvPr id="6" name="グラフ 5">
          <a:extLst>
            <a:ext uri="{FF2B5EF4-FFF2-40B4-BE49-F238E27FC236}">
              <a16:creationId xmlns:a16="http://schemas.microsoft.com/office/drawing/2014/main" id="{D77028AC-4E6C-45E8-84BF-A1F1BC1D37D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xdr:col>
      <xdr:colOff>211901</xdr:colOff>
      <xdr:row>13</xdr:row>
      <xdr:rowOff>46709</xdr:rowOff>
    </xdr:from>
    <xdr:to>
      <xdr:col>6</xdr:col>
      <xdr:colOff>590550</xdr:colOff>
      <xdr:row>30</xdr:row>
      <xdr:rowOff>58251</xdr:rowOff>
    </xdr:to>
    <xdr:graphicFrame macro="">
      <xdr:nvGraphicFramePr>
        <xdr:cNvPr id="2" name="グラフ 1">
          <a:extLst>
            <a:ext uri="{FF2B5EF4-FFF2-40B4-BE49-F238E27FC236}">
              <a16:creationId xmlns:a16="http://schemas.microsoft.com/office/drawing/2014/main" id="{721FB9F8-1A29-424E-9811-30B141291EC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41</xdr:row>
      <xdr:rowOff>86546</xdr:rowOff>
    </xdr:from>
    <xdr:to>
      <xdr:col>6</xdr:col>
      <xdr:colOff>579054</xdr:colOff>
      <xdr:row>66</xdr:row>
      <xdr:rowOff>19050</xdr:rowOff>
    </xdr:to>
    <xdr:graphicFrame macro="">
      <xdr:nvGraphicFramePr>
        <xdr:cNvPr id="3" name="グラフ 2">
          <a:extLst>
            <a:ext uri="{FF2B5EF4-FFF2-40B4-BE49-F238E27FC236}">
              <a16:creationId xmlns:a16="http://schemas.microsoft.com/office/drawing/2014/main" id="{03F54B8F-C3CA-499F-95CB-FBF95EA3995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1143000</xdr:colOff>
      <xdr:row>72</xdr:row>
      <xdr:rowOff>76200</xdr:rowOff>
    </xdr:from>
    <xdr:to>
      <xdr:col>15</xdr:col>
      <xdr:colOff>458325</xdr:colOff>
      <xdr:row>154</xdr:row>
      <xdr:rowOff>57150</xdr:rowOff>
    </xdr:to>
    <xdr:graphicFrame macro="">
      <xdr:nvGraphicFramePr>
        <xdr:cNvPr id="8" name="グラフ 7">
          <a:extLst>
            <a:ext uri="{FF2B5EF4-FFF2-40B4-BE49-F238E27FC236}">
              <a16:creationId xmlns:a16="http://schemas.microsoft.com/office/drawing/2014/main" id="{9E51111D-EA6F-4A71-A886-B6B4E055D38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85724</xdr:colOff>
      <xdr:row>73</xdr:row>
      <xdr:rowOff>66675</xdr:rowOff>
    </xdr:from>
    <xdr:to>
      <xdr:col>25</xdr:col>
      <xdr:colOff>304799</xdr:colOff>
      <xdr:row>155</xdr:row>
      <xdr:rowOff>47625</xdr:rowOff>
    </xdr:to>
    <xdr:graphicFrame macro="">
      <xdr:nvGraphicFramePr>
        <xdr:cNvPr id="9" name="グラフ 8">
          <a:extLst>
            <a:ext uri="{FF2B5EF4-FFF2-40B4-BE49-F238E27FC236}">
              <a16:creationId xmlns:a16="http://schemas.microsoft.com/office/drawing/2014/main" id="{2457128D-399D-496D-9689-4B73E1A371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6</xdr:col>
      <xdr:colOff>512353</xdr:colOff>
      <xdr:row>1</xdr:row>
      <xdr:rowOff>100394</xdr:rowOff>
    </xdr:from>
    <xdr:to>
      <xdr:col>12</xdr:col>
      <xdr:colOff>5003</xdr:colOff>
      <xdr:row>23</xdr:row>
      <xdr:rowOff>93845</xdr:rowOff>
    </xdr:to>
    <xdr:grpSp>
      <xdr:nvGrpSpPr>
        <xdr:cNvPr id="2" name="グループ化 1">
          <a:extLst>
            <a:ext uri="{FF2B5EF4-FFF2-40B4-BE49-F238E27FC236}">
              <a16:creationId xmlns:a16="http://schemas.microsoft.com/office/drawing/2014/main" id="{A001CCA4-B669-4E7A-A773-4600DE2072DE}"/>
            </a:ext>
          </a:extLst>
        </xdr:cNvPr>
        <xdr:cNvGrpSpPr/>
      </xdr:nvGrpSpPr>
      <xdr:grpSpPr>
        <a:xfrm>
          <a:off x="5011084" y="246932"/>
          <a:ext cx="3229381" cy="3356509"/>
          <a:chOff x="4865799" y="5741429"/>
          <a:chExt cx="3235975" cy="3279576"/>
        </a:xfrm>
      </xdr:grpSpPr>
      <xdr:graphicFrame macro="">
        <xdr:nvGraphicFramePr>
          <xdr:cNvPr id="3" name="グラフ 2">
            <a:extLst>
              <a:ext uri="{FF2B5EF4-FFF2-40B4-BE49-F238E27FC236}">
                <a16:creationId xmlns:a16="http://schemas.microsoft.com/office/drawing/2014/main" id="{9BCEBD89-D4EB-452D-8E58-7B6460FF57DB}"/>
              </a:ext>
            </a:extLst>
          </xdr:cNvPr>
          <xdr:cNvGraphicFramePr/>
        </xdr:nvGraphicFramePr>
        <xdr:xfrm>
          <a:off x="4865799" y="5741429"/>
          <a:ext cx="3235975" cy="3279576"/>
        </xdr:xfrm>
        <a:graphic>
          <a:graphicData uri="http://schemas.openxmlformats.org/drawingml/2006/chart">
            <c:chart xmlns:c="http://schemas.openxmlformats.org/drawingml/2006/chart" xmlns:r="http://schemas.openxmlformats.org/officeDocument/2006/relationships" r:id="rId1"/>
          </a:graphicData>
        </a:graphic>
      </xdr:graphicFrame>
      <xdr:sp macro="" textlink="">
        <xdr:nvSpPr>
          <xdr:cNvPr id="4" name="テキスト ボックス 3">
            <a:extLst>
              <a:ext uri="{FF2B5EF4-FFF2-40B4-BE49-F238E27FC236}">
                <a16:creationId xmlns:a16="http://schemas.microsoft.com/office/drawing/2014/main" id="{356C50F0-0D2B-4C95-AC2B-182C7491A275}"/>
              </a:ext>
            </a:extLst>
          </xdr:cNvPr>
          <xdr:cNvSpPr txBox="1"/>
        </xdr:nvSpPr>
        <xdr:spPr>
          <a:xfrm>
            <a:off x="7371954" y="5923088"/>
            <a:ext cx="655940" cy="223200"/>
          </a:xfrm>
          <a:prstGeom prst="rect">
            <a:avLst/>
          </a:prstGeom>
          <a:solidFill>
            <a:schemeClr val="lt1"/>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baseline="0">
                <a:solidFill>
                  <a:schemeClr val="dk1"/>
                </a:solidFill>
                <a:effectLst/>
                <a:latin typeface="ＭＳ Ｐゴシック" panose="020B0600070205080204" pitchFamily="50" charset="-128"/>
                <a:ea typeface="ＭＳ Ｐゴシック" panose="020B0600070205080204" pitchFamily="50" charset="-128"/>
                <a:cs typeface="+mn-cs"/>
              </a:rPr>
              <a:t>引き続き重点化の必要がある政策</a:t>
            </a:r>
          </a:p>
          <a:p>
            <a:pPr algn="ctr"/>
            <a:endParaRPr kumimoji="1" lang="ja-JP" altLang="en-US" sz="1100"/>
          </a:p>
        </xdr:txBody>
      </xdr:sp>
      <xdr:sp macro="" textlink="">
        <xdr:nvSpPr>
          <xdr:cNvPr id="5" name="テキスト ボックス 4">
            <a:extLst>
              <a:ext uri="{FF2B5EF4-FFF2-40B4-BE49-F238E27FC236}">
                <a16:creationId xmlns:a16="http://schemas.microsoft.com/office/drawing/2014/main" id="{6E8E7C37-CBFB-4564-BA82-B46CE8437FCD}"/>
              </a:ext>
            </a:extLst>
          </xdr:cNvPr>
          <xdr:cNvSpPr txBox="1"/>
        </xdr:nvSpPr>
        <xdr:spPr>
          <a:xfrm>
            <a:off x="5307169" y="5924144"/>
            <a:ext cx="616307" cy="223370"/>
          </a:xfrm>
          <a:prstGeom prst="rect">
            <a:avLst/>
          </a:prstGeom>
          <a:solidFill>
            <a:schemeClr val="lt1"/>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baseline="0">
                <a:solidFill>
                  <a:schemeClr val="dk1"/>
                </a:solidFill>
                <a:effectLst/>
                <a:latin typeface="+mn-lt"/>
                <a:ea typeface="ＭＳ Ｐゴシック" panose="020B0600070205080204" pitchFamily="50" charset="-128"/>
                <a:cs typeface="+mn-cs"/>
              </a:rPr>
              <a:t>重点的に改善の</a:t>
            </a:r>
            <a:r>
              <a:rPr lang="ja-JP" altLang="ja-JP" sz="6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必要がある政策</a:t>
            </a:r>
          </a:p>
          <a:p>
            <a:pPr algn="ctr"/>
            <a:endParaRPr kumimoji="1" lang="ja-JP" altLang="en-US" sz="1100"/>
          </a:p>
        </xdr:txBody>
      </xdr:sp>
      <xdr:sp macro="" textlink="">
        <xdr:nvSpPr>
          <xdr:cNvPr id="6" name="テキスト ボックス 5">
            <a:extLst>
              <a:ext uri="{FF2B5EF4-FFF2-40B4-BE49-F238E27FC236}">
                <a16:creationId xmlns:a16="http://schemas.microsoft.com/office/drawing/2014/main" id="{15226E08-52E4-4634-8278-95428D490BBC}"/>
              </a:ext>
            </a:extLst>
          </xdr:cNvPr>
          <xdr:cNvSpPr txBox="1"/>
        </xdr:nvSpPr>
        <xdr:spPr>
          <a:xfrm>
            <a:off x="5529449" y="8234890"/>
            <a:ext cx="680447" cy="255757"/>
          </a:xfrm>
          <a:prstGeom prst="rect">
            <a:avLst/>
          </a:prstGeom>
          <a:solidFill>
            <a:schemeClr val="lt1"/>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要観察・検討の</a:t>
            </a:r>
            <a:endParaRPr lang="en-US" altLang="ja-JP" sz="600">
              <a:solidFill>
                <a:schemeClr val="dk1"/>
              </a:solidFill>
              <a:effectLst/>
              <a:latin typeface="ＭＳ Ｐゴシック" panose="020B0600070205080204" pitchFamily="50" charset="-128"/>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政策</a:t>
            </a:r>
            <a:endParaRPr kumimoji="1" lang="ja-JP" altLang="en-US" sz="600">
              <a:latin typeface="ＭＳ Ｐゴシック" panose="020B0600070205080204" pitchFamily="50" charset="-128"/>
              <a:ea typeface="ＭＳ Ｐゴシック" panose="020B0600070205080204" pitchFamily="50" charset="-128"/>
            </a:endParaRPr>
          </a:p>
        </xdr:txBody>
      </xdr:sp>
      <xdr:sp macro="" textlink="">
        <xdr:nvSpPr>
          <xdr:cNvPr id="7" name="テキスト ボックス 6">
            <a:extLst>
              <a:ext uri="{FF2B5EF4-FFF2-40B4-BE49-F238E27FC236}">
                <a16:creationId xmlns:a16="http://schemas.microsoft.com/office/drawing/2014/main" id="{A740E78F-1DE2-4EF5-A388-B36771AA6D69}"/>
              </a:ext>
            </a:extLst>
          </xdr:cNvPr>
          <xdr:cNvSpPr txBox="1"/>
        </xdr:nvSpPr>
        <xdr:spPr>
          <a:xfrm>
            <a:off x="7639119" y="7731756"/>
            <a:ext cx="167462" cy="774045"/>
          </a:xfrm>
          <a:prstGeom prst="rect">
            <a:avLst/>
          </a:prstGeom>
          <a:solidFill>
            <a:schemeClr val="lt1"/>
          </a:solidFill>
          <a:ln w="9525" cmpd="sng">
            <a:solidFill>
              <a:schemeClr val="bg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600">
                <a:solidFill>
                  <a:schemeClr val="dk1"/>
                </a:solidFill>
                <a:effectLst/>
                <a:latin typeface="ＭＳ Ｐゴシック" panose="020B0600070205080204" pitchFamily="50" charset="-128"/>
                <a:ea typeface="ＭＳ Ｐゴシック" panose="020B0600070205080204" pitchFamily="50" charset="-128"/>
                <a:cs typeface="+mn-cs"/>
              </a:rPr>
              <a:t>現状維持</a:t>
            </a:r>
            <a:r>
              <a:rPr lang="ja-JP" altLang="ja-JP" sz="600">
                <a:solidFill>
                  <a:schemeClr val="dk1"/>
                </a:solidFill>
                <a:effectLst/>
                <a:latin typeface="ＭＳ Ｐゴシック" panose="020B0600070205080204" pitchFamily="50" charset="-128"/>
                <a:ea typeface="ＭＳ Ｐゴシック" panose="020B0600070205080204" pitchFamily="50" charset="-128"/>
                <a:cs typeface="+mn-cs"/>
              </a:rPr>
              <a:t>の政策</a:t>
            </a:r>
            <a:endParaRPr kumimoji="1" lang="ja-JP" altLang="en-US" sz="600">
              <a:latin typeface="ＭＳ Ｐゴシック" panose="020B0600070205080204" pitchFamily="50" charset="-128"/>
              <a:ea typeface="ＭＳ Ｐゴシック" panose="020B0600070205080204" pitchFamily="50" charset="-128"/>
            </a:endParaRPr>
          </a:p>
        </xdr:txBody>
      </xdr:sp>
    </xdr:grpSp>
    <xdr:clientData/>
  </xdr:twoCellAnchor>
  <xdr:oneCellAnchor>
    <xdr:from>
      <xdr:col>15</xdr:col>
      <xdr:colOff>355511</xdr:colOff>
      <xdr:row>8</xdr:row>
      <xdr:rowOff>100617</xdr:rowOff>
    </xdr:from>
    <xdr:ext cx="184731" cy="264560"/>
    <xdr:sp macro="" textlink="">
      <xdr:nvSpPr>
        <xdr:cNvPr id="8" name="テキスト ボックス 7">
          <a:extLst>
            <a:ext uri="{FF2B5EF4-FFF2-40B4-BE49-F238E27FC236}">
              <a16:creationId xmlns:a16="http://schemas.microsoft.com/office/drawing/2014/main" id="{66F8D76F-6843-4E8A-B151-8B2DC7957783}"/>
            </a:ext>
          </a:extLst>
        </xdr:cNvPr>
        <xdr:cNvSpPr txBox="1"/>
      </xdr:nvSpPr>
      <xdr:spPr>
        <a:xfrm>
          <a:off x="10423436" y="138649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drawings/drawing10.xml><?xml version="1.0" encoding="utf-8"?>
<c:userShapes xmlns:c="http://schemas.openxmlformats.org/drawingml/2006/chart">
  <cdr:relSizeAnchor xmlns:cdr="http://schemas.openxmlformats.org/drawingml/2006/chartDrawing">
    <cdr:from>
      <cdr:x>0.53929</cdr:x>
      <cdr:y>0.04532</cdr:y>
    </cdr:from>
    <cdr:to>
      <cdr:x>0.53929</cdr:x>
      <cdr:y>0.85773</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1741579" y="152103"/>
          <a:ext cx="0" cy="2726862"/>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0.1797</cdr:x>
      <cdr:y>0.32647</cdr:y>
    </cdr:from>
    <cdr:to>
      <cdr:x>0.9305</cdr:x>
      <cdr:y>0.32647</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0320" y="1095815"/>
          <a:ext cx="2424619" cy="0"/>
        </a:xfrm>
        <a:prstGeom xmlns:a="http://schemas.openxmlformats.org/drawingml/2006/main" prst="line">
          <a:avLst/>
        </a:prstGeom>
        <a:ln xmlns:a="http://schemas.openxmlformats.org/drawingml/2006/main" w="12700">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0.14593</cdr:x>
      <cdr:y>0.32625</cdr:y>
    </cdr:from>
    <cdr:to>
      <cdr:x>0.39038</cdr:x>
      <cdr:y>0.35958</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71266" y="1095059"/>
          <a:ext cx="789422" cy="111872"/>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施策の平均重要度</a:t>
          </a:r>
        </a:p>
      </cdr:txBody>
    </cdr:sp>
  </cdr:relSizeAnchor>
  <cdr:relSizeAnchor xmlns:cdr="http://schemas.openxmlformats.org/drawingml/2006/chartDrawing">
    <cdr:from>
      <cdr:x>0.57099</cdr:x>
      <cdr:y>0.63243</cdr:y>
    </cdr:from>
    <cdr:to>
      <cdr:x>0.62274</cdr:x>
      <cdr:y>0.86845</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1849995" y="2049083"/>
          <a:ext cx="167694" cy="764682"/>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施策の平均満足度</a:t>
          </a:r>
        </a:p>
      </cdr:txBody>
    </cdr:sp>
  </cdr:relSizeAnchor>
</c:userShapes>
</file>

<file path=xl/drawings/drawing11.xml><?xml version="1.0" encoding="utf-8"?>
<xdr:wsDr xmlns:xdr="http://schemas.openxmlformats.org/drawingml/2006/spreadsheetDrawing" xmlns:a="http://schemas.openxmlformats.org/drawingml/2006/main">
  <xdr:twoCellAnchor>
    <xdr:from>
      <xdr:col>5</xdr:col>
      <xdr:colOff>290512</xdr:colOff>
      <xdr:row>1</xdr:row>
      <xdr:rowOff>19048</xdr:rowOff>
    </xdr:from>
    <xdr:to>
      <xdr:col>16</xdr:col>
      <xdr:colOff>33507</xdr:colOff>
      <xdr:row>25</xdr:row>
      <xdr:rowOff>28575</xdr:rowOff>
    </xdr:to>
    <xdr:grpSp>
      <xdr:nvGrpSpPr>
        <xdr:cNvPr id="2" name="グループ化 1">
          <a:extLst>
            <a:ext uri="{FF2B5EF4-FFF2-40B4-BE49-F238E27FC236}">
              <a16:creationId xmlns:a16="http://schemas.microsoft.com/office/drawing/2014/main" id="{C9D99388-16DC-4EE5-9A9C-0D5CF7A3FE42}"/>
            </a:ext>
          </a:extLst>
        </xdr:cNvPr>
        <xdr:cNvGrpSpPr/>
      </xdr:nvGrpSpPr>
      <xdr:grpSpPr>
        <a:xfrm>
          <a:off x="3433762" y="257173"/>
          <a:ext cx="5410370" cy="5743577"/>
          <a:chOff x="3348037" y="14516098"/>
          <a:chExt cx="4440910" cy="6591302"/>
        </a:xfrm>
      </xdr:grpSpPr>
      <xdr:grpSp>
        <xdr:nvGrpSpPr>
          <xdr:cNvPr id="3" name="グループ化 2">
            <a:extLst>
              <a:ext uri="{FF2B5EF4-FFF2-40B4-BE49-F238E27FC236}">
                <a16:creationId xmlns:a16="http://schemas.microsoft.com/office/drawing/2014/main" id="{0302864F-0214-4BCB-BDB0-189CD5347C9D}"/>
              </a:ext>
            </a:extLst>
          </xdr:cNvPr>
          <xdr:cNvGrpSpPr/>
        </xdr:nvGrpSpPr>
        <xdr:grpSpPr>
          <a:xfrm>
            <a:off x="3348037" y="14516098"/>
            <a:ext cx="4319588" cy="6591302"/>
            <a:chOff x="3348037" y="14516098"/>
            <a:chExt cx="4319588" cy="6591302"/>
          </a:xfrm>
        </xdr:grpSpPr>
        <xdr:graphicFrame macro="">
          <xdr:nvGraphicFramePr>
            <xdr:cNvPr id="7" name="グラフ 6">
              <a:extLst>
                <a:ext uri="{FF2B5EF4-FFF2-40B4-BE49-F238E27FC236}">
                  <a16:creationId xmlns:a16="http://schemas.microsoft.com/office/drawing/2014/main" id="{ECF1C00D-2F3E-4E4F-B7B3-0CFF4E8CD2BA}"/>
                </a:ext>
              </a:extLst>
            </xdr:cNvPr>
            <xdr:cNvGraphicFramePr/>
          </xdr:nvGraphicFramePr>
          <xdr:xfrm>
            <a:off x="3348037" y="14516098"/>
            <a:ext cx="4319588" cy="6581777"/>
          </xdr:xfrm>
          <a:graphic>
            <a:graphicData uri="http://schemas.openxmlformats.org/drawingml/2006/chart">
              <c:chart xmlns:c="http://schemas.openxmlformats.org/drawingml/2006/chart" xmlns:r="http://schemas.openxmlformats.org/officeDocument/2006/relationships" r:id="rId1"/>
            </a:graphicData>
          </a:graphic>
        </xdr:graphicFrame>
        <xdr:cxnSp macro="">
          <xdr:nvCxnSpPr>
            <xdr:cNvPr id="8" name="直線矢印コネクタ 7">
              <a:extLst>
                <a:ext uri="{FF2B5EF4-FFF2-40B4-BE49-F238E27FC236}">
                  <a16:creationId xmlns:a16="http://schemas.microsoft.com/office/drawing/2014/main" id="{967970AA-A77D-4D56-8EA7-D733D9CAE7F6}"/>
                </a:ext>
              </a:extLst>
            </xdr:cNvPr>
            <xdr:cNvCxnSpPr/>
          </xdr:nvCxnSpPr>
          <xdr:spPr>
            <a:xfrm flipH="1" flipV="1">
              <a:off x="6135246" y="17554875"/>
              <a:ext cx="267662" cy="107058"/>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9" name="直線矢印コネクタ 8">
              <a:extLst>
                <a:ext uri="{FF2B5EF4-FFF2-40B4-BE49-F238E27FC236}">
                  <a16:creationId xmlns:a16="http://schemas.microsoft.com/office/drawing/2014/main" id="{F4F8C669-907C-4ADE-858F-1D6B2356C2D2}"/>
                </a:ext>
              </a:extLst>
            </xdr:cNvPr>
            <xdr:cNvCxnSpPr/>
          </xdr:nvCxnSpPr>
          <xdr:spPr>
            <a:xfrm flipH="1" flipV="1">
              <a:off x="6377612" y="17871870"/>
              <a:ext cx="200388" cy="159845"/>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直線矢印コネクタ 9">
              <a:extLst>
                <a:ext uri="{FF2B5EF4-FFF2-40B4-BE49-F238E27FC236}">
                  <a16:creationId xmlns:a16="http://schemas.microsoft.com/office/drawing/2014/main" id="{37F818B0-C96B-4CF1-A7F2-24073458B1C6}"/>
                </a:ext>
              </a:extLst>
            </xdr:cNvPr>
            <xdr:cNvCxnSpPr/>
          </xdr:nvCxnSpPr>
          <xdr:spPr>
            <a:xfrm flipH="1" flipV="1">
              <a:off x="6416704" y="15784078"/>
              <a:ext cx="70365" cy="2634335"/>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1" name="直線矢印コネクタ 10">
              <a:extLst>
                <a:ext uri="{FF2B5EF4-FFF2-40B4-BE49-F238E27FC236}">
                  <a16:creationId xmlns:a16="http://schemas.microsoft.com/office/drawing/2014/main" id="{2232FF43-AD16-4BFF-B33A-FC3D5556DB57}"/>
                </a:ext>
              </a:extLst>
            </xdr:cNvPr>
            <xdr:cNvCxnSpPr/>
          </xdr:nvCxnSpPr>
          <xdr:spPr>
            <a:xfrm flipH="1" flipV="1">
              <a:off x="6010154" y="17008333"/>
              <a:ext cx="234549" cy="131171"/>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 name="直線矢印コネクタ 11">
              <a:extLst>
                <a:ext uri="{FF2B5EF4-FFF2-40B4-BE49-F238E27FC236}">
                  <a16:creationId xmlns:a16="http://schemas.microsoft.com/office/drawing/2014/main" id="{D4E41BC3-D45C-43E9-B994-182D6042BF5C}"/>
                </a:ext>
              </a:extLst>
            </xdr:cNvPr>
            <xdr:cNvCxnSpPr/>
          </xdr:nvCxnSpPr>
          <xdr:spPr>
            <a:xfrm flipH="1" flipV="1">
              <a:off x="5197055" y="16964610"/>
              <a:ext cx="78183" cy="2546887"/>
            </a:xfrm>
            <a:prstGeom prst="straightConnector1">
              <a:avLst/>
            </a:prstGeom>
            <a:ln>
              <a:solidFill>
                <a:schemeClr val="tx1">
                  <a:lumMod val="50000"/>
                  <a:lumOff val="50000"/>
                </a:schemeClr>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3F5675C9-2B4F-4009-B4EA-AF4929D8B22F}"/>
                </a:ext>
              </a:extLst>
            </xdr:cNvPr>
            <xdr:cNvCxnSpPr/>
          </xdr:nvCxnSpPr>
          <xdr:spPr>
            <a:xfrm>
              <a:off x="4094043" y="17094010"/>
              <a:ext cx="31242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D7280402-106D-47C9-BF3D-E683CE942CC4}"/>
                </a:ext>
              </a:extLst>
            </xdr:cNvPr>
            <xdr:cNvCxnSpPr/>
          </xdr:nvCxnSpPr>
          <xdr:spPr>
            <a:xfrm flipV="1">
              <a:off x="5955332" y="15189563"/>
              <a:ext cx="0" cy="5381625"/>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23">
              <a:extLst>
                <a:ext uri="{FF2B5EF4-FFF2-40B4-BE49-F238E27FC236}">
                  <a16:creationId xmlns:a16="http://schemas.microsoft.com/office/drawing/2014/main" id="{10B9DBE4-FE4C-4A7C-B08C-E9CFADFAD327}"/>
                </a:ext>
              </a:extLst>
            </xdr:cNvPr>
            <xdr:cNvSpPr txBox="1"/>
          </xdr:nvSpPr>
          <xdr:spPr>
            <a:xfrm>
              <a:off x="5890200" y="19459622"/>
              <a:ext cx="371475" cy="1171575"/>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eaVert"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r>
                <a:rPr kumimoji="1" lang="ja-JP" altLang="en-US" sz="900">
                  <a:solidFill>
                    <a:sysClr val="windowText" lastClr="000000"/>
                  </a:solidFill>
                  <a:latin typeface="+mn-ea"/>
                  <a:ea typeface="+mn-ea"/>
                </a:rPr>
                <a:t>施策の平均満足度</a:t>
              </a:r>
            </a:p>
          </xdr:txBody>
        </xdr:sp>
        <xdr:sp macro="" textlink="">
          <xdr:nvSpPr>
            <xdr:cNvPr id="16" name="テキスト ボックス 23">
              <a:extLst>
                <a:ext uri="{FF2B5EF4-FFF2-40B4-BE49-F238E27FC236}">
                  <a16:creationId xmlns:a16="http://schemas.microsoft.com/office/drawing/2014/main" id="{01C40C8A-54F9-47B6-BBD6-BD8A707F5CA0}"/>
                </a:ext>
              </a:extLst>
            </xdr:cNvPr>
            <xdr:cNvSpPr txBox="1"/>
          </xdr:nvSpPr>
          <xdr:spPr>
            <a:xfrm>
              <a:off x="4090630" y="16857291"/>
              <a:ext cx="1095375" cy="28575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marL="0" indent="0"/>
              <a:r>
                <a:rPr kumimoji="1" lang="ja-JP" altLang="en-US" sz="900">
                  <a:solidFill>
                    <a:sysClr val="windowText" lastClr="000000"/>
                  </a:solidFill>
                  <a:latin typeface="+mn-ea"/>
                  <a:ea typeface="+mn-ea"/>
                  <a:cs typeface="+mn-cs"/>
                </a:rPr>
                <a:t>施策の平均重要度</a:t>
              </a:r>
            </a:p>
          </xdr:txBody>
        </xdr:sp>
        <xdr:sp macro="" textlink="">
          <xdr:nvSpPr>
            <xdr:cNvPr id="17" name="テキスト ボックス 23">
              <a:extLst>
                <a:ext uri="{FF2B5EF4-FFF2-40B4-BE49-F238E27FC236}">
                  <a16:creationId xmlns:a16="http://schemas.microsoft.com/office/drawing/2014/main" id="{FD6FEE01-28AE-4C8E-8E87-B98159741A0F}"/>
                </a:ext>
              </a:extLst>
            </xdr:cNvPr>
            <xdr:cNvSpPr txBox="1"/>
          </xdr:nvSpPr>
          <xdr:spPr>
            <a:xfrm>
              <a:off x="3390900" y="17192626"/>
              <a:ext cx="381001" cy="96979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wordArtVertRtl"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050" b="1">
                  <a:solidFill>
                    <a:sysClr val="windowText" lastClr="000000"/>
                  </a:solidFill>
                  <a:latin typeface="+mn-ea"/>
                  <a:ea typeface="+mn-ea"/>
                </a:rPr>
                <a:t>重要度</a:t>
              </a:r>
            </a:p>
          </xdr:txBody>
        </xdr:sp>
        <xdr:sp macro="" textlink="">
          <xdr:nvSpPr>
            <xdr:cNvPr id="18" name="テキスト ボックス 23">
              <a:extLst>
                <a:ext uri="{FF2B5EF4-FFF2-40B4-BE49-F238E27FC236}">
                  <a16:creationId xmlns:a16="http://schemas.microsoft.com/office/drawing/2014/main" id="{886B9275-048A-4D9B-9A06-1BF7B0F4DEB9}"/>
                </a:ext>
              </a:extLst>
            </xdr:cNvPr>
            <xdr:cNvSpPr txBox="1"/>
          </xdr:nvSpPr>
          <xdr:spPr>
            <a:xfrm>
              <a:off x="5286375" y="20840699"/>
              <a:ext cx="762001" cy="266701"/>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ctr"/>
              <a:r>
                <a:rPr kumimoji="1" lang="ja-JP" altLang="en-US" sz="1100" b="1">
                  <a:solidFill>
                    <a:sysClr val="windowText" lastClr="000000"/>
                  </a:solidFill>
                  <a:latin typeface="+mn-ea"/>
                  <a:ea typeface="+mn-ea"/>
                </a:rPr>
                <a:t>満足度</a:t>
              </a:r>
            </a:p>
          </xdr:txBody>
        </xdr:sp>
      </xdr:grpSp>
      <xdr:sp macro="" textlink="">
        <xdr:nvSpPr>
          <xdr:cNvPr id="4" name="テキスト ボックス 23">
            <a:extLst>
              <a:ext uri="{FF2B5EF4-FFF2-40B4-BE49-F238E27FC236}">
                <a16:creationId xmlns:a16="http://schemas.microsoft.com/office/drawing/2014/main" id="{3E233CF6-0249-4003-B7AB-80368E948A80}"/>
              </a:ext>
            </a:extLst>
          </xdr:cNvPr>
          <xdr:cNvSpPr txBox="1"/>
        </xdr:nvSpPr>
        <xdr:spPr>
          <a:xfrm>
            <a:off x="7026946" y="14545165"/>
            <a:ext cx="762001" cy="419100"/>
          </a:xfrm>
          <a:prstGeom prst="rect">
            <a:avLst/>
          </a:prstGeom>
          <a:noFill/>
          <a:ln w="9525" cmpd="sng">
            <a:noFill/>
          </a:ln>
          <a:effectLst/>
        </xdr:spPr>
        <xdr:style>
          <a:lnRef idx="0">
            <a:scrgbClr r="0" g="0" b="0"/>
          </a:lnRef>
          <a:fillRef idx="0">
            <a:scrgbClr r="0" g="0" b="0"/>
          </a:fillRef>
          <a:effectRef idx="0">
            <a:scrgbClr r="0" g="0" b="0"/>
          </a:effectRef>
          <a:fontRef idx="minor">
            <a:schemeClr val="dk1"/>
          </a:fontRef>
        </xdr:style>
        <xdr:txBody>
          <a:bodyPr vert="horz" wrap="square" lIns="36000" rIns="108000" rtlCol="0" anchor="ctr" anchorCtr="0"/>
          <a:lstStyle>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a:pPr algn="l"/>
            <a:r>
              <a:rPr kumimoji="1" lang="ja-JP" altLang="en-US" sz="800" b="1">
                <a:solidFill>
                  <a:sysClr val="windowText" lastClr="000000"/>
                </a:solidFill>
                <a:latin typeface="+mn-ea"/>
                <a:ea typeface="+mn-ea"/>
              </a:rPr>
              <a:t>　令和２年度</a:t>
            </a:r>
            <a:endParaRPr kumimoji="1" lang="en-US" altLang="ja-JP" sz="800" b="1">
              <a:solidFill>
                <a:sysClr val="windowText" lastClr="000000"/>
              </a:solidFill>
              <a:latin typeface="+mn-ea"/>
              <a:ea typeface="+mn-ea"/>
            </a:endParaRPr>
          </a:p>
          <a:p>
            <a:pPr algn="l"/>
            <a:r>
              <a:rPr kumimoji="1" lang="ja-JP" altLang="en-US" sz="800" b="1">
                <a:solidFill>
                  <a:sysClr val="windowText" lastClr="000000"/>
                </a:solidFill>
                <a:latin typeface="+mn-ea"/>
                <a:ea typeface="+mn-ea"/>
              </a:rPr>
              <a:t>　令和４年度</a:t>
            </a:r>
          </a:p>
        </xdr:txBody>
      </xdr:sp>
      <xdr:sp macro="" textlink="">
        <xdr:nvSpPr>
          <xdr:cNvPr id="5" name="楕円 4">
            <a:extLst>
              <a:ext uri="{FF2B5EF4-FFF2-40B4-BE49-F238E27FC236}">
                <a16:creationId xmlns:a16="http://schemas.microsoft.com/office/drawing/2014/main" id="{46DA80D4-9F99-49E7-81ED-934379046BD1}"/>
              </a:ext>
            </a:extLst>
          </xdr:cNvPr>
          <xdr:cNvSpPr/>
        </xdr:nvSpPr>
        <xdr:spPr>
          <a:xfrm>
            <a:off x="7029010" y="14619959"/>
            <a:ext cx="85725" cy="85725"/>
          </a:xfrm>
          <a:prstGeom prst="ellipse">
            <a:avLst/>
          </a:prstGeom>
          <a:solidFill>
            <a:srgbClr val="B3B3B3"/>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6" name="楕円 5">
            <a:extLst>
              <a:ext uri="{FF2B5EF4-FFF2-40B4-BE49-F238E27FC236}">
                <a16:creationId xmlns:a16="http://schemas.microsoft.com/office/drawing/2014/main" id="{CA379DF1-1C35-4179-9994-1823A0A2ED82}"/>
              </a:ext>
            </a:extLst>
          </xdr:cNvPr>
          <xdr:cNvSpPr/>
        </xdr:nvSpPr>
        <xdr:spPr>
          <a:xfrm>
            <a:off x="7029010" y="14803746"/>
            <a:ext cx="85725" cy="85725"/>
          </a:xfrm>
          <a:prstGeom prst="ellipse">
            <a:avLst/>
          </a:prstGeom>
          <a:solidFill>
            <a:schemeClr val="tx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wsDr>
</file>

<file path=xl/drawings/drawing12.xml><?xml version="1.0" encoding="utf-8"?>
<c:userShapes xmlns:c="http://schemas.openxmlformats.org/drawingml/2006/chart">
  <cdr:relSizeAnchor xmlns:cdr="http://schemas.openxmlformats.org/drawingml/2006/chartDrawing">
    <cdr:from>
      <cdr:x>0.52398</cdr:x>
      <cdr:y>0.44509</cdr:y>
    </cdr:from>
    <cdr:to>
      <cdr:x>0.58552</cdr:x>
      <cdr:y>0.74071</cdr:y>
    </cdr:to>
    <cdr:cxnSp macro="">
      <cdr:nvCxnSpPr>
        <cdr:cNvPr id="2" name="直線矢印コネクタ 1">
          <a:extLst xmlns:a="http://schemas.openxmlformats.org/drawingml/2006/main">
            <a:ext uri="{FF2B5EF4-FFF2-40B4-BE49-F238E27FC236}">
              <a16:creationId xmlns:a16="http://schemas.microsoft.com/office/drawing/2014/main" id="{E2866880-4040-424C-8E58-CDC5FF712F7F}"/>
            </a:ext>
          </a:extLst>
        </cdr:cNvPr>
        <cdr:cNvCxnSpPr/>
      </cdr:nvCxnSpPr>
      <cdr:spPr>
        <a:xfrm xmlns:a="http://schemas.openxmlformats.org/drawingml/2006/main" flipH="1" flipV="1">
          <a:off x="2757488" y="2552702"/>
          <a:ext cx="323850" cy="1695451"/>
        </a:xfrm>
        <a:prstGeom xmlns:a="http://schemas.openxmlformats.org/drawingml/2006/main" prst="straightConnector1">
          <a:avLst/>
        </a:prstGeom>
        <a:ln xmlns:a="http://schemas.openxmlformats.org/drawingml/2006/main">
          <a:solidFill>
            <a:schemeClr val="tx1">
              <a:lumMod val="50000"/>
              <a:lumOff val="50000"/>
            </a:schemeClr>
          </a:solidFill>
          <a:tailEnd type="triangle"/>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3.xml><?xml version="1.0" encoding="utf-8"?>
<xdr:wsDr xmlns:xdr="http://schemas.openxmlformats.org/drawingml/2006/spreadsheetDrawing" xmlns:a="http://schemas.openxmlformats.org/drawingml/2006/main">
  <xdr:twoCellAnchor>
    <xdr:from>
      <xdr:col>31</xdr:col>
      <xdr:colOff>219075</xdr:colOff>
      <xdr:row>5</xdr:row>
      <xdr:rowOff>38100</xdr:rowOff>
    </xdr:from>
    <xdr:to>
      <xdr:col>40</xdr:col>
      <xdr:colOff>133350</xdr:colOff>
      <xdr:row>23</xdr:row>
      <xdr:rowOff>104775</xdr:rowOff>
    </xdr:to>
    <xdr:sp macro="" textlink="">
      <xdr:nvSpPr>
        <xdr:cNvPr id="9" name="正方形/長方形 8">
          <a:extLst>
            <a:ext uri="{FF2B5EF4-FFF2-40B4-BE49-F238E27FC236}">
              <a16:creationId xmlns:a16="http://schemas.microsoft.com/office/drawing/2014/main" id="{42423AAD-B0B8-4A9E-82AA-78658DACB37E}"/>
            </a:ext>
          </a:extLst>
        </xdr:cNvPr>
        <xdr:cNvSpPr/>
      </xdr:nvSpPr>
      <xdr:spPr>
        <a:xfrm>
          <a:off x="11963400" y="1200150"/>
          <a:ext cx="2486025" cy="2790825"/>
        </a:xfrm>
        <a:prstGeom prst="rect">
          <a:avLst/>
        </a:prstGeom>
        <a:solidFill>
          <a:schemeClr val="accent4">
            <a:lumMod val="20000"/>
            <a:lumOff val="8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19050</xdr:colOff>
      <xdr:row>23</xdr:row>
      <xdr:rowOff>123825</xdr:rowOff>
    </xdr:from>
    <xdr:to>
      <xdr:col>31</xdr:col>
      <xdr:colOff>228600</xdr:colOff>
      <xdr:row>49</xdr:row>
      <xdr:rowOff>95249</xdr:rowOff>
    </xdr:to>
    <xdr:sp macro="" textlink="">
      <xdr:nvSpPr>
        <xdr:cNvPr id="8" name="正方形/長方形 7">
          <a:extLst>
            <a:ext uri="{FF2B5EF4-FFF2-40B4-BE49-F238E27FC236}">
              <a16:creationId xmlns:a16="http://schemas.microsoft.com/office/drawing/2014/main" id="{9524433B-A492-442F-B084-F8F931586D74}"/>
            </a:ext>
          </a:extLst>
        </xdr:cNvPr>
        <xdr:cNvSpPr/>
      </xdr:nvSpPr>
      <xdr:spPr>
        <a:xfrm>
          <a:off x="7191375" y="4010025"/>
          <a:ext cx="4781550" cy="3895724"/>
        </a:xfrm>
        <a:prstGeom prst="rect">
          <a:avLst/>
        </a:prstGeom>
        <a:solidFill>
          <a:schemeClr val="accent4">
            <a:lumMod val="40000"/>
            <a:lumOff val="6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28575</xdr:colOff>
      <xdr:row>5</xdr:row>
      <xdr:rowOff>28574</xdr:rowOff>
    </xdr:from>
    <xdr:to>
      <xdr:col>31</xdr:col>
      <xdr:colOff>238125</xdr:colOff>
      <xdr:row>23</xdr:row>
      <xdr:rowOff>95250</xdr:rowOff>
    </xdr:to>
    <xdr:sp macro="" textlink="">
      <xdr:nvSpPr>
        <xdr:cNvPr id="7" name="正方形/長方形 6">
          <a:extLst>
            <a:ext uri="{FF2B5EF4-FFF2-40B4-BE49-F238E27FC236}">
              <a16:creationId xmlns:a16="http://schemas.microsoft.com/office/drawing/2014/main" id="{19E4A27E-3553-4839-A088-E6D0ECE09F0D}"/>
            </a:ext>
          </a:extLst>
        </xdr:cNvPr>
        <xdr:cNvSpPr/>
      </xdr:nvSpPr>
      <xdr:spPr>
        <a:xfrm>
          <a:off x="7200900" y="1190624"/>
          <a:ext cx="4781550" cy="2790826"/>
        </a:xfrm>
        <a:prstGeom prst="rect">
          <a:avLst/>
        </a:prstGeom>
        <a:solidFill>
          <a:schemeClr val="accent2">
            <a:lumMod val="60000"/>
            <a:lumOff val="40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14</xdr:col>
      <xdr:colOff>116469</xdr:colOff>
      <xdr:row>3</xdr:row>
      <xdr:rowOff>26711</xdr:rowOff>
    </xdr:from>
    <xdr:to>
      <xdr:col>41</xdr:col>
      <xdr:colOff>178489</xdr:colOff>
      <xdr:row>54</xdr:row>
      <xdr:rowOff>18636</xdr:rowOff>
    </xdr:to>
    <xdr:graphicFrame macro="">
      <xdr:nvGraphicFramePr>
        <xdr:cNvPr id="2" name="グラフ 1">
          <a:extLst>
            <a:ext uri="{FF2B5EF4-FFF2-40B4-BE49-F238E27FC236}">
              <a16:creationId xmlns:a16="http://schemas.microsoft.com/office/drawing/2014/main" id="{DF261196-8E19-4CB3-A32E-37C9959E43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37</xdr:col>
      <xdr:colOff>82722</xdr:colOff>
      <xdr:row>5</xdr:row>
      <xdr:rowOff>89827</xdr:rowOff>
    </xdr:from>
    <xdr:to>
      <xdr:col>40</xdr:col>
      <xdr:colOff>85725</xdr:colOff>
      <xdr:row>8</xdr:row>
      <xdr:rowOff>11358</xdr:rowOff>
    </xdr:to>
    <xdr:sp macro="" textlink="">
      <xdr:nvSpPr>
        <xdr:cNvPr id="3" name="テキスト ボックス 2">
          <a:extLst>
            <a:ext uri="{FF2B5EF4-FFF2-40B4-BE49-F238E27FC236}">
              <a16:creationId xmlns:a16="http://schemas.microsoft.com/office/drawing/2014/main" id="{AC881FB9-8D1A-4125-A5BD-71237AA24AA7}"/>
            </a:ext>
          </a:extLst>
        </xdr:cNvPr>
        <xdr:cNvSpPr txBox="1"/>
      </xdr:nvSpPr>
      <xdr:spPr>
        <a:xfrm>
          <a:off x="13541547" y="1251877"/>
          <a:ext cx="860253" cy="37873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引き続き重点化の必要がある</a:t>
          </a:r>
          <a:r>
            <a:rPr lang="ja-JP" altLang="en-US" sz="800" baseline="0">
              <a:solidFill>
                <a:schemeClr val="dk1"/>
              </a:solidFill>
              <a:effectLst/>
              <a:latin typeface="ＭＳ Ｐゴシック" panose="020B0600070205080204" pitchFamily="50" charset="-128"/>
              <a:ea typeface="ＭＳ Ｐゴシック" panose="020B0600070205080204" pitchFamily="50" charset="-128"/>
              <a:cs typeface="+mn-cs"/>
            </a:rPr>
            <a:t>項目</a:t>
          </a:r>
          <a:endPar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ja-JP" altLang="en-US" sz="1100"/>
        </a:p>
      </xdr:txBody>
    </xdr:sp>
    <xdr:clientData/>
  </xdr:twoCellAnchor>
  <xdr:twoCellAnchor>
    <xdr:from>
      <xdr:col>15</xdr:col>
      <xdr:colOff>70305</xdr:colOff>
      <xdr:row>5</xdr:row>
      <xdr:rowOff>80242</xdr:rowOff>
    </xdr:from>
    <xdr:to>
      <xdr:col>18</xdr:col>
      <xdr:colOff>180974</xdr:colOff>
      <xdr:row>8</xdr:row>
      <xdr:rowOff>3727</xdr:rowOff>
    </xdr:to>
    <xdr:sp macro="" textlink="">
      <xdr:nvSpPr>
        <xdr:cNvPr id="4" name="テキスト ボックス 3">
          <a:extLst>
            <a:ext uri="{FF2B5EF4-FFF2-40B4-BE49-F238E27FC236}">
              <a16:creationId xmlns:a16="http://schemas.microsoft.com/office/drawing/2014/main" id="{12E79D11-5208-411E-9CF6-6BD182C3876E}"/>
            </a:ext>
          </a:extLst>
        </xdr:cNvPr>
        <xdr:cNvSpPr txBox="1"/>
      </xdr:nvSpPr>
      <xdr:spPr>
        <a:xfrm>
          <a:off x="7242630" y="1242292"/>
          <a:ext cx="967919" cy="380685"/>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baseline="0">
              <a:solidFill>
                <a:schemeClr val="dk1"/>
              </a:solidFill>
              <a:effectLst/>
              <a:latin typeface="+mn-lt"/>
              <a:ea typeface="ＭＳ Ｐゴシック" panose="020B0600070205080204" pitchFamily="50" charset="-128"/>
              <a:cs typeface="+mn-cs"/>
            </a:rPr>
            <a:t>重点的に改善の</a:t>
          </a:r>
          <a:endParaRPr lang="en-US" altLang="ja-JP" sz="800" baseline="0">
            <a:solidFill>
              <a:schemeClr val="dk1"/>
            </a:solidFill>
            <a:effectLst/>
            <a:latin typeface="+mn-lt"/>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rPr>
            <a:t>必要がある</a:t>
          </a:r>
          <a:r>
            <a:rPr lang="ja-JP" altLang="en-US" sz="800" baseline="0">
              <a:solidFill>
                <a:schemeClr val="dk1"/>
              </a:solidFill>
              <a:effectLst/>
              <a:latin typeface="ＭＳ Ｐゴシック" panose="020B0600070205080204" pitchFamily="50" charset="-128"/>
              <a:ea typeface="ＭＳ Ｐゴシック" panose="020B0600070205080204" pitchFamily="50" charset="-128"/>
              <a:cs typeface="+mn-cs"/>
            </a:rPr>
            <a:t>項目</a:t>
          </a:r>
          <a:endParaRPr lang="ja-JP" altLang="ja-JP" sz="80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algn="ctr"/>
          <a:endParaRPr kumimoji="1" lang="ja-JP" altLang="en-US" sz="800"/>
        </a:p>
      </xdr:txBody>
    </xdr:sp>
    <xdr:clientData/>
  </xdr:twoCellAnchor>
  <xdr:twoCellAnchor>
    <xdr:from>
      <xdr:col>15</xdr:col>
      <xdr:colOff>81801</xdr:colOff>
      <xdr:row>46</xdr:row>
      <xdr:rowOff>133720</xdr:rowOff>
    </xdr:from>
    <xdr:to>
      <xdr:col>18</xdr:col>
      <xdr:colOff>104775</xdr:colOff>
      <xdr:row>49</xdr:row>
      <xdr:rowOff>21431</xdr:rowOff>
    </xdr:to>
    <xdr:sp macro="" textlink="">
      <xdr:nvSpPr>
        <xdr:cNvPr id="5" name="テキスト ボックス 4">
          <a:extLst>
            <a:ext uri="{FF2B5EF4-FFF2-40B4-BE49-F238E27FC236}">
              <a16:creationId xmlns:a16="http://schemas.microsoft.com/office/drawing/2014/main" id="{0B0E8D9C-7E8A-407E-BB60-AE5BBC3E6458}"/>
            </a:ext>
          </a:extLst>
        </xdr:cNvPr>
        <xdr:cNvSpPr txBox="1"/>
      </xdr:nvSpPr>
      <xdr:spPr>
        <a:xfrm>
          <a:off x="7120776" y="6972670"/>
          <a:ext cx="880224" cy="344911"/>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ja-JP" sz="800">
              <a:solidFill>
                <a:schemeClr val="dk1"/>
              </a:solidFill>
              <a:effectLst/>
              <a:latin typeface="ＭＳ Ｐゴシック" panose="020B0600070205080204" pitchFamily="50" charset="-128"/>
              <a:ea typeface="ＭＳ Ｐゴシック" panose="020B0600070205080204" pitchFamily="50" charset="-128"/>
              <a:cs typeface="+mn-cs"/>
            </a:rPr>
            <a:t>要観察・検討</a:t>
          </a: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項目</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twoCellAnchor>
    <xdr:from>
      <xdr:col>37</xdr:col>
      <xdr:colOff>47626</xdr:colOff>
      <xdr:row>47</xdr:row>
      <xdr:rowOff>20190</xdr:rowOff>
    </xdr:from>
    <xdr:to>
      <xdr:col>40</xdr:col>
      <xdr:colOff>57150</xdr:colOff>
      <xdr:row>49</xdr:row>
      <xdr:rowOff>48764</xdr:rowOff>
    </xdr:to>
    <xdr:sp macro="" textlink="">
      <xdr:nvSpPr>
        <xdr:cNvPr id="6" name="テキスト ボックス 5">
          <a:extLst>
            <a:ext uri="{FF2B5EF4-FFF2-40B4-BE49-F238E27FC236}">
              <a16:creationId xmlns:a16="http://schemas.microsoft.com/office/drawing/2014/main" id="{69822498-D808-4DEC-8448-53B32A513B1A}"/>
            </a:ext>
          </a:extLst>
        </xdr:cNvPr>
        <xdr:cNvSpPr txBox="1"/>
      </xdr:nvSpPr>
      <xdr:spPr>
        <a:xfrm>
          <a:off x="13373101" y="7011540"/>
          <a:ext cx="866774" cy="333374"/>
        </a:xfrm>
        <a:prstGeom prst="rect">
          <a:avLst/>
        </a:prstGeom>
        <a:solidFill>
          <a:schemeClr val="lt1"/>
        </a:solidFill>
        <a:ln w="9525" cmpd="sng">
          <a:solidFill>
            <a:schemeClr val="bg2">
              <a:lumMod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18000" tIns="7200" rIns="7200" bIns="7200"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ja-JP" altLang="en-US" sz="800">
              <a:solidFill>
                <a:schemeClr val="dk1"/>
              </a:solidFill>
              <a:effectLst/>
              <a:latin typeface="ＭＳ Ｐゴシック" panose="020B0600070205080204" pitchFamily="50" charset="-128"/>
              <a:ea typeface="ＭＳ Ｐゴシック" panose="020B0600070205080204" pitchFamily="50" charset="-128"/>
              <a:cs typeface="+mn-cs"/>
            </a:rPr>
            <a:t>現状維持項目</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4.xml><?xml version="1.0" encoding="utf-8"?>
<c:userShapes xmlns:c="http://schemas.openxmlformats.org/drawingml/2006/chart">
  <cdr:relSizeAnchor xmlns:cdr="http://schemas.openxmlformats.org/drawingml/2006/chartDrawing">
    <cdr:from>
      <cdr:x>0.11365</cdr:x>
      <cdr:y>0.39695</cdr:y>
    </cdr:from>
    <cdr:to>
      <cdr:x>0.96251</cdr:x>
      <cdr:y>0.39705</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971321" y="3117531"/>
          <a:ext cx="7254864" cy="786"/>
        </a:xfrm>
        <a:prstGeom xmlns:a="http://schemas.openxmlformats.org/drawingml/2006/main" prst="line">
          <a:avLst/>
        </a:prstGeom>
        <a:ln xmlns:a="http://schemas.openxmlformats.org/drawingml/2006/main" w="3175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0.66686</cdr:x>
      <cdr:y>0.02857</cdr:y>
    </cdr:from>
    <cdr:to>
      <cdr:x>0.66801</cdr:x>
      <cdr:y>0.90843</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5700849" y="222355"/>
          <a:ext cx="9830" cy="6848281"/>
        </a:xfrm>
        <a:prstGeom xmlns:a="http://schemas.openxmlformats.org/drawingml/2006/main" prst="line">
          <a:avLst/>
        </a:prstGeom>
        <a:ln xmlns:a="http://schemas.openxmlformats.org/drawingml/2006/main" w="31750">
          <a:solidFill>
            <a:schemeClr val="tx1"/>
          </a:solidFill>
          <a:prstDash val="sysDash"/>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0.05595</cdr:x>
      <cdr:y>0.39523</cdr:y>
    </cdr:from>
    <cdr:to>
      <cdr:x>0.3004</cdr:x>
      <cdr:y>0.42856</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81666" y="2969211"/>
          <a:ext cx="2104508" cy="250393"/>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800" baseline="0">
              <a:ea typeface="ＭＳ Ｐゴシック" panose="020B0600070205080204" pitchFamily="50" charset="-128"/>
            </a:rPr>
            <a:t>施策の平均重要度</a:t>
          </a:r>
        </a:p>
      </cdr:txBody>
    </cdr:sp>
  </cdr:relSizeAnchor>
  <cdr:relSizeAnchor xmlns:cdr="http://schemas.openxmlformats.org/drawingml/2006/chartDrawing">
    <cdr:from>
      <cdr:x>0.6253</cdr:x>
      <cdr:y>0.73423</cdr:y>
    </cdr:from>
    <cdr:to>
      <cdr:x>0.66481</cdr:x>
      <cdr:y>0.93375</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5345587" y="5714788"/>
          <a:ext cx="337762" cy="1552939"/>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800" baseline="0">
              <a:ea typeface="ＭＳ Ｐゴシック" panose="020B0600070205080204" pitchFamily="50" charset="-128"/>
            </a:rPr>
            <a:t>施策の平均満足度</a:t>
          </a:r>
        </a:p>
      </cdr:txBody>
    </cdr:sp>
  </cdr:relSizeAnchor>
</c:userShapes>
</file>

<file path=xl/drawings/drawing15.xml><?xml version="1.0" encoding="utf-8"?>
<xdr:wsDr xmlns:xdr="http://schemas.openxmlformats.org/drawingml/2006/spreadsheetDrawing" xmlns:a="http://schemas.openxmlformats.org/drawingml/2006/main">
  <xdr:twoCellAnchor>
    <xdr:from>
      <xdr:col>7</xdr:col>
      <xdr:colOff>0</xdr:colOff>
      <xdr:row>3</xdr:row>
      <xdr:rowOff>0</xdr:rowOff>
    </xdr:from>
    <xdr:to>
      <xdr:col>12</xdr:col>
      <xdr:colOff>154200</xdr:colOff>
      <xdr:row>28</xdr:row>
      <xdr:rowOff>78000</xdr:rowOff>
    </xdr:to>
    <xdr:graphicFrame macro="">
      <xdr:nvGraphicFramePr>
        <xdr:cNvPr id="2" name="グラフ 1">
          <a:extLst>
            <a:ext uri="{FF2B5EF4-FFF2-40B4-BE49-F238E27FC236}">
              <a16:creationId xmlns:a16="http://schemas.microsoft.com/office/drawing/2014/main" id="{445B4369-860B-48D2-845D-81A4128A71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9719</xdr:colOff>
      <xdr:row>32</xdr:row>
      <xdr:rowOff>126351</xdr:rowOff>
    </xdr:from>
    <xdr:to>
      <xdr:col>12</xdr:col>
      <xdr:colOff>163919</xdr:colOff>
      <xdr:row>58</xdr:row>
      <xdr:rowOff>48841</xdr:rowOff>
    </xdr:to>
    <xdr:graphicFrame macro="">
      <xdr:nvGraphicFramePr>
        <xdr:cNvPr id="3" name="グラフ 2">
          <a:extLst>
            <a:ext uri="{FF2B5EF4-FFF2-40B4-BE49-F238E27FC236}">
              <a16:creationId xmlns:a16="http://schemas.microsoft.com/office/drawing/2014/main" id="{7FBD62B1-2125-4AAB-8C49-B357B3FD6D6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0</xdr:colOff>
      <xdr:row>94</xdr:row>
      <xdr:rowOff>0</xdr:rowOff>
    </xdr:from>
    <xdr:to>
      <xdr:col>12</xdr:col>
      <xdr:colOff>154200</xdr:colOff>
      <xdr:row>119</xdr:row>
      <xdr:rowOff>77999</xdr:rowOff>
    </xdr:to>
    <xdr:graphicFrame macro="">
      <xdr:nvGraphicFramePr>
        <xdr:cNvPr id="4" name="グラフ 3">
          <a:extLst>
            <a:ext uri="{FF2B5EF4-FFF2-40B4-BE49-F238E27FC236}">
              <a16:creationId xmlns:a16="http://schemas.microsoft.com/office/drawing/2014/main" id="{DD196077-F65F-44F5-AEA6-985683FBE4D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63</xdr:row>
      <xdr:rowOff>0</xdr:rowOff>
    </xdr:from>
    <xdr:to>
      <xdr:col>12</xdr:col>
      <xdr:colOff>154200</xdr:colOff>
      <xdr:row>88</xdr:row>
      <xdr:rowOff>77999</xdr:rowOff>
    </xdr:to>
    <xdr:graphicFrame macro="">
      <xdr:nvGraphicFramePr>
        <xdr:cNvPr id="5" name="グラフ 4">
          <a:extLst>
            <a:ext uri="{FF2B5EF4-FFF2-40B4-BE49-F238E27FC236}">
              <a16:creationId xmlns:a16="http://schemas.microsoft.com/office/drawing/2014/main" id="{6FBAD0E0-E14A-49E6-A319-5F3937EA566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7</xdr:col>
      <xdr:colOff>0</xdr:colOff>
      <xdr:row>123</xdr:row>
      <xdr:rowOff>0</xdr:rowOff>
    </xdr:from>
    <xdr:to>
      <xdr:col>12</xdr:col>
      <xdr:colOff>154200</xdr:colOff>
      <xdr:row>148</xdr:row>
      <xdr:rowOff>77999</xdr:rowOff>
    </xdr:to>
    <xdr:graphicFrame macro="">
      <xdr:nvGraphicFramePr>
        <xdr:cNvPr id="6" name="グラフ 5">
          <a:extLst>
            <a:ext uri="{FF2B5EF4-FFF2-40B4-BE49-F238E27FC236}">
              <a16:creationId xmlns:a16="http://schemas.microsoft.com/office/drawing/2014/main" id="{34416B03-EC27-4095-8508-93058858DA2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0</xdr:colOff>
      <xdr:row>158</xdr:row>
      <xdr:rowOff>0</xdr:rowOff>
    </xdr:from>
    <xdr:to>
      <xdr:col>12</xdr:col>
      <xdr:colOff>154200</xdr:colOff>
      <xdr:row>183</xdr:row>
      <xdr:rowOff>77999</xdr:rowOff>
    </xdr:to>
    <xdr:graphicFrame macro="">
      <xdr:nvGraphicFramePr>
        <xdr:cNvPr id="7" name="グラフ 6">
          <a:extLst>
            <a:ext uri="{FF2B5EF4-FFF2-40B4-BE49-F238E27FC236}">
              <a16:creationId xmlns:a16="http://schemas.microsoft.com/office/drawing/2014/main" id="{A6002339-03C6-43E0-BBFB-BB8E175B36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16.xml><?xml version="1.0" encoding="utf-8"?>
<c:userShapes xmlns:c="http://schemas.openxmlformats.org/drawingml/2006/chart">
  <cdr:relSizeAnchor xmlns:cdr="http://schemas.openxmlformats.org/drawingml/2006/chartDrawing">
    <cdr:from>
      <cdr:x>0.61738</cdr:x>
      <cdr:y>0.03487</cdr:y>
    </cdr:from>
    <cdr:to>
      <cdr:x>0.61983</cdr:x>
      <cdr:y>0.87593</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H="1" flipV="1">
          <a:off x="2395970" y="137635"/>
          <a:ext cx="9508" cy="332011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0.15735</cdr:x>
      <cdr:y>0.43302</cdr:y>
    </cdr:from>
    <cdr:to>
      <cdr:x>0.95024</cdr:x>
      <cdr:y>0.43302</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610661" y="1709342"/>
          <a:ext cx="3077092"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0.11797</cdr:x>
      <cdr:y>0.4396</cdr:y>
    </cdr:from>
    <cdr:to>
      <cdr:x>0.36242</cdr:x>
      <cdr:y>0.47293</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57817" y="1735317"/>
          <a:ext cx="948676" cy="131571"/>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施策の平均重要度</a:t>
          </a:r>
        </a:p>
      </cdr:txBody>
    </cdr:sp>
  </cdr:relSizeAnchor>
  <cdr:relSizeAnchor xmlns:cdr="http://schemas.openxmlformats.org/drawingml/2006/chartDrawing">
    <cdr:from>
      <cdr:x>0.62468</cdr:x>
      <cdr:y>0.67145</cdr:y>
    </cdr:from>
    <cdr:to>
      <cdr:x>0.67595</cdr:x>
      <cdr:y>0.87033</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424289" y="2650566"/>
          <a:ext cx="198971" cy="785085"/>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施策の平均満足度</a:t>
          </a:r>
        </a:p>
      </cdr:txBody>
    </cdr:sp>
  </cdr:relSizeAnchor>
</c:userShapes>
</file>

<file path=xl/drawings/drawing17.xml><?xml version="1.0" encoding="utf-8"?>
<c:userShapes xmlns:c="http://schemas.openxmlformats.org/drawingml/2006/chart">
  <cdr:relSizeAnchor xmlns:cdr="http://schemas.openxmlformats.org/drawingml/2006/chartDrawing">
    <cdr:from>
      <cdr:x>0.57575</cdr:x>
      <cdr:y>0.02771</cdr:y>
    </cdr:from>
    <cdr:to>
      <cdr:x>0.57818</cdr:x>
      <cdr:y>0.86066</cdr:y>
    </cdr:to>
    <cdr:cxnSp macro="">
      <cdr:nvCxnSpPr>
        <cdr:cNvPr id="14"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234417" y="109366"/>
          <a:ext cx="9430" cy="3287489"/>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0.15797</cdr:x>
      <cdr:y>0.38824</cdr:y>
    </cdr:from>
    <cdr:to>
      <cdr:x>0.95086</cdr:x>
      <cdr:y>0.38824</cdr:y>
    </cdr:to>
    <cdr:cxnSp macro="">
      <cdr:nvCxnSpPr>
        <cdr:cNvPr id="1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613058" y="1532294"/>
          <a:ext cx="3077092"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0.12104</cdr:x>
      <cdr:y>0.39333</cdr:y>
    </cdr:from>
    <cdr:to>
      <cdr:x>0.36549</cdr:x>
      <cdr:y>0.42666</cdr:y>
    </cdr:to>
    <cdr:sp macro="" textlink="">
      <cdr:nvSpPr>
        <cdr:cNvPr id="1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69723" y="1552388"/>
          <a:ext cx="948676" cy="13154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施策の平均重要度</a:t>
          </a:r>
        </a:p>
      </cdr:txBody>
    </cdr:sp>
  </cdr:relSizeAnchor>
  <cdr:relSizeAnchor xmlns:cdr="http://schemas.openxmlformats.org/drawingml/2006/chartDrawing">
    <cdr:from>
      <cdr:x>0.58633</cdr:x>
      <cdr:y>0.68257</cdr:y>
    </cdr:from>
    <cdr:to>
      <cdr:x>0.6376</cdr:x>
      <cdr:y>0.88145</cdr:y>
    </cdr:to>
    <cdr:sp macro="" textlink="">
      <cdr:nvSpPr>
        <cdr:cNvPr id="1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275462" y="2693970"/>
          <a:ext cx="198971" cy="784940"/>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施策の平均満足度</a:t>
          </a:r>
        </a:p>
      </cdr:txBody>
    </cdr:sp>
  </cdr:relSizeAnchor>
</c:userShapes>
</file>

<file path=xl/drawings/drawing18.xml><?xml version="1.0" encoding="utf-8"?>
<c:userShapes xmlns:c="http://schemas.openxmlformats.org/drawingml/2006/chart">
  <cdr:relSizeAnchor xmlns:cdr="http://schemas.openxmlformats.org/drawingml/2006/chartDrawing">
    <cdr:from>
      <cdr:x>0.46641</cdr:x>
      <cdr:y>0.03939</cdr:y>
    </cdr:from>
    <cdr:to>
      <cdr:x>0.46884</cdr:x>
      <cdr:y>0.87234</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1810061" y="155508"/>
          <a:ext cx="9430" cy="3288095"/>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0.1503</cdr:x>
      <cdr:y>0.36573</cdr:y>
    </cdr:from>
    <cdr:to>
      <cdr:x>0.94319</cdr:x>
      <cdr:y>0.36573</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83293" y="1443743"/>
          <a:ext cx="3077092"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0.05569</cdr:x>
      <cdr:y>0.37213</cdr:y>
    </cdr:from>
    <cdr:to>
      <cdr:x>0.30014</cdr:x>
      <cdr:y>0.40546</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216137" y="1468988"/>
          <a:ext cx="948676" cy="131571"/>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施策の平均重要度</a:t>
          </a:r>
        </a:p>
      </cdr:txBody>
    </cdr:sp>
  </cdr:relSizeAnchor>
  <cdr:relSizeAnchor xmlns:cdr="http://schemas.openxmlformats.org/drawingml/2006/chartDrawing">
    <cdr:from>
      <cdr:x>0.46795</cdr:x>
      <cdr:y>0.69848</cdr:y>
    </cdr:from>
    <cdr:to>
      <cdr:x>0.51922</cdr:x>
      <cdr:y>0.88228</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1816038" y="2757263"/>
          <a:ext cx="198972" cy="725556"/>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施策の平均満足度</a:t>
          </a:r>
        </a:p>
      </cdr:txBody>
    </cdr:sp>
  </cdr:relSizeAnchor>
</c:userShapes>
</file>

<file path=xl/drawings/drawing19.xml><?xml version="1.0" encoding="utf-8"?>
<c:userShapes xmlns:c="http://schemas.openxmlformats.org/drawingml/2006/chart">
  <cdr:relSizeAnchor xmlns:cdr="http://schemas.openxmlformats.org/drawingml/2006/chartDrawing">
    <cdr:from>
      <cdr:x>0.5543</cdr:x>
      <cdr:y>0.03996</cdr:y>
    </cdr:from>
    <cdr:to>
      <cdr:x>0.55673</cdr:x>
      <cdr:y>0.87291</cdr:y>
    </cdr:to>
    <cdr:cxnSp macro="">
      <cdr:nvCxnSpPr>
        <cdr:cNvPr id="14"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151158" y="157743"/>
          <a:ext cx="9431" cy="3288095"/>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0.15797</cdr:x>
      <cdr:y>0.30618</cdr:y>
    </cdr:from>
    <cdr:to>
      <cdr:x>0.95086</cdr:x>
      <cdr:y>0.30618</cdr:y>
    </cdr:to>
    <cdr:cxnSp macro="">
      <cdr:nvCxnSpPr>
        <cdr:cNvPr id="1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613059" y="1208661"/>
          <a:ext cx="3077092"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0.1114</cdr:x>
      <cdr:y>0.3156</cdr:y>
    </cdr:from>
    <cdr:to>
      <cdr:x>0.35585</cdr:x>
      <cdr:y>0.34893</cdr:y>
    </cdr:to>
    <cdr:sp macro="" textlink="">
      <cdr:nvSpPr>
        <cdr:cNvPr id="1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32336" y="1245830"/>
          <a:ext cx="948675" cy="131572"/>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施策の平均重要度</a:t>
          </a:r>
        </a:p>
      </cdr:txBody>
    </cdr:sp>
  </cdr:relSizeAnchor>
  <cdr:relSizeAnchor xmlns:cdr="http://schemas.openxmlformats.org/drawingml/2006/chartDrawing">
    <cdr:from>
      <cdr:x>0.56179</cdr:x>
      <cdr:y>0.69068</cdr:y>
    </cdr:from>
    <cdr:to>
      <cdr:x>0.61306</cdr:x>
      <cdr:y>0.88956</cdr:y>
    </cdr:to>
    <cdr:sp macro="" textlink="">
      <cdr:nvSpPr>
        <cdr:cNvPr id="1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180212" y="2726472"/>
          <a:ext cx="198971" cy="785085"/>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施策の平均満足度</a:t>
          </a:r>
        </a:p>
      </cdr:txBody>
    </cdr:sp>
  </cdr:relSizeAnchor>
</c:userShapes>
</file>

<file path=xl/drawings/drawing20.xml><?xml version="1.0" encoding="utf-8"?>
<c:userShapes xmlns:c="http://schemas.openxmlformats.org/drawingml/2006/chart">
  <cdr:relSizeAnchor xmlns:cdr="http://schemas.openxmlformats.org/drawingml/2006/chartDrawing">
    <cdr:from>
      <cdr:x>0.62226</cdr:x>
      <cdr:y>0.03751</cdr:y>
    </cdr:from>
    <cdr:to>
      <cdr:x>0.62469</cdr:x>
      <cdr:y>0.87046</cdr:y>
    </cdr:to>
    <cdr:cxnSp macro="">
      <cdr:nvCxnSpPr>
        <cdr:cNvPr id="2"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419331" y="145839"/>
          <a:ext cx="9448" cy="3238509"/>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0.15275</cdr:x>
      <cdr:y>0.1168</cdr:y>
    </cdr:from>
    <cdr:to>
      <cdr:x>0.94564</cdr:x>
      <cdr:y>0.1168</cdr:y>
    </cdr:to>
    <cdr:cxnSp macro="">
      <cdr:nvCxnSpPr>
        <cdr:cNvPr id="4"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593893" y="454118"/>
          <a:ext cx="3082757"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0.1198</cdr:x>
      <cdr:y>0.12339</cdr:y>
    </cdr:from>
    <cdr:to>
      <cdr:x>0.36425</cdr:x>
      <cdr:y>0.15672</cdr:y>
    </cdr:to>
    <cdr:sp macro="" textlink="">
      <cdr:nvSpPr>
        <cdr:cNvPr id="8"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465782" y="479723"/>
          <a:ext cx="950422" cy="129587"/>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施策の平均重要度</a:t>
          </a:r>
        </a:p>
      </cdr:txBody>
    </cdr:sp>
  </cdr:relSizeAnchor>
  <cdr:relSizeAnchor xmlns:cdr="http://schemas.openxmlformats.org/drawingml/2006/chartDrawing">
    <cdr:from>
      <cdr:x>0.62775</cdr:x>
      <cdr:y>0.67861</cdr:y>
    </cdr:from>
    <cdr:to>
      <cdr:x>0.67902</cdr:x>
      <cdr:y>0.87749</cdr:y>
    </cdr:to>
    <cdr:sp macro="" textlink="">
      <cdr:nvSpPr>
        <cdr:cNvPr id="9"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436195" y="2678847"/>
          <a:ext cx="198971" cy="785085"/>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施策の平均満足度</a:t>
          </a:r>
        </a:p>
      </cdr:txBody>
    </cdr:sp>
  </cdr:relSizeAnchor>
</c:userShapes>
</file>

<file path=xl/drawings/drawing21.xml><?xml version="1.0" encoding="utf-8"?>
<c:userShapes xmlns:c="http://schemas.openxmlformats.org/drawingml/2006/chart">
  <cdr:relSizeAnchor xmlns:cdr="http://schemas.openxmlformats.org/drawingml/2006/chartDrawing">
    <cdr:from>
      <cdr:x>0.5739</cdr:x>
      <cdr:y>0.036</cdr:y>
    </cdr:from>
    <cdr:to>
      <cdr:x>0.57633</cdr:x>
      <cdr:y>0.86895</cdr:y>
    </cdr:to>
    <cdr:cxnSp macro="">
      <cdr:nvCxnSpPr>
        <cdr:cNvPr id="3" name="直線コネクタ 2">
          <a:extLst xmlns:a="http://schemas.openxmlformats.org/drawingml/2006/main">
            <a:ext uri="{FF2B5EF4-FFF2-40B4-BE49-F238E27FC236}">
              <a16:creationId xmlns:a16="http://schemas.microsoft.com/office/drawing/2014/main" id="{B44879B3-8BBF-437A-AADB-D99CB8CD4FD9}"/>
            </a:ext>
          </a:extLst>
        </cdr:cNvPr>
        <cdr:cNvCxnSpPr/>
      </cdr:nvCxnSpPr>
      <cdr:spPr>
        <a:xfrm xmlns:a="http://schemas.openxmlformats.org/drawingml/2006/main" flipV="1">
          <a:off x="2227222" y="142119"/>
          <a:ext cx="9430" cy="3288095"/>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0.15582</cdr:x>
      <cdr:y>0.29356</cdr:y>
    </cdr:from>
    <cdr:to>
      <cdr:x>0.94871</cdr:x>
      <cdr:y>0.29356</cdr:y>
    </cdr:to>
    <cdr:cxnSp macro="">
      <cdr:nvCxnSpPr>
        <cdr:cNvPr id="5" name="直線コネクタ 4">
          <a:extLst xmlns:a="http://schemas.openxmlformats.org/drawingml/2006/main">
            <a:ext uri="{FF2B5EF4-FFF2-40B4-BE49-F238E27FC236}">
              <a16:creationId xmlns:a16="http://schemas.microsoft.com/office/drawing/2014/main" id="{B2B0A824-DACE-48E0-B915-E0A8E4D69C83}"/>
            </a:ext>
          </a:extLst>
        </cdr:cNvPr>
        <cdr:cNvCxnSpPr/>
      </cdr:nvCxnSpPr>
      <cdr:spPr>
        <a:xfrm xmlns:a="http://schemas.openxmlformats.org/drawingml/2006/main">
          <a:off x="604707" y="1158820"/>
          <a:ext cx="3077092" cy="0"/>
        </a:xfrm>
        <a:prstGeom xmlns:a="http://schemas.openxmlformats.org/drawingml/2006/main" prst="line">
          <a:avLst/>
        </a:prstGeom>
        <a:ln xmlns:a="http://schemas.openxmlformats.org/drawingml/2006/main" w="15875">
          <a:solidFill>
            <a:schemeClr val="tx1"/>
          </a:solidFill>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0.13493</cdr:x>
      <cdr:y>0.3143</cdr:y>
    </cdr:from>
    <cdr:to>
      <cdr:x>0.37938</cdr:x>
      <cdr:y>0.34763</cdr:y>
    </cdr:to>
    <cdr:sp macro="" textlink="">
      <cdr:nvSpPr>
        <cdr:cNvPr id="6" name="テキスト ボックス 5">
          <a:extLst xmlns:a="http://schemas.openxmlformats.org/drawingml/2006/main">
            <a:ext uri="{FF2B5EF4-FFF2-40B4-BE49-F238E27FC236}">
              <a16:creationId xmlns:a16="http://schemas.microsoft.com/office/drawing/2014/main" id="{324E73CD-6AE4-47DE-9E49-346B242CB439}"/>
            </a:ext>
          </a:extLst>
        </cdr:cNvPr>
        <cdr:cNvSpPr txBox="1"/>
      </cdr:nvSpPr>
      <cdr:spPr>
        <a:xfrm xmlns:a="http://schemas.openxmlformats.org/drawingml/2006/main">
          <a:off x="523632" y="1240725"/>
          <a:ext cx="948675" cy="131571"/>
        </a:xfrm>
        <a:prstGeom xmlns:a="http://schemas.openxmlformats.org/drawingml/2006/main" prst="rect">
          <a:avLst/>
        </a:prstGeom>
      </cdr:spPr>
      <cdr:txBody>
        <a:bodyPr xmlns:a="http://schemas.openxmlformats.org/drawingml/2006/main" vertOverflow="clip"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施策の平均重要度</a:t>
          </a:r>
        </a:p>
      </cdr:txBody>
    </cdr:sp>
  </cdr:relSizeAnchor>
  <cdr:relSizeAnchor xmlns:cdr="http://schemas.openxmlformats.org/drawingml/2006/chartDrawing">
    <cdr:from>
      <cdr:x>0.52105</cdr:x>
      <cdr:y>0.67315</cdr:y>
    </cdr:from>
    <cdr:to>
      <cdr:x>0.57232</cdr:x>
      <cdr:y>0.87203</cdr:y>
    </cdr:to>
    <cdr:sp macro="" textlink="">
      <cdr:nvSpPr>
        <cdr:cNvPr id="7" name="テキスト ボックス 6">
          <a:extLst xmlns:a="http://schemas.openxmlformats.org/drawingml/2006/main">
            <a:ext uri="{FF2B5EF4-FFF2-40B4-BE49-F238E27FC236}">
              <a16:creationId xmlns:a16="http://schemas.microsoft.com/office/drawing/2014/main" id="{916BF808-867D-4ED7-838B-AE803F3BE83F}"/>
            </a:ext>
          </a:extLst>
        </cdr:cNvPr>
        <cdr:cNvSpPr txBox="1"/>
      </cdr:nvSpPr>
      <cdr:spPr>
        <a:xfrm xmlns:a="http://schemas.openxmlformats.org/drawingml/2006/main">
          <a:off x="2022109" y="2657269"/>
          <a:ext cx="198971" cy="785085"/>
        </a:xfrm>
        <a:prstGeom xmlns:a="http://schemas.openxmlformats.org/drawingml/2006/main" prst="rect">
          <a:avLst/>
        </a:prstGeom>
      </cdr:spPr>
      <cdr:txBody>
        <a:bodyPr xmlns:a="http://schemas.openxmlformats.org/drawingml/2006/main" vertOverflow="clip" vert="eaVert" wrap="square" lIns="0" rIns="36000" rtlCol="0" anchor="ctr" anchorCtr="1"/>
        <a:lstStyle xmlns:a="http://schemas.openxmlformats.org/drawingml/2006/main"/>
        <a:p xmlns:a="http://schemas.openxmlformats.org/drawingml/2006/main">
          <a:r>
            <a:rPr lang="ja-JP" altLang="en-US" sz="600" baseline="0">
              <a:ea typeface="ＭＳ Ｐゴシック" panose="020B0600070205080204" pitchFamily="50" charset="-128"/>
            </a:rPr>
            <a:t>施策の平均満足度</a:t>
          </a: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1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4.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5.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6.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7.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8.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9.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0.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33.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B3:AM18"/>
  <sheetViews>
    <sheetView zoomScale="130" zoomScaleNormal="130" zoomScaleSheetLayoutView="100" workbookViewId="0">
      <selection activeCell="E4" sqref="A4:XFD18"/>
    </sheetView>
  </sheetViews>
  <sheetFormatPr defaultRowHeight="15" customHeight="1" x14ac:dyDescent="0.15"/>
  <cols>
    <col min="1" max="1" width="9.140625" style="166"/>
    <col min="2" max="2" width="3.85546875" style="166" customWidth="1"/>
    <col min="3" max="3" width="18" style="166" customWidth="1"/>
    <col min="4" max="4" width="9.140625" style="166" customWidth="1"/>
    <col min="5" max="6" width="9.140625" style="166"/>
    <col min="7" max="7" width="3.85546875" style="169" customWidth="1"/>
    <col min="8" max="8" width="17.85546875" style="166" customWidth="1"/>
    <col min="9" max="11" width="9.140625" style="166"/>
    <col min="12" max="12" width="3.85546875" style="166" customWidth="1"/>
    <col min="13" max="13" width="17.85546875" style="166" customWidth="1"/>
    <col min="14" max="16" width="9.140625" style="166"/>
    <col min="17" max="17" width="3.85546875" style="166" customWidth="1"/>
    <col min="18" max="18" width="17.85546875" style="166" customWidth="1"/>
    <col min="19" max="21" width="9.140625" style="166"/>
    <col min="22" max="22" width="3.85546875" style="166" customWidth="1"/>
    <col min="23" max="23" width="17.85546875" style="166" customWidth="1"/>
    <col min="24" max="26" width="9.140625" style="166"/>
    <col min="27" max="27" width="3.85546875" style="166" customWidth="1"/>
    <col min="28" max="28" width="17.85546875" style="166" customWidth="1"/>
    <col min="29" max="31" width="9.140625" style="166"/>
    <col min="32" max="32" width="3.85546875" style="166" customWidth="1"/>
    <col min="33" max="33" width="17.85546875" style="166" customWidth="1"/>
    <col min="34" max="16384" width="9.140625" style="166"/>
  </cols>
  <sheetData>
    <row r="3" spans="2:39" ht="15" customHeight="1" x14ac:dyDescent="0.15">
      <c r="B3" s="165" t="s">
        <v>1</v>
      </c>
      <c r="G3" s="167" t="s">
        <v>2</v>
      </c>
      <c r="L3" s="165" t="s">
        <v>3</v>
      </c>
      <c r="Q3" s="165" t="s">
        <v>4</v>
      </c>
      <c r="V3" s="165" t="s">
        <v>5</v>
      </c>
      <c r="AA3" s="165" t="s">
        <v>6</v>
      </c>
      <c r="AF3" s="165" t="s">
        <v>7</v>
      </c>
      <c r="AL3" s="165" t="s">
        <v>0</v>
      </c>
      <c r="AM3" s="165" t="s">
        <v>0</v>
      </c>
    </row>
    <row r="4" spans="2:39" s="169" customFormat="1" ht="15" customHeight="1" thickBot="1" x14ac:dyDescent="0.2">
      <c r="B4" s="309" t="s">
        <v>140</v>
      </c>
      <c r="C4" s="310"/>
      <c r="D4" s="168" t="s">
        <v>141</v>
      </c>
      <c r="E4" s="168" t="s">
        <v>143</v>
      </c>
      <c r="G4" s="309" t="s">
        <v>140</v>
      </c>
      <c r="H4" s="310"/>
      <c r="I4" s="168" t="s">
        <v>141</v>
      </c>
      <c r="J4" s="168" t="s">
        <v>143</v>
      </c>
      <c r="L4" s="309" t="s">
        <v>140</v>
      </c>
      <c r="M4" s="310"/>
      <c r="N4" s="168" t="s">
        <v>141</v>
      </c>
      <c r="O4" s="168" t="s">
        <v>143</v>
      </c>
      <c r="Q4" s="309" t="s">
        <v>140</v>
      </c>
      <c r="R4" s="310"/>
      <c r="S4" s="168" t="s">
        <v>141</v>
      </c>
      <c r="T4" s="168" t="s">
        <v>143</v>
      </c>
      <c r="V4" s="309" t="s">
        <v>140</v>
      </c>
      <c r="W4" s="310"/>
      <c r="X4" s="168" t="s">
        <v>141</v>
      </c>
      <c r="Y4" s="168" t="s">
        <v>143</v>
      </c>
      <c r="AA4" s="309" t="s">
        <v>140</v>
      </c>
      <c r="AB4" s="310"/>
      <c r="AC4" s="168" t="s">
        <v>141</v>
      </c>
      <c r="AD4" s="168" t="s">
        <v>143</v>
      </c>
      <c r="AF4" s="309" t="s">
        <v>140</v>
      </c>
      <c r="AG4" s="310"/>
      <c r="AH4" s="168" t="s">
        <v>141</v>
      </c>
      <c r="AI4" s="168" t="s">
        <v>143</v>
      </c>
    </row>
    <row r="5" spans="2:39" ht="15" customHeight="1" thickTop="1" x14ac:dyDescent="0.15">
      <c r="B5" s="170">
        <v>1</v>
      </c>
      <c r="C5" s="171" t="s">
        <v>66</v>
      </c>
      <c r="D5" s="235">
        <v>456</v>
      </c>
      <c r="E5" s="172">
        <v>41.6</v>
      </c>
      <c r="G5" s="173">
        <v>1</v>
      </c>
      <c r="H5" s="171" t="s">
        <v>70</v>
      </c>
      <c r="I5" s="235">
        <v>39</v>
      </c>
      <c r="J5" s="172">
        <v>3.6</v>
      </c>
      <c r="L5" s="173">
        <v>1</v>
      </c>
      <c r="M5" s="174" t="s">
        <v>82</v>
      </c>
      <c r="N5" s="236">
        <v>515</v>
      </c>
      <c r="O5" s="175">
        <v>47</v>
      </c>
      <c r="Q5" s="173">
        <v>1</v>
      </c>
      <c r="R5" s="307" t="s">
        <v>91</v>
      </c>
      <c r="S5" s="235">
        <v>423</v>
      </c>
      <c r="T5" s="172">
        <v>38.6</v>
      </c>
      <c r="V5" s="311">
        <v>1</v>
      </c>
      <c r="W5" s="316" t="s">
        <v>98</v>
      </c>
      <c r="X5" s="317">
        <v>464</v>
      </c>
      <c r="Y5" s="314">
        <v>42.4</v>
      </c>
      <c r="Z5" s="181"/>
      <c r="AA5" s="182">
        <v>1</v>
      </c>
      <c r="AB5" s="183" t="s">
        <v>527</v>
      </c>
      <c r="AC5" s="235">
        <v>142</v>
      </c>
      <c r="AD5" s="184">
        <v>13</v>
      </c>
      <c r="AE5" s="181"/>
      <c r="AF5" s="182">
        <v>1</v>
      </c>
      <c r="AG5" s="185" t="s">
        <v>514</v>
      </c>
      <c r="AH5" s="235">
        <v>948</v>
      </c>
      <c r="AI5" s="172">
        <v>86.58</v>
      </c>
    </row>
    <row r="6" spans="2:39" ht="15" customHeight="1" x14ac:dyDescent="0.15">
      <c r="B6" s="173">
        <v>2</v>
      </c>
      <c r="C6" s="174" t="s">
        <v>67</v>
      </c>
      <c r="D6" s="236">
        <v>612</v>
      </c>
      <c r="E6" s="175">
        <v>55.9</v>
      </c>
      <c r="G6" s="173">
        <v>2</v>
      </c>
      <c r="H6" s="174" t="s">
        <v>71</v>
      </c>
      <c r="I6" s="236">
        <v>34</v>
      </c>
      <c r="J6" s="172">
        <v>3.1</v>
      </c>
      <c r="L6" s="173">
        <v>2</v>
      </c>
      <c r="M6" s="174" t="s">
        <v>83</v>
      </c>
      <c r="N6" s="236">
        <v>127</v>
      </c>
      <c r="O6" s="175">
        <v>11.6</v>
      </c>
      <c r="Q6" s="173">
        <v>2</v>
      </c>
      <c r="R6" s="176" t="s">
        <v>92</v>
      </c>
      <c r="S6" s="236">
        <v>65</v>
      </c>
      <c r="T6" s="172">
        <v>5.9</v>
      </c>
      <c r="V6" s="311"/>
      <c r="W6" s="312"/>
      <c r="X6" s="313"/>
      <c r="Y6" s="315"/>
      <c r="Z6" s="181"/>
      <c r="AA6" s="182">
        <v>2</v>
      </c>
      <c r="AB6" s="186" t="s">
        <v>101</v>
      </c>
      <c r="AC6" s="236">
        <v>286</v>
      </c>
      <c r="AD6" s="184">
        <v>26.1</v>
      </c>
      <c r="AE6" s="181"/>
      <c r="AF6" s="182">
        <v>2</v>
      </c>
      <c r="AG6" s="187" t="s">
        <v>515</v>
      </c>
      <c r="AH6" s="236">
        <v>124</v>
      </c>
      <c r="AI6" s="172">
        <v>11.32</v>
      </c>
    </row>
    <row r="7" spans="2:39" ht="15" customHeight="1" x14ac:dyDescent="0.15">
      <c r="B7" s="173">
        <v>3</v>
      </c>
      <c r="C7" s="174" t="s">
        <v>68</v>
      </c>
      <c r="D7" s="236">
        <v>13</v>
      </c>
      <c r="E7" s="175">
        <v>1.2</v>
      </c>
      <c r="G7" s="173">
        <v>3</v>
      </c>
      <c r="H7" s="174" t="s">
        <v>72</v>
      </c>
      <c r="I7" s="236">
        <v>62</v>
      </c>
      <c r="J7" s="172">
        <v>5.7</v>
      </c>
      <c r="L7" s="173">
        <v>3</v>
      </c>
      <c r="M7" s="174" t="s">
        <v>84</v>
      </c>
      <c r="N7" s="236">
        <v>74</v>
      </c>
      <c r="O7" s="175">
        <v>6.8</v>
      </c>
      <c r="Q7" s="173">
        <v>3</v>
      </c>
      <c r="R7" s="176" t="s">
        <v>93</v>
      </c>
      <c r="S7" s="236">
        <v>23</v>
      </c>
      <c r="T7" s="172">
        <v>2.1</v>
      </c>
      <c r="V7" s="311">
        <v>2</v>
      </c>
      <c r="W7" s="312" t="s">
        <v>99</v>
      </c>
      <c r="X7" s="313">
        <v>334</v>
      </c>
      <c r="Y7" s="314">
        <v>30.5</v>
      </c>
      <c r="Z7" s="181"/>
      <c r="AA7" s="182">
        <v>3</v>
      </c>
      <c r="AB7" s="186" t="s">
        <v>528</v>
      </c>
      <c r="AC7" s="236">
        <v>456</v>
      </c>
      <c r="AD7" s="184">
        <v>41.6</v>
      </c>
      <c r="AE7" s="181"/>
      <c r="AF7" s="182">
        <v>3</v>
      </c>
      <c r="AG7" s="187" t="s">
        <v>102</v>
      </c>
      <c r="AH7" s="236">
        <v>7</v>
      </c>
      <c r="AI7" s="172">
        <v>0.64</v>
      </c>
    </row>
    <row r="8" spans="2:39" ht="15" customHeight="1" thickBot="1" x14ac:dyDescent="0.2">
      <c r="B8" s="168"/>
      <c r="C8" s="177" t="s">
        <v>69</v>
      </c>
      <c r="D8" s="237">
        <v>14</v>
      </c>
      <c r="E8" s="178">
        <v>1.3</v>
      </c>
      <c r="G8" s="173">
        <v>4</v>
      </c>
      <c r="H8" s="174" t="s">
        <v>73</v>
      </c>
      <c r="I8" s="236">
        <v>56</v>
      </c>
      <c r="J8" s="172">
        <v>5.0999999999999996</v>
      </c>
      <c r="L8" s="173">
        <v>4</v>
      </c>
      <c r="M8" s="174" t="s">
        <v>85</v>
      </c>
      <c r="N8" s="236">
        <v>42</v>
      </c>
      <c r="O8" s="175">
        <v>3.8</v>
      </c>
      <c r="Q8" s="173">
        <v>4</v>
      </c>
      <c r="R8" s="176" t="s">
        <v>94</v>
      </c>
      <c r="S8" s="236">
        <v>189</v>
      </c>
      <c r="T8" s="172">
        <v>17.3</v>
      </c>
      <c r="V8" s="311"/>
      <c r="W8" s="312"/>
      <c r="X8" s="313"/>
      <c r="Y8" s="315"/>
      <c r="Z8" s="181"/>
      <c r="AA8" s="182">
        <v>4</v>
      </c>
      <c r="AB8" s="186" t="s">
        <v>529</v>
      </c>
      <c r="AC8" s="236">
        <v>158</v>
      </c>
      <c r="AD8" s="184">
        <v>14.4</v>
      </c>
      <c r="AE8" s="181"/>
      <c r="AF8" s="182">
        <v>4</v>
      </c>
      <c r="AG8" s="187" t="s">
        <v>65</v>
      </c>
      <c r="AH8" s="236">
        <v>7</v>
      </c>
      <c r="AI8" s="172">
        <v>0.64</v>
      </c>
    </row>
    <row r="9" spans="2:39" ht="15" customHeight="1" thickTop="1" thickBot="1" x14ac:dyDescent="0.2">
      <c r="B9" s="318" t="s">
        <v>142</v>
      </c>
      <c r="C9" s="318"/>
      <c r="D9" s="179">
        <v>1095</v>
      </c>
      <c r="E9" s="172">
        <v>100</v>
      </c>
      <c r="G9" s="173">
        <v>5</v>
      </c>
      <c r="H9" s="174" t="s">
        <v>74</v>
      </c>
      <c r="I9" s="236">
        <v>83</v>
      </c>
      <c r="J9" s="172">
        <v>7.6</v>
      </c>
      <c r="L9" s="173">
        <v>5</v>
      </c>
      <c r="M9" s="174" t="s">
        <v>86</v>
      </c>
      <c r="N9" s="236">
        <v>94</v>
      </c>
      <c r="O9" s="175">
        <v>8.6</v>
      </c>
      <c r="Q9" s="173">
        <v>5</v>
      </c>
      <c r="R9" s="176" t="s">
        <v>95</v>
      </c>
      <c r="S9" s="236">
        <v>16</v>
      </c>
      <c r="T9" s="172">
        <v>1.5</v>
      </c>
      <c r="V9" s="311">
        <v>3</v>
      </c>
      <c r="W9" s="312" t="s">
        <v>100</v>
      </c>
      <c r="X9" s="313">
        <v>284</v>
      </c>
      <c r="Y9" s="314">
        <v>25.9</v>
      </c>
      <c r="Z9" s="181"/>
      <c r="AA9" s="182">
        <v>5</v>
      </c>
      <c r="AB9" s="186" t="s">
        <v>65</v>
      </c>
      <c r="AC9" s="236">
        <v>40</v>
      </c>
      <c r="AD9" s="184">
        <v>3.7</v>
      </c>
      <c r="AE9" s="181"/>
      <c r="AF9" s="188">
        <v>5</v>
      </c>
      <c r="AG9" s="189" t="s">
        <v>69</v>
      </c>
      <c r="AH9" s="237">
        <v>9</v>
      </c>
      <c r="AI9" s="178">
        <v>0.82</v>
      </c>
    </row>
    <row r="10" spans="2:39" ht="15" customHeight="1" thickTop="1" thickBot="1" x14ac:dyDescent="0.2">
      <c r="G10" s="173">
        <v>6</v>
      </c>
      <c r="H10" s="174" t="s">
        <v>75</v>
      </c>
      <c r="I10" s="236">
        <v>79</v>
      </c>
      <c r="J10" s="172">
        <v>7.2</v>
      </c>
      <c r="L10" s="173">
        <v>6</v>
      </c>
      <c r="M10" s="174" t="s">
        <v>87</v>
      </c>
      <c r="N10" s="236">
        <v>100</v>
      </c>
      <c r="O10" s="175">
        <v>9.1</v>
      </c>
      <c r="Q10" s="173">
        <v>6</v>
      </c>
      <c r="R10" s="176" t="s">
        <v>96</v>
      </c>
      <c r="S10" s="236">
        <v>130</v>
      </c>
      <c r="T10" s="172">
        <v>11.9</v>
      </c>
      <c r="V10" s="311"/>
      <c r="W10" s="312"/>
      <c r="X10" s="313"/>
      <c r="Y10" s="315"/>
      <c r="Z10" s="181"/>
      <c r="AA10" s="188"/>
      <c r="AB10" s="190" t="s">
        <v>69</v>
      </c>
      <c r="AC10" s="237">
        <v>13</v>
      </c>
      <c r="AD10" s="191">
        <v>1.2</v>
      </c>
      <c r="AE10" s="181"/>
      <c r="AF10" s="319" t="s">
        <v>142</v>
      </c>
      <c r="AG10" s="319"/>
      <c r="AH10" s="192">
        <v>1095</v>
      </c>
      <c r="AI10" s="172">
        <v>100</v>
      </c>
    </row>
    <row r="11" spans="2:39" ht="15" customHeight="1" thickTop="1" thickBot="1" x14ac:dyDescent="0.2">
      <c r="G11" s="173">
        <v>7</v>
      </c>
      <c r="H11" s="174" t="s">
        <v>76</v>
      </c>
      <c r="I11" s="236">
        <v>107</v>
      </c>
      <c r="J11" s="172">
        <v>9.8000000000000007</v>
      </c>
      <c r="L11" s="173">
        <v>7</v>
      </c>
      <c r="M11" s="174" t="s">
        <v>88</v>
      </c>
      <c r="N11" s="236">
        <v>55</v>
      </c>
      <c r="O11" s="175">
        <v>5</v>
      </c>
      <c r="Q11" s="173">
        <v>7</v>
      </c>
      <c r="R11" s="176" t="s">
        <v>97</v>
      </c>
      <c r="S11" s="236">
        <v>194</v>
      </c>
      <c r="T11" s="172">
        <v>17.7</v>
      </c>
      <c r="V11" s="168"/>
      <c r="W11" s="180" t="s">
        <v>69</v>
      </c>
      <c r="X11" s="237">
        <v>13</v>
      </c>
      <c r="Y11" s="191">
        <v>1.2</v>
      </c>
      <c r="Z11" s="181"/>
      <c r="AA11" s="319" t="s">
        <v>142</v>
      </c>
      <c r="AB11" s="319"/>
      <c r="AC11" s="192">
        <v>1095</v>
      </c>
      <c r="AD11" s="184">
        <v>100.00000000000001</v>
      </c>
      <c r="AE11" s="181"/>
      <c r="AF11" s="181"/>
      <c r="AG11" s="181"/>
      <c r="AH11" s="181"/>
    </row>
    <row r="12" spans="2:39" ht="15" customHeight="1" thickTop="1" x14ac:dyDescent="0.15">
      <c r="G12" s="173">
        <v>8</v>
      </c>
      <c r="H12" s="174" t="s">
        <v>77</v>
      </c>
      <c r="I12" s="236">
        <v>95</v>
      </c>
      <c r="J12" s="172">
        <v>8.6999999999999993</v>
      </c>
      <c r="L12" s="173">
        <v>8</v>
      </c>
      <c r="M12" s="174" t="s">
        <v>89</v>
      </c>
      <c r="N12" s="236">
        <v>34</v>
      </c>
      <c r="O12" s="175">
        <v>3.1</v>
      </c>
      <c r="Q12" s="173">
        <v>8</v>
      </c>
      <c r="R12" s="176" t="s">
        <v>65</v>
      </c>
      <c r="S12" s="236">
        <v>45</v>
      </c>
      <c r="T12" s="172">
        <v>4.0999999999999996</v>
      </c>
      <c r="V12" s="318" t="s">
        <v>142</v>
      </c>
      <c r="W12" s="318"/>
      <c r="X12" s="192">
        <v>1095</v>
      </c>
      <c r="Y12" s="184">
        <v>100.00000000000001</v>
      </c>
      <c r="Z12" s="181"/>
      <c r="AA12" s="181"/>
      <c r="AB12" s="181"/>
      <c r="AC12" s="181"/>
      <c r="AD12" s="181"/>
      <c r="AE12" s="181"/>
      <c r="AF12" s="181"/>
      <c r="AG12" s="181"/>
      <c r="AH12" s="181"/>
    </row>
    <row r="13" spans="2:39" ht="15" customHeight="1" thickBot="1" x14ac:dyDescent="0.2">
      <c r="G13" s="173">
        <v>9</v>
      </c>
      <c r="H13" s="174" t="s">
        <v>78</v>
      </c>
      <c r="I13" s="236">
        <v>142</v>
      </c>
      <c r="J13" s="172">
        <v>13</v>
      </c>
      <c r="L13" s="173">
        <v>9</v>
      </c>
      <c r="M13" s="174" t="s">
        <v>90</v>
      </c>
      <c r="N13" s="236">
        <v>45</v>
      </c>
      <c r="O13" s="175">
        <v>4.0999999999999996</v>
      </c>
      <c r="Q13" s="168"/>
      <c r="R13" s="180" t="s">
        <v>69</v>
      </c>
      <c r="S13" s="237">
        <v>10</v>
      </c>
      <c r="T13" s="178">
        <v>0.9</v>
      </c>
      <c r="X13" s="181"/>
      <c r="Y13" s="181"/>
      <c r="Z13" s="181"/>
      <c r="AA13" s="181"/>
      <c r="AB13" s="181"/>
      <c r="AC13" s="181"/>
      <c r="AD13" s="181"/>
      <c r="AE13" s="181"/>
      <c r="AF13" s="181"/>
      <c r="AG13" s="181"/>
      <c r="AH13" s="181"/>
    </row>
    <row r="14" spans="2:39" ht="15" customHeight="1" thickTop="1" thickBot="1" x14ac:dyDescent="0.2">
      <c r="G14" s="173">
        <v>10</v>
      </c>
      <c r="H14" s="174" t="s">
        <v>79</v>
      </c>
      <c r="I14" s="236">
        <v>162</v>
      </c>
      <c r="J14" s="172">
        <v>14.8</v>
      </c>
      <c r="L14" s="168"/>
      <c r="M14" s="177" t="s">
        <v>69</v>
      </c>
      <c r="N14" s="237">
        <v>9</v>
      </c>
      <c r="O14" s="178">
        <v>0.8</v>
      </c>
      <c r="Q14" s="318" t="s">
        <v>142</v>
      </c>
      <c r="R14" s="318"/>
      <c r="S14" s="179">
        <v>1095</v>
      </c>
      <c r="T14" s="172">
        <v>100.00000000000001</v>
      </c>
    </row>
    <row r="15" spans="2:39" ht="15" customHeight="1" thickTop="1" x14ac:dyDescent="0.15">
      <c r="G15" s="173">
        <v>11</v>
      </c>
      <c r="H15" s="174" t="s">
        <v>80</v>
      </c>
      <c r="I15" s="236">
        <v>216</v>
      </c>
      <c r="J15" s="172">
        <v>19.7</v>
      </c>
      <c r="L15" s="318" t="s">
        <v>142</v>
      </c>
      <c r="M15" s="318"/>
      <c r="N15" s="179">
        <v>1095</v>
      </c>
      <c r="O15" s="172">
        <v>99.899999999999977</v>
      </c>
    </row>
    <row r="16" spans="2:39" ht="15" customHeight="1" x14ac:dyDescent="0.15">
      <c r="G16" s="173">
        <v>12</v>
      </c>
      <c r="H16" s="174" t="s">
        <v>81</v>
      </c>
      <c r="I16" s="236">
        <v>13</v>
      </c>
      <c r="J16" s="172">
        <v>1.2</v>
      </c>
    </row>
    <row r="17" spans="7:10" ht="15" customHeight="1" thickBot="1" x14ac:dyDescent="0.2">
      <c r="G17" s="168"/>
      <c r="H17" s="177" t="s">
        <v>69</v>
      </c>
      <c r="I17" s="237">
        <v>7</v>
      </c>
      <c r="J17" s="178">
        <v>0.6</v>
      </c>
    </row>
    <row r="18" spans="7:10" ht="15" customHeight="1" thickTop="1" x14ac:dyDescent="0.15">
      <c r="G18" s="318" t="s">
        <v>142</v>
      </c>
      <c r="H18" s="318"/>
      <c r="I18" s="179">
        <v>1095</v>
      </c>
      <c r="J18" s="172">
        <v>100.10000000000001</v>
      </c>
    </row>
  </sheetData>
  <mergeCells count="26">
    <mergeCell ref="V12:W12"/>
    <mergeCell ref="AF10:AG10"/>
    <mergeCell ref="Q14:R14"/>
    <mergeCell ref="L15:M15"/>
    <mergeCell ref="G18:H18"/>
    <mergeCell ref="AA11:AB11"/>
    <mergeCell ref="B9:C9"/>
    <mergeCell ref="V9:V10"/>
    <mergeCell ref="W9:W10"/>
    <mergeCell ref="X9:X10"/>
    <mergeCell ref="Y9:Y10"/>
    <mergeCell ref="AF4:AG4"/>
    <mergeCell ref="V5:V6"/>
    <mergeCell ref="W5:W6"/>
    <mergeCell ref="X5:X6"/>
    <mergeCell ref="Y5:Y6"/>
    <mergeCell ref="V7:V8"/>
    <mergeCell ref="W7:W8"/>
    <mergeCell ref="X7:X8"/>
    <mergeCell ref="Y7:Y8"/>
    <mergeCell ref="AA4:AB4"/>
    <mergeCell ref="B4:C4"/>
    <mergeCell ref="G4:H4"/>
    <mergeCell ref="L4:M4"/>
    <mergeCell ref="Q4:R4"/>
    <mergeCell ref="V4:W4"/>
  </mergeCells>
  <phoneticPr fontId="2"/>
  <pageMargins left="0.25" right="0.25" top="0.75" bottom="0.75" header="0.3" footer="0.3"/>
  <pageSetup paperSize="9" scale="77" orientation="landscape" r:id="rId1"/>
  <colBreaks count="2" manualBreakCount="2">
    <brk id="21" max="1048575" man="1"/>
    <brk id="36" max="1048575"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I19"/>
  <sheetViews>
    <sheetView zoomScaleNormal="100" zoomScaleSheetLayoutView="115" workbookViewId="0">
      <selection activeCell="A4" sqref="A4:XFD18"/>
    </sheetView>
  </sheetViews>
  <sheetFormatPr defaultRowHeight="15" customHeight="1" x14ac:dyDescent="0.15"/>
  <cols>
    <col min="1" max="1" width="9.140625" style="8"/>
    <col min="2" max="2" width="3.85546875" style="4" customWidth="1"/>
    <col min="3" max="3" width="27.5703125" style="8" customWidth="1"/>
    <col min="4" max="7" width="9.140625" style="8"/>
    <col min="8" max="8" width="3.85546875" style="4" customWidth="1"/>
    <col min="9" max="9" width="61.28515625" style="8" customWidth="1"/>
    <col min="10" max="13" width="9.140625" style="8"/>
    <col min="14" max="14" width="3.85546875" style="4" customWidth="1"/>
    <col min="15" max="15" width="27.5703125" style="8" customWidth="1"/>
    <col min="16" max="19" width="9.140625" style="8"/>
    <col min="20" max="20" width="3.85546875" style="4" customWidth="1"/>
    <col min="21" max="21" width="61.28515625" style="8" customWidth="1"/>
    <col min="22" max="25" width="9.140625" style="8"/>
    <col min="26" max="26" width="3.85546875" style="4" customWidth="1"/>
    <col min="27" max="27" width="61.28515625" style="8" customWidth="1"/>
    <col min="28" max="31" width="9.140625" style="8"/>
    <col min="32" max="32" width="3.85546875" style="4" customWidth="1"/>
    <col min="33" max="33" width="61.28515625" style="8" customWidth="1"/>
    <col min="34" max="16384" width="9.140625" style="8"/>
  </cols>
  <sheetData>
    <row r="1" spans="2:35" s="9" customFormat="1" ht="15" customHeight="1" x14ac:dyDescent="0.15">
      <c r="B1" s="48" t="s">
        <v>149</v>
      </c>
    </row>
    <row r="2" spans="2:35" ht="15" customHeight="1" x14ac:dyDescent="0.15">
      <c r="B2" s="8"/>
      <c r="H2" s="8"/>
      <c r="N2" s="8"/>
      <c r="T2" s="8"/>
      <c r="Z2" s="8"/>
      <c r="AF2" s="8"/>
    </row>
    <row r="3" spans="2:35" ht="29.25" customHeight="1" x14ac:dyDescent="0.15">
      <c r="B3" s="2" t="s">
        <v>8</v>
      </c>
      <c r="C3" s="50"/>
      <c r="G3" s="2" t="s">
        <v>0</v>
      </c>
      <c r="H3" s="2" t="s">
        <v>9</v>
      </c>
      <c r="M3" s="2" t="s">
        <v>0</v>
      </c>
      <c r="N3" s="2" t="s">
        <v>10</v>
      </c>
      <c r="S3" s="2" t="s">
        <v>0</v>
      </c>
      <c r="T3" s="326" t="s">
        <v>156</v>
      </c>
      <c r="U3" s="326"/>
      <c r="V3" s="326"/>
      <c r="W3" s="326"/>
      <c r="Y3" s="2" t="s">
        <v>0</v>
      </c>
      <c r="Z3" s="326" t="s">
        <v>155</v>
      </c>
      <c r="AA3" s="326"/>
      <c r="AB3" s="326"/>
      <c r="AC3" s="326"/>
      <c r="AE3" s="2" t="s">
        <v>0</v>
      </c>
      <c r="AF3" s="2" t="s">
        <v>11</v>
      </c>
    </row>
    <row r="4" spans="2:35" s="4" customFormat="1" ht="15" customHeight="1" thickBot="1" x14ac:dyDescent="0.2">
      <c r="B4" s="320" t="s">
        <v>140</v>
      </c>
      <c r="C4" s="321"/>
      <c r="D4" s="7" t="s">
        <v>141</v>
      </c>
      <c r="E4" s="7" t="s">
        <v>143</v>
      </c>
      <c r="H4" s="320" t="s">
        <v>140</v>
      </c>
      <c r="I4" s="321"/>
      <c r="J4" s="7" t="s">
        <v>141</v>
      </c>
      <c r="K4" s="7" t="s">
        <v>143</v>
      </c>
      <c r="N4" s="320" t="s">
        <v>140</v>
      </c>
      <c r="O4" s="321"/>
      <c r="P4" s="7" t="s">
        <v>141</v>
      </c>
      <c r="Q4" s="7" t="s">
        <v>143</v>
      </c>
      <c r="T4" s="320" t="s">
        <v>140</v>
      </c>
      <c r="U4" s="321"/>
      <c r="V4" s="7" t="s">
        <v>141</v>
      </c>
      <c r="W4" s="7" t="s">
        <v>143</v>
      </c>
      <c r="Z4" s="327" t="s">
        <v>140</v>
      </c>
      <c r="AA4" s="328"/>
      <c r="AB4" s="242" t="s">
        <v>141</v>
      </c>
      <c r="AC4" s="242" t="s">
        <v>143</v>
      </c>
      <c r="AF4" s="320" t="s">
        <v>140</v>
      </c>
      <c r="AG4" s="321"/>
      <c r="AH4" s="7" t="s">
        <v>141</v>
      </c>
      <c r="AI4" s="7" t="s">
        <v>143</v>
      </c>
    </row>
    <row r="5" spans="2:35" s="13" customFormat="1" ht="15" customHeight="1" thickTop="1" x14ac:dyDescent="0.15">
      <c r="B5" s="10">
        <v>1</v>
      </c>
      <c r="C5" s="11" t="s">
        <v>103</v>
      </c>
      <c r="D5" s="238">
        <v>96</v>
      </c>
      <c r="E5" s="19">
        <v>8.9</v>
      </c>
      <c r="H5" s="14">
        <v>1</v>
      </c>
      <c r="I5" s="15" t="s">
        <v>151</v>
      </c>
      <c r="J5" s="239">
        <v>475</v>
      </c>
      <c r="K5" s="20">
        <v>43.4</v>
      </c>
      <c r="N5" s="10">
        <v>1</v>
      </c>
      <c r="O5" s="11" t="s">
        <v>109</v>
      </c>
      <c r="P5" s="238">
        <v>461</v>
      </c>
      <c r="Q5" s="19">
        <v>42.45</v>
      </c>
      <c r="T5" s="14">
        <v>1</v>
      </c>
      <c r="U5" s="15" t="s">
        <v>115</v>
      </c>
      <c r="V5" s="239">
        <v>625</v>
      </c>
      <c r="W5" s="20">
        <v>66.5</v>
      </c>
      <c r="Z5" s="243">
        <v>1</v>
      </c>
      <c r="AA5" s="244" t="s">
        <v>157</v>
      </c>
      <c r="AB5" s="239">
        <v>75</v>
      </c>
      <c r="AC5" s="246">
        <v>51.4</v>
      </c>
      <c r="AF5" s="14">
        <v>1</v>
      </c>
      <c r="AG5" s="15" t="s">
        <v>163</v>
      </c>
      <c r="AH5" s="247">
        <v>512</v>
      </c>
      <c r="AI5" s="20">
        <v>46.8</v>
      </c>
    </row>
    <row r="6" spans="2:35" s="13" customFormat="1" ht="15" customHeight="1" x14ac:dyDescent="0.15">
      <c r="B6" s="14">
        <v>2</v>
      </c>
      <c r="C6" s="15" t="s">
        <v>104</v>
      </c>
      <c r="D6" s="239">
        <v>855</v>
      </c>
      <c r="E6" s="19">
        <v>79.5</v>
      </c>
      <c r="H6" s="14">
        <v>2</v>
      </c>
      <c r="I6" s="15" t="s">
        <v>152</v>
      </c>
      <c r="J6" s="239">
        <v>209</v>
      </c>
      <c r="K6" s="20">
        <v>19.100000000000001</v>
      </c>
      <c r="N6" s="14">
        <v>2</v>
      </c>
      <c r="O6" s="15" t="s">
        <v>110</v>
      </c>
      <c r="P6" s="239">
        <v>479</v>
      </c>
      <c r="Q6" s="19">
        <v>44.11</v>
      </c>
      <c r="T6" s="14">
        <v>2</v>
      </c>
      <c r="U6" s="15" t="s">
        <v>591</v>
      </c>
      <c r="V6" s="239">
        <v>17</v>
      </c>
      <c r="W6" s="241">
        <v>1.8</v>
      </c>
      <c r="Z6" s="243">
        <v>2</v>
      </c>
      <c r="AA6" s="244" t="s">
        <v>124</v>
      </c>
      <c r="AB6" s="239">
        <v>56</v>
      </c>
      <c r="AC6" s="246">
        <v>38.4</v>
      </c>
      <c r="AF6" s="14">
        <v>2</v>
      </c>
      <c r="AG6" s="15" t="s">
        <v>128</v>
      </c>
      <c r="AH6" s="247">
        <v>647</v>
      </c>
      <c r="AI6" s="20">
        <v>59.1</v>
      </c>
    </row>
    <row r="7" spans="2:35" s="13" customFormat="1" ht="15" customHeight="1" x14ac:dyDescent="0.15">
      <c r="B7" s="14">
        <v>3</v>
      </c>
      <c r="C7" s="15" t="s">
        <v>105</v>
      </c>
      <c r="D7" s="239">
        <v>115</v>
      </c>
      <c r="E7" s="19">
        <v>10.7</v>
      </c>
      <c r="H7" s="14">
        <v>3</v>
      </c>
      <c r="I7" s="15" t="s">
        <v>153</v>
      </c>
      <c r="J7" s="239">
        <v>320</v>
      </c>
      <c r="K7" s="20">
        <v>29.2</v>
      </c>
      <c r="N7" s="14">
        <v>3</v>
      </c>
      <c r="O7" s="15" t="s">
        <v>111</v>
      </c>
      <c r="P7" s="239">
        <v>67</v>
      </c>
      <c r="Q7" s="19">
        <v>6.17</v>
      </c>
      <c r="T7" s="14">
        <v>3</v>
      </c>
      <c r="U7" s="15" t="s">
        <v>121</v>
      </c>
      <c r="V7" s="239">
        <v>74</v>
      </c>
      <c r="W7" s="20">
        <v>7.9</v>
      </c>
      <c r="Z7" s="243">
        <v>3</v>
      </c>
      <c r="AA7" s="244" t="s">
        <v>158</v>
      </c>
      <c r="AB7" s="239">
        <v>20</v>
      </c>
      <c r="AC7" s="245">
        <v>13.7</v>
      </c>
      <c r="AF7" s="14">
        <v>3</v>
      </c>
      <c r="AG7" s="15" t="s">
        <v>592</v>
      </c>
      <c r="AH7" s="247">
        <v>96</v>
      </c>
      <c r="AI7" s="20">
        <v>8.8000000000000007</v>
      </c>
    </row>
    <row r="8" spans="2:35" s="13" customFormat="1" ht="15" customHeight="1" thickBot="1" x14ac:dyDescent="0.2">
      <c r="B8" s="17">
        <v>4</v>
      </c>
      <c r="C8" s="18" t="s">
        <v>106</v>
      </c>
      <c r="D8" s="240">
        <v>10</v>
      </c>
      <c r="E8" s="21">
        <v>0.9</v>
      </c>
      <c r="H8" s="14">
        <v>4</v>
      </c>
      <c r="I8" s="15" t="s">
        <v>107</v>
      </c>
      <c r="J8" s="239">
        <v>260</v>
      </c>
      <c r="K8" s="20">
        <v>23.7</v>
      </c>
      <c r="N8" s="17">
        <v>4</v>
      </c>
      <c r="O8" s="18" t="s">
        <v>112</v>
      </c>
      <c r="P8" s="240">
        <v>79</v>
      </c>
      <c r="Q8" s="21">
        <v>7.27</v>
      </c>
      <c r="T8" s="14">
        <v>4</v>
      </c>
      <c r="U8" s="15" t="s">
        <v>113</v>
      </c>
      <c r="V8" s="239">
        <v>532</v>
      </c>
      <c r="W8" s="20">
        <v>56.6</v>
      </c>
      <c r="Z8" s="243">
        <v>4</v>
      </c>
      <c r="AA8" s="244" t="s">
        <v>125</v>
      </c>
      <c r="AB8" s="239">
        <v>14</v>
      </c>
      <c r="AC8" s="245">
        <v>9.6</v>
      </c>
      <c r="AF8" s="14">
        <v>4</v>
      </c>
      <c r="AG8" s="15" t="s">
        <v>593</v>
      </c>
      <c r="AH8" s="247">
        <v>72</v>
      </c>
      <c r="AI8" s="20">
        <v>6.6</v>
      </c>
    </row>
    <row r="9" spans="2:35" s="13" customFormat="1" ht="15" customHeight="1" thickTop="1" x14ac:dyDescent="0.15">
      <c r="B9" s="322" t="s">
        <v>142</v>
      </c>
      <c r="C9" s="323"/>
      <c r="D9" s="12">
        <v>1076</v>
      </c>
      <c r="E9" s="19">
        <v>100.00000000000001</v>
      </c>
      <c r="H9" s="14">
        <v>5</v>
      </c>
      <c r="I9" s="15" t="s">
        <v>108</v>
      </c>
      <c r="J9" s="239">
        <v>354</v>
      </c>
      <c r="K9" s="20">
        <v>32.299999999999997</v>
      </c>
      <c r="N9" s="322" t="s">
        <v>142</v>
      </c>
      <c r="O9" s="323"/>
      <c r="P9" s="12">
        <v>1086</v>
      </c>
      <c r="Q9" s="19">
        <v>100</v>
      </c>
      <c r="T9" s="14">
        <v>5</v>
      </c>
      <c r="U9" s="15" t="s">
        <v>590</v>
      </c>
      <c r="V9" s="239">
        <v>12</v>
      </c>
      <c r="W9" s="241">
        <v>1.3</v>
      </c>
      <c r="Z9" s="243">
        <v>5</v>
      </c>
      <c r="AA9" s="244" t="s">
        <v>159</v>
      </c>
      <c r="AB9" s="239">
        <v>21</v>
      </c>
      <c r="AC9" s="245">
        <v>14.4</v>
      </c>
      <c r="AF9" s="14">
        <v>5</v>
      </c>
      <c r="AG9" s="15" t="s">
        <v>129</v>
      </c>
      <c r="AH9" s="247">
        <v>203</v>
      </c>
      <c r="AI9" s="20">
        <v>18.5</v>
      </c>
    </row>
    <row r="10" spans="2:35" s="13" customFormat="1" ht="15" customHeight="1" x14ac:dyDescent="0.15">
      <c r="B10" s="16"/>
      <c r="H10" s="14">
        <v>6</v>
      </c>
      <c r="I10" s="15" t="s">
        <v>154</v>
      </c>
      <c r="J10" s="239">
        <v>230</v>
      </c>
      <c r="K10" s="20">
        <v>21</v>
      </c>
      <c r="N10" s="16"/>
      <c r="T10" s="14">
        <v>6</v>
      </c>
      <c r="U10" s="15" t="s">
        <v>118</v>
      </c>
      <c r="V10" s="239">
        <v>66</v>
      </c>
      <c r="W10" s="20">
        <v>7</v>
      </c>
      <c r="Z10" s="243">
        <v>6</v>
      </c>
      <c r="AA10" s="244" t="s">
        <v>160</v>
      </c>
      <c r="AB10" s="239">
        <v>30</v>
      </c>
      <c r="AC10" s="245">
        <v>20.5</v>
      </c>
      <c r="AF10" s="14">
        <v>6</v>
      </c>
      <c r="AG10" s="15" t="s">
        <v>130</v>
      </c>
      <c r="AH10" s="247">
        <v>218</v>
      </c>
      <c r="AI10" s="20">
        <v>19.899999999999999</v>
      </c>
    </row>
    <row r="11" spans="2:35" s="13" customFormat="1" ht="15" customHeight="1" x14ac:dyDescent="0.15">
      <c r="B11" s="16"/>
      <c r="H11" s="14">
        <v>7</v>
      </c>
      <c r="I11" s="15" t="s">
        <v>65</v>
      </c>
      <c r="J11" s="239">
        <v>54</v>
      </c>
      <c r="K11" s="20">
        <v>4.9000000000000004</v>
      </c>
      <c r="N11" s="16"/>
      <c r="T11" s="14">
        <v>7</v>
      </c>
      <c r="U11" s="15" t="s">
        <v>122</v>
      </c>
      <c r="V11" s="239">
        <v>116</v>
      </c>
      <c r="W11" s="20">
        <v>12.3</v>
      </c>
      <c r="Z11" s="243">
        <v>7</v>
      </c>
      <c r="AA11" s="244" t="s">
        <v>161</v>
      </c>
      <c r="AB11" s="239">
        <v>7</v>
      </c>
      <c r="AC11" s="245">
        <v>4.8</v>
      </c>
      <c r="AF11" s="14">
        <v>7</v>
      </c>
      <c r="AG11" s="15" t="s">
        <v>65</v>
      </c>
      <c r="AH11" s="247">
        <v>41</v>
      </c>
      <c r="AI11" s="20">
        <v>3.7</v>
      </c>
    </row>
    <row r="12" spans="2:35" s="13" customFormat="1" ht="15" customHeight="1" x14ac:dyDescent="0.15">
      <c r="B12" s="16"/>
      <c r="H12" s="324"/>
      <c r="I12" s="324"/>
      <c r="J12" s="42">
        <v>1095</v>
      </c>
      <c r="K12" s="43"/>
      <c r="N12" s="16"/>
      <c r="T12" s="14">
        <v>8</v>
      </c>
      <c r="U12" s="15" t="s">
        <v>120</v>
      </c>
      <c r="V12" s="239">
        <v>68</v>
      </c>
      <c r="W12" s="20">
        <v>7.2</v>
      </c>
      <c r="Z12" s="243">
        <v>8</v>
      </c>
      <c r="AA12" s="244" t="s">
        <v>127</v>
      </c>
      <c r="AB12" s="239">
        <v>58</v>
      </c>
      <c r="AC12" s="246">
        <v>39.700000000000003</v>
      </c>
      <c r="AF12" s="325"/>
      <c r="AG12" s="325"/>
      <c r="AH12" s="44">
        <v>1095</v>
      </c>
      <c r="AI12" s="45"/>
    </row>
    <row r="13" spans="2:35" s="13" customFormat="1" ht="15" customHeight="1" x14ac:dyDescent="0.15">
      <c r="B13" s="16"/>
      <c r="H13" s="16"/>
      <c r="N13" s="16"/>
      <c r="T13" s="14">
        <v>9</v>
      </c>
      <c r="U13" s="15" t="s">
        <v>116</v>
      </c>
      <c r="V13" s="239">
        <v>233</v>
      </c>
      <c r="W13" s="20">
        <v>24.8</v>
      </c>
      <c r="Z13" s="243">
        <v>9</v>
      </c>
      <c r="AA13" s="244" t="s">
        <v>123</v>
      </c>
      <c r="AB13" s="239">
        <v>28</v>
      </c>
      <c r="AC13" s="245">
        <v>19.2</v>
      </c>
      <c r="AF13" s="4"/>
      <c r="AG13" s="8"/>
      <c r="AH13" s="8"/>
      <c r="AI13" s="8"/>
    </row>
    <row r="14" spans="2:35" s="13" customFormat="1" ht="15" customHeight="1" x14ac:dyDescent="0.15">
      <c r="B14" s="16"/>
      <c r="H14" s="4"/>
      <c r="I14" s="8"/>
      <c r="J14" s="8"/>
      <c r="K14" s="8"/>
      <c r="N14" s="16"/>
      <c r="T14" s="14">
        <v>10</v>
      </c>
      <c r="U14" s="15" t="s">
        <v>117</v>
      </c>
      <c r="V14" s="239">
        <v>212</v>
      </c>
      <c r="W14" s="20">
        <v>22.6</v>
      </c>
      <c r="Z14" s="243">
        <v>10</v>
      </c>
      <c r="AA14" s="244" t="s">
        <v>126</v>
      </c>
      <c r="AB14" s="239">
        <v>11</v>
      </c>
      <c r="AC14" s="245">
        <v>7.5</v>
      </c>
      <c r="AF14" s="4"/>
      <c r="AG14" s="8"/>
      <c r="AH14" s="8"/>
      <c r="AI14" s="8"/>
    </row>
    <row r="15" spans="2:35" s="13" customFormat="1" ht="15" customHeight="1" x14ac:dyDescent="0.15">
      <c r="B15" s="16"/>
      <c r="H15" s="4"/>
      <c r="I15" s="8"/>
      <c r="J15" s="8"/>
      <c r="K15" s="8"/>
      <c r="N15" s="16"/>
      <c r="T15" s="14">
        <v>11</v>
      </c>
      <c r="U15" s="15" t="s">
        <v>119</v>
      </c>
      <c r="V15" s="239">
        <v>40</v>
      </c>
      <c r="W15" s="20">
        <v>4.3</v>
      </c>
      <c r="Z15" s="243">
        <v>11</v>
      </c>
      <c r="AA15" s="244" t="s">
        <v>162</v>
      </c>
      <c r="AB15" s="239">
        <v>27</v>
      </c>
      <c r="AC15" s="245">
        <v>18.5</v>
      </c>
      <c r="AF15" s="4"/>
      <c r="AG15" s="8"/>
      <c r="AH15" s="8"/>
      <c r="AI15" s="8"/>
    </row>
    <row r="16" spans="2:35" s="13" customFormat="1" ht="15" customHeight="1" x14ac:dyDescent="0.15">
      <c r="B16" s="16"/>
      <c r="H16" s="4"/>
      <c r="I16" s="8"/>
      <c r="J16" s="8"/>
      <c r="K16" s="8"/>
      <c r="N16" s="16"/>
      <c r="T16" s="14">
        <v>12</v>
      </c>
      <c r="U16" s="15" t="s">
        <v>114</v>
      </c>
      <c r="V16" s="239">
        <v>332</v>
      </c>
      <c r="W16" s="20">
        <v>35.299999999999997</v>
      </c>
      <c r="Z16" s="243">
        <v>12</v>
      </c>
      <c r="AA16" s="244" t="s">
        <v>65</v>
      </c>
      <c r="AB16" s="239">
        <v>30</v>
      </c>
      <c r="AC16" s="245">
        <v>20.5</v>
      </c>
      <c r="AF16" s="4"/>
      <c r="AG16" s="8"/>
      <c r="AH16" s="8"/>
      <c r="AI16" s="8"/>
    </row>
    <row r="17" spans="2:35" s="13" customFormat="1" ht="15" customHeight="1" x14ac:dyDescent="0.15">
      <c r="B17" s="16"/>
      <c r="G17" s="13" t="s">
        <v>144</v>
      </c>
      <c r="H17" s="4"/>
      <c r="I17" s="8"/>
      <c r="J17" s="8"/>
      <c r="K17" s="8"/>
      <c r="N17" s="16"/>
      <c r="T17" s="14">
        <v>13</v>
      </c>
      <c r="U17" s="15" t="s">
        <v>589</v>
      </c>
      <c r="V17" s="239">
        <v>6</v>
      </c>
      <c r="W17" s="241">
        <v>0.6</v>
      </c>
      <c r="Z17" s="325"/>
      <c r="AA17" s="325"/>
      <c r="AB17" s="44">
        <v>146</v>
      </c>
      <c r="AC17" s="45"/>
      <c r="AF17" s="4"/>
      <c r="AG17" s="8"/>
      <c r="AH17" s="8"/>
      <c r="AI17" s="8"/>
    </row>
    <row r="18" spans="2:35" s="13" customFormat="1" ht="15" customHeight="1" x14ac:dyDescent="0.15">
      <c r="B18" s="16"/>
      <c r="H18" s="4"/>
      <c r="I18" s="8"/>
      <c r="J18" s="8"/>
      <c r="K18" s="8"/>
      <c r="N18" s="16"/>
      <c r="T18" s="14">
        <v>14</v>
      </c>
      <c r="U18" s="15" t="s">
        <v>65</v>
      </c>
      <c r="V18" s="239">
        <v>22</v>
      </c>
      <c r="W18" s="20">
        <v>2.2999999999999998</v>
      </c>
      <c r="Z18" s="16"/>
      <c r="AF18" s="4"/>
      <c r="AG18" s="8"/>
      <c r="AH18" s="8"/>
      <c r="AI18" s="8"/>
    </row>
    <row r="19" spans="2:35" ht="15" customHeight="1" x14ac:dyDescent="0.15">
      <c r="T19" s="325"/>
      <c r="U19" s="325"/>
      <c r="V19" s="44">
        <f>SUM(P5:P6)</f>
        <v>940</v>
      </c>
      <c r="W19" s="45"/>
    </row>
  </sheetData>
  <mergeCells count="14">
    <mergeCell ref="AF12:AG12"/>
    <mergeCell ref="T3:W3"/>
    <mergeCell ref="Z3:AC3"/>
    <mergeCell ref="T4:U4"/>
    <mergeCell ref="T19:U19"/>
    <mergeCell ref="Z4:AA4"/>
    <mergeCell ref="Z17:AA17"/>
    <mergeCell ref="AF4:AG4"/>
    <mergeCell ref="B4:C4"/>
    <mergeCell ref="H4:I4"/>
    <mergeCell ref="N4:O4"/>
    <mergeCell ref="B9:C9"/>
    <mergeCell ref="H12:I12"/>
    <mergeCell ref="N9:O9"/>
  </mergeCells>
  <phoneticPr fontId="2"/>
  <pageMargins left="0.25" right="0.25" top="0.75" bottom="0.75" header="0.3" footer="0.3"/>
  <pageSetup paperSize="9" scale="75" orientation="landscape" r:id="rId1"/>
  <colBreaks count="2" manualBreakCount="2">
    <brk id="11" max="1048575" man="1"/>
    <brk id="25" max="4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A8BA13-5F33-4BD8-9D94-9A8EE153A98E}">
  <dimension ref="B1:L22"/>
  <sheetViews>
    <sheetView zoomScaleNormal="100" zoomScaleSheetLayoutView="115" workbookViewId="0">
      <selection activeCell="A4" sqref="A4:XFD22"/>
    </sheetView>
  </sheetViews>
  <sheetFormatPr defaultRowHeight="15" customHeight="1" x14ac:dyDescent="0.15"/>
  <cols>
    <col min="2" max="2" width="3.85546875" customWidth="1"/>
    <col min="3" max="3" width="45.85546875" customWidth="1"/>
    <col min="8" max="8" width="3.85546875" style="4" customWidth="1"/>
    <col min="9" max="9" width="42.5703125" customWidth="1"/>
  </cols>
  <sheetData>
    <row r="1" spans="2:12" ht="15" customHeight="1" x14ac:dyDescent="0.15">
      <c r="B1" s="48" t="s">
        <v>164</v>
      </c>
    </row>
    <row r="3" spans="2:12" ht="30" customHeight="1" x14ac:dyDescent="0.15">
      <c r="B3" s="1" t="s">
        <v>165</v>
      </c>
      <c r="H3" s="329" t="s">
        <v>176</v>
      </c>
      <c r="I3" s="329"/>
      <c r="J3" s="329"/>
      <c r="K3" s="329"/>
      <c r="L3" s="1"/>
    </row>
    <row r="4" spans="2:12" s="4" customFormat="1" ht="15" customHeight="1" thickBot="1" x14ac:dyDescent="0.2">
      <c r="B4" s="320" t="s">
        <v>140</v>
      </c>
      <c r="C4" s="321"/>
      <c r="D4" s="7" t="s">
        <v>141</v>
      </c>
      <c r="E4" s="7" t="s">
        <v>143</v>
      </c>
      <c r="H4" s="327" t="s">
        <v>140</v>
      </c>
      <c r="I4" s="328"/>
      <c r="J4" s="242" t="s">
        <v>141</v>
      </c>
      <c r="K4" s="242" t="s">
        <v>143</v>
      </c>
    </row>
    <row r="5" spans="2:12" ht="15" customHeight="1" thickTop="1" x14ac:dyDescent="0.15">
      <c r="B5" s="39">
        <v>1</v>
      </c>
      <c r="C5" s="5" t="s">
        <v>537</v>
      </c>
      <c r="D5" s="238">
        <v>357</v>
      </c>
      <c r="E5" s="6">
        <v>32.6</v>
      </c>
      <c r="H5" s="250">
        <v>1</v>
      </c>
      <c r="I5" s="251" t="s">
        <v>177</v>
      </c>
      <c r="J5" s="239">
        <v>296</v>
      </c>
      <c r="K5" s="252">
        <v>27</v>
      </c>
    </row>
    <row r="6" spans="2:12" ht="15" customHeight="1" x14ac:dyDescent="0.15">
      <c r="B6" s="22">
        <v>2</v>
      </c>
      <c r="C6" s="3" t="s">
        <v>594</v>
      </c>
      <c r="D6" s="239">
        <v>351</v>
      </c>
      <c r="E6" s="6">
        <v>32.1</v>
      </c>
      <c r="H6" s="250">
        <v>2</v>
      </c>
      <c r="I6" s="251" t="s">
        <v>178</v>
      </c>
      <c r="J6" s="239">
        <v>267</v>
      </c>
      <c r="K6" s="252">
        <v>24.4</v>
      </c>
    </row>
    <row r="7" spans="2:12" ht="15" customHeight="1" x14ac:dyDescent="0.15">
      <c r="B7" s="22">
        <v>3</v>
      </c>
      <c r="C7" s="3" t="s">
        <v>166</v>
      </c>
      <c r="D7" s="239">
        <v>166</v>
      </c>
      <c r="E7" s="6">
        <v>15.2</v>
      </c>
      <c r="H7" s="250">
        <v>3</v>
      </c>
      <c r="I7" s="251" t="s">
        <v>179</v>
      </c>
      <c r="J7" s="239">
        <v>350</v>
      </c>
      <c r="K7" s="252">
        <v>32</v>
      </c>
    </row>
    <row r="8" spans="2:12" ht="15" customHeight="1" x14ac:dyDescent="0.15">
      <c r="B8" s="22">
        <v>4</v>
      </c>
      <c r="C8" s="3" t="s">
        <v>167</v>
      </c>
      <c r="D8" s="239">
        <v>305</v>
      </c>
      <c r="E8" s="6">
        <v>27.9</v>
      </c>
      <c r="H8" s="250">
        <v>4</v>
      </c>
      <c r="I8" s="251" t="s">
        <v>180</v>
      </c>
      <c r="J8" s="239">
        <v>236</v>
      </c>
      <c r="K8" s="252">
        <v>21.6</v>
      </c>
    </row>
    <row r="9" spans="2:12" ht="15" customHeight="1" x14ac:dyDescent="0.15">
      <c r="B9" s="22">
        <v>5</v>
      </c>
      <c r="C9" s="3" t="s">
        <v>168</v>
      </c>
      <c r="D9" s="239">
        <v>76</v>
      </c>
      <c r="E9" s="6">
        <v>6.9</v>
      </c>
      <c r="H9" s="250">
        <v>5</v>
      </c>
      <c r="I9" s="251" t="s">
        <v>181</v>
      </c>
      <c r="J9" s="239">
        <v>349</v>
      </c>
      <c r="K9" s="252">
        <v>31.9</v>
      </c>
    </row>
    <row r="10" spans="2:12" ht="15" customHeight="1" x14ac:dyDescent="0.15">
      <c r="B10" s="22">
        <v>6</v>
      </c>
      <c r="C10" s="3" t="s">
        <v>169</v>
      </c>
      <c r="D10" s="239">
        <v>185</v>
      </c>
      <c r="E10" s="6">
        <v>16.899999999999999</v>
      </c>
      <c r="H10" s="250">
        <v>6</v>
      </c>
      <c r="I10" s="251" t="s">
        <v>182</v>
      </c>
      <c r="J10" s="239">
        <v>339</v>
      </c>
      <c r="K10" s="252">
        <v>31</v>
      </c>
    </row>
    <row r="11" spans="2:12" ht="15" customHeight="1" x14ac:dyDescent="0.15">
      <c r="B11" s="22">
        <v>7</v>
      </c>
      <c r="C11" s="3" t="s">
        <v>595</v>
      </c>
      <c r="D11" s="239">
        <v>347</v>
      </c>
      <c r="E11" s="6">
        <v>31.7</v>
      </c>
      <c r="H11" s="250">
        <v>7</v>
      </c>
      <c r="I11" s="251" t="s">
        <v>183</v>
      </c>
      <c r="J11" s="239">
        <v>261</v>
      </c>
      <c r="K11" s="252">
        <v>23.8</v>
      </c>
    </row>
    <row r="12" spans="2:12" ht="15" customHeight="1" x14ac:dyDescent="0.15">
      <c r="B12" s="22">
        <v>8</v>
      </c>
      <c r="C12" s="3" t="s">
        <v>596</v>
      </c>
      <c r="D12" s="239">
        <v>342</v>
      </c>
      <c r="E12" s="6">
        <v>31.2</v>
      </c>
      <c r="H12" s="250">
        <v>8</v>
      </c>
      <c r="I12" s="251" t="s">
        <v>184</v>
      </c>
      <c r="J12" s="239">
        <v>476</v>
      </c>
      <c r="K12" s="252">
        <v>43.5</v>
      </c>
    </row>
    <row r="13" spans="2:12" ht="15" customHeight="1" x14ac:dyDescent="0.15">
      <c r="B13" s="22">
        <v>9</v>
      </c>
      <c r="C13" s="3" t="s">
        <v>170</v>
      </c>
      <c r="D13" s="239">
        <v>44</v>
      </c>
      <c r="E13" s="6">
        <v>4</v>
      </c>
      <c r="H13" s="250">
        <v>9</v>
      </c>
      <c r="I13" s="251" t="s">
        <v>185</v>
      </c>
      <c r="J13" s="239">
        <v>60</v>
      </c>
      <c r="K13" s="252">
        <v>5.5</v>
      </c>
    </row>
    <row r="14" spans="2:12" ht="15" customHeight="1" x14ac:dyDescent="0.15">
      <c r="B14" s="22">
        <v>10</v>
      </c>
      <c r="C14" s="3" t="s">
        <v>171</v>
      </c>
      <c r="D14" s="239">
        <v>74</v>
      </c>
      <c r="E14" s="6">
        <v>6.8</v>
      </c>
      <c r="H14" s="250">
        <v>10</v>
      </c>
      <c r="I14" s="251" t="s">
        <v>65</v>
      </c>
      <c r="J14" s="239">
        <v>69</v>
      </c>
      <c r="K14" s="252">
        <v>6.3</v>
      </c>
    </row>
    <row r="15" spans="2:12" ht="15" customHeight="1" x14ac:dyDescent="0.15">
      <c r="B15" s="22">
        <v>11</v>
      </c>
      <c r="C15" s="3" t="s">
        <v>172</v>
      </c>
      <c r="D15" s="239">
        <v>59</v>
      </c>
      <c r="E15" s="6">
        <v>5.4</v>
      </c>
      <c r="H15" s="51"/>
      <c r="I15" s="51"/>
      <c r="J15" s="42">
        <v>1095</v>
      </c>
      <c r="K15" s="46"/>
    </row>
    <row r="16" spans="2:12" ht="15" customHeight="1" x14ac:dyDescent="0.15">
      <c r="B16" s="22">
        <v>12</v>
      </c>
      <c r="C16" s="3" t="s">
        <v>173</v>
      </c>
      <c r="D16" s="239">
        <v>184</v>
      </c>
      <c r="E16" s="6">
        <v>16.8</v>
      </c>
    </row>
    <row r="17" spans="2:5" ht="15" customHeight="1" x14ac:dyDescent="0.15">
      <c r="B17" s="22">
        <v>13</v>
      </c>
      <c r="C17" s="35" t="s">
        <v>174</v>
      </c>
      <c r="D17" s="248">
        <v>49</v>
      </c>
      <c r="E17" s="6">
        <v>4.5</v>
      </c>
    </row>
    <row r="18" spans="2:5" ht="15" customHeight="1" x14ac:dyDescent="0.15">
      <c r="B18" s="22">
        <v>14</v>
      </c>
      <c r="C18" s="35" t="s">
        <v>175</v>
      </c>
      <c r="D18" s="248">
        <v>35</v>
      </c>
      <c r="E18" s="6">
        <v>3.2</v>
      </c>
    </row>
    <row r="19" spans="2:5" ht="15" customHeight="1" x14ac:dyDescent="0.15">
      <c r="B19" s="22">
        <v>15</v>
      </c>
      <c r="C19" s="35" t="s">
        <v>597</v>
      </c>
      <c r="D19" s="248">
        <v>343</v>
      </c>
      <c r="E19" s="6">
        <v>31.3</v>
      </c>
    </row>
    <row r="20" spans="2:5" ht="15" customHeight="1" x14ac:dyDescent="0.15">
      <c r="B20" s="22">
        <v>16</v>
      </c>
      <c r="C20" s="35" t="s">
        <v>65</v>
      </c>
      <c r="D20" s="248">
        <v>58</v>
      </c>
      <c r="E20" s="6">
        <v>5.3</v>
      </c>
    </row>
    <row r="21" spans="2:5" ht="15" customHeight="1" x14ac:dyDescent="0.15">
      <c r="D21" s="249">
        <v>1095</v>
      </c>
      <c r="E21" s="208"/>
    </row>
    <row r="22" spans="2:5" ht="15" customHeight="1" x14ac:dyDescent="0.15">
      <c r="D22" s="41"/>
    </row>
  </sheetData>
  <mergeCells count="3">
    <mergeCell ref="H3:K3"/>
    <mergeCell ref="B4:C4"/>
    <mergeCell ref="H4:I4"/>
  </mergeCells>
  <phoneticPr fontId="2"/>
  <pageMargins left="0.25" right="0.25" top="0.75" bottom="0.75" header="0.3" footer="0.3"/>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293"/>
  <sheetViews>
    <sheetView showGridLines="0" topLeftCell="A142" zoomScaleNormal="100" zoomScaleSheetLayoutView="100" workbookViewId="0">
      <selection activeCell="D142" sqref="D1:H1048576"/>
    </sheetView>
  </sheetViews>
  <sheetFormatPr defaultColWidth="9.7109375" defaultRowHeight="12" customHeight="1" x14ac:dyDescent="0.15"/>
  <cols>
    <col min="1" max="1" width="9.7109375" style="23"/>
    <col min="2" max="2" width="3" style="24" customWidth="1"/>
    <col min="3" max="3" width="29.85546875" style="23" customWidth="1"/>
    <col min="4" max="8" width="9.5703125" style="23" customWidth="1"/>
    <col min="9" max="17" width="9.7109375" style="23"/>
    <col min="18" max="18" width="19" style="33" customWidth="1"/>
    <col min="19" max="23" width="7" style="23" customWidth="1"/>
    <col min="24" max="16384" width="9.7109375" style="23"/>
  </cols>
  <sheetData>
    <row r="1" spans="2:23" ht="12" customHeight="1" x14ac:dyDescent="0.15">
      <c r="B1" s="48" t="s">
        <v>150</v>
      </c>
    </row>
    <row r="2" spans="2:23" ht="12" customHeight="1" x14ac:dyDescent="0.15">
      <c r="B2" s="23"/>
    </row>
    <row r="3" spans="2:23" ht="12" customHeight="1" x14ac:dyDescent="0.15">
      <c r="B3" t="s">
        <v>186</v>
      </c>
    </row>
    <row r="4" spans="2:23" s="26" customFormat="1" ht="19.5" customHeight="1" x14ac:dyDescent="0.15">
      <c r="B4" s="284" t="s">
        <v>0</v>
      </c>
      <c r="C4" s="285"/>
      <c r="D4" s="286"/>
      <c r="E4" s="286"/>
      <c r="F4" s="286"/>
      <c r="G4" s="286"/>
      <c r="H4" s="287" t="s">
        <v>145</v>
      </c>
      <c r="R4" s="34"/>
      <c r="S4" s="29" t="s">
        <v>131</v>
      </c>
      <c r="T4" s="29" t="s">
        <v>132</v>
      </c>
      <c r="U4" s="29" t="s">
        <v>133</v>
      </c>
      <c r="V4" s="29" t="s">
        <v>134</v>
      </c>
      <c r="W4" s="29" t="s">
        <v>135</v>
      </c>
    </row>
    <row r="5" spans="2:23" ht="19.5" customHeight="1" thickBot="1" x14ac:dyDescent="0.2">
      <c r="B5" s="334" t="s">
        <v>140</v>
      </c>
      <c r="C5" s="335"/>
      <c r="D5" s="288" t="s">
        <v>131</v>
      </c>
      <c r="E5" s="288" t="s">
        <v>132</v>
      </c>
      <c r="F5" s="288" t="s">
        <v>133</v>
      </c>
      <c r="G5" s="288" t="s">
        <v>134</v>
      </c>
      <c r="H5" s="288" t="s">
        <v>135</v>
      </c>
      <c r="R5" s="30" t="s">
        <v>12</v>
      </c>
      <c r="S5" s="31">
        <f>D7</f>
        <v>1.9</v>
      </c>
      <c r="T5" s="31">
        <f>E7</f>
        <v>30.8</v>
      </c>
      <c r="U5" s="31">
        <f t="shared" ref="U5:W5" si="0">F7</f>
        <v>54.9</v>
      </c>
      <c r="V5" s="31">
        <f t="shared" si="0"/>
        <v>9.4</v>
      </c>
      <c r="W5" s="31">
        <f t="shared" si="0"/>
        <v>3</v>
      </c>
    </row>
    <row r="6" spans="2:23" ht="12" customHeight="1" thickTop="1" x14ac:dyDescent="0.15">
      <c r="B6" s="336">
        <v>1</v>
      </c>
      <c r="C6" s="337" t="s">
        <v>12</v>
      </c>
      <c r="D6" s="289">
        <v>16</v>
      </c>
      <c r="E6" s="289">
        <v>259</v>
      </c>
      <c r="F6" s="289">
        <v>461</v>
      </c>
      <c r="G6" s="289">
        <v>79</v>
      </c>
      <c r="H6" s="289">
        <v>25</v>
      </c>
      <c r="R6" s="30" t="s">
        <v>18</v>
      </c>
      <c r="S6" s="31">
        <f>D9</f>
        <v>1.6</v>
      </c>
      <c r="T6" s="31">
        <f t="shared" ref="T6:W6" si="1">E9</f>
        <v>26.9</v>
      </c>
      <c r="U6" s="31">
        <f t="shared" si="1"/>
        <v>54.1</v>
      </c>
      <c r="V6" s="31">
        <f t="shared" si="1"/>
        <v>14</v>
      </c>
      <c r="W6" s="31">
        <f t="shared" si="1"/>
        <v>3.3</v>
      </c>
    </row>
    <row r="7" spans="2:23" ht="12" customHeight="1" x14ac:dyDescent="0.15">
      <c r="B7" s="331"/>
      <c r="C7" s="333"/>
      <c r="D7" s="290">
        <v>1.9</v>
      </c>
      <c r="E7" s="290">
        <v>30.8</v>
      </c>
      <c r="F7" s="290">
        <v>54.9</v>
      </c>
      <c r="G7" s="290">
        <v>9.4</v>
      </c>
      <c r="H7" s="290">
        <v>3</v>
      </c>
      <c r="R7" s="30" t="s">
        <v>19</v>
      </c>
      <c r="S7" s="31">
        <f>D11</f>
        <v>2.7</v>
      </c>
      <c r="T7" s="31">
        <f t="shared" ref="T7:W7" si="2">E11</f>
        <v>26.2</v>
      </c>
      <c r="U7" s="31">
        <f t="shared" si="2"/>
        <v>53.9</v>
      </c>
      <c r="V7" s="31">
        <f t="shared" si="2"/>
        <v>14.4</v>
      </c>
      <c r="W7" s="31">
        <f t="shared" si="2"/>
        <v>2.8</v>
      </c>
    </row>
    <row r="8" spans="2:23" ht="12" customHeight="1" x14ac:dyDescent="0.15">
      <c r="B8" s="330">
        <v>2</v>
      </c>
      <c r="C8" s="332" t="s">
        <v>18</v>
      </c>
      <c r="D8" s="289">
        <v>14</v>
      </c>
      <c r="E8" s="289">
        <v>234</v>
      </c>
      <c r="F8" s="289">
        <v>470</v>
      </c>
      <c r="G8" s="289">
        <v>122</v>
      </c>
      <c r="H8" s="289">
        <v>29</v>
      </c>
      <c r="R8" s="30" t="s">
        <v>20</v>
      </c>
      <c r="S8" s="31">
        <f>D13</f>
        <v>1.1000000000000001</v>
      </c>
      <c r="T8" s="31">
        <f t="shared" ref="T8:W8" si="3">E13</f>
        <v>28.8</v>
      </c>
      <c r="U8" s="31">
        <f t="shared" si="3"/>
        <v>51.1</v>
      </c>
      <c r="V8" s="31">
        <f t="shared" si="3"/>
        <v>15.6</v>
      </c>
      <c r="W8" s="31">
        <f t="shared" si="3"/>
        <v>3.5</v>
      </c>
    </row>
    <row r="9" spans="2:23" ht="12" customHeight="1" x14ac:dyDescent="0.15">
      <c r="B9" s="331"/>
      <c r="C9" s="333"/>
      <c r="D9" s="290">
        <v>1.6</v>
      </c>
      <c r="E9" s="290">
        <v>26.9</v>
      </c>
      <c r="F9" s="290">
        <v>54.1</v>
      </c>
      <c r="G9" s="290">
        <v>14</v>
      </c>
      <c r="H9" s="290">
        <v>3.3</v>
      </c>
      <c r="R9" s="30" t="s">
        <v>21</v>
      </c>
      <c r="S9" s="31">
        <f>D15</f>
        <v>3.3</v>
      </c>
      <c r="T9" s="31">
        <f t="shared" ref="T9:W9" si="4">E15</f>
        <v>39.200000000000003</v>
      </c>
      <c r="U9" s="31">
        <f>F15</f>
        <v>36.5</v>
      </c>
      <c r="V9" s="31">
        <f t="shared" si="4"/>
        <v>17.399999999999999</v>
      </c>
      <c r="W9" s="31">
        <f t="shared" si="4"/>
        <v>3.6</v>
      </c>
    </row>
    <row r="10" spans="2:23" ht="12" customHeight="1" x14ac:dyDescent="0.15">
      <c r="B10" s="330">
        <v>3</v>
      </c>
      <c r="C10" s="332" t="s">
        <v>19</v>
      </c>
      <c r="D10" s="289">
        <v>23</v>
      </c>
      <c r="E10" s="289">
        <v>221</v>
      </c>
      <c r="F10" s="289">
        <v>454</v>
      </c>
      <c r="G10" s="289">
        <v>121</v>
      </c>
      <c r="H10" s="289">
        <v>24</v>
      </c>
      <c r="R10" s="30" t="s">
        <v>22</v>
      </c>
      <c r="S10" s="31">
        <f>D17</f>
        <v>0.6</v>
      </c>
      <c r="T10" s="31">
        <f t="shared" ref="T10:W10" si="5">E17</f>
        <v>15.6</v>
      </c>
      <c r="U10" s="31">
        <f t="shared" si="5"/>
        <v>53.1</v>
      </c>
      <c r="V10" s="31">
        <f t="shared" si="5"/>
        <v>23.7</v>
      </c>
      <c r="W10" s="31">
        <f t="shared" si="5"/>
        <v>7</v>
      </c>
    </row>
    <row r="11" spans="2:23" ht="12" customHeight="1" x14ac:dyDescent="0.15">
      <c r="B11" s="331"/>
      <c r="C11" s="333"/>
      <c r="D11" s="290">
        <v>2.7</v>
      </c>
      <c r="E11" s="290">
        <v>26.2</v>
      </c>
      <c r="F11" s="290">
        <v>53.9</v>
      </c>
      <c r="G11" s="290">
        <v>14.4</v>
      </c>
      <c r="H11" s="290">
        <v>2.8</v>
      </c>
      <c r="R11" s="30"/>
      <c r="S11" s="31"/>
      <c r="T11" s="31"/>
      <c r="U11" s="31"/>
      <c r="V11" s="31"/>
      <c r="W11" s="31"/>
    </row>
    <row r="12" spans="2:23" ht="12" customHeight="1" x14ac:dyDescent="0.15">
      <c r="B12" s="330">
        <v>4</v>
      </c>
      <c r="C12" s="332" t="s">
        <v>20</v>
      </c>
      <c r="D12" s="289">
        <v>9</v>
      </c>
      <c r="E12" s="289">
        <v>241</v>
      </c>
      <c r="F12" s="289">
        <v>427</v>
      </c>
      <c r="G12" s="289">
        <v>130</v>
      </c>
      <c r="H12" s="289">
        <v>29</v>
      </c>
      <c r="S12" s="31"/>
      <c r="T12" s="31"/>
      <c r="U12" s="31"/>
      <c r="V12" s="31"/>
      <c r="W12" s="31"/>
    </row>
    <row r="13" spans="2:23" ht="12" customHeight="1" x14ac:dyDescent="0.15">
      <c r="B13" s="331"/>
      <c r="C13" s="333"/>
      <c r="D13" s="290">
        <v>1.1000000000000001</v>
      </c>
      <c r="E13" s="290">
        <v>28.8</v>
      </c>
      <c r="F13" s="290">
        <v>51.1</v>
      </c>
      <c r="G13" s="290">
        <v>15.6</v>
      </c>
      <c r="H13" s="290">
        <v>3.5</v>
      </c>
      <c r="R13" s="30"/>
      <c r="S13" s="31"/>
      <c r="T13" s="31"/>
      <c r="U13" s="31"/>
      <c r="V13" s="31"/>
      <c r="W13" s="31"/>
    </row>
    <row r="14" spans="2:23" ht="12" customHeight="1" x14ac:dyDescent="0.15">
      <c r="B14" s="330">
        <v>5</v>
      </c>
      <c r="C14" s="332" t="s">
        <v>21</v>
      </c>
      <c r="D14" s="289">
        <v>30</v>
      </c>
      <c r="E14" s="289">
        <v>360</v>
      </c>
      <c r="F14" s="289">
        <v>335</v>
      </c>
      <c r="G14" s="289">
        <v>160</v>
      </c>
      <c r="H14" s="289">
        <v>33</v>
      </c>
      <c r="S14" s="31"/>
      <c r="T14" s="31"/>
      <c r="U14" s="31"/>
      <c r="V14" s="31"/>
      <c r="W14" s="31"/>
    </row>
    <row r="15" spans="2:23" ht="12" customHeight="1" x14ac:dyDescent="0.15">
      <c r="B15" s="331"/>
      <c r="C15" s="333"/>
      <c r="D15" s="290">
        <v>3.3</v>
      </c>
      <c r="E15" s="290">
        <v>39.200000000000003</v>
      </c>
      <c r="F15" s="290">
        <v>36.5</v>
      </c>
      <c r="G15" s="290">
        <v>17.399999999999999</v>
      </c>
      <c r="H15" s="290">
        <v>3.6</v>
      </c>
      <c r="R15" s="30"/>
      <c r="S15" s="31"/>
      <c r="T15" s="31"/>
      <c r="U15" s="31"/>
      <c r="V15" s="31"/>
      <c r="W15" s="31"/>
    </row>
    <row r="16" spans="2:23" ht="12" customHeight="1" x14ac:dyDescent="0.15">
      <c r="B16" s="330">
        <v>6</v>
      </c>
      <c r="C16" s="332" t="s">
        <v>22</v>
      </c>
      <c r="D16" s="289">
        <v>5</v>
      </c>
      <c r="E16" s="289">
        <v>132</v>
      </c>
      <c r="F16" s="289">
        <v>449</v>
      </c>
      <c r="G16" s="289">
        <v>200</v>
      </c>
      <c r="H16" s="289">
        <v>59</v>
      </c>
      <c r="S16" s="31"/>
      <c r="T16" s="31"/>
      <c r="U16" s="31"/>
      <c r="V16" s="31"/>
      <c r="W16" s="31"/>
    </row>
    <row r="17" spans="2:23" ht="12" customHeight="1" x14ac:dyDescent="0.15">
      <c r="B17" s="331"/>
      <c r="C17" s="333"/>
      <c r="D17" s="290">
        <v>0.6</v>
      </c>
      <c r="E17" s="290">
        <v>15.6</v>
      </c>
      <c r="F17" s="290">
        <v>53.1</v>
      </c>
      <c r="G17" s="290">
        <v>23.7</v>
      </c>
      <c r="H17" s="290">
        <v>7</v>
      </c>
    </row>
    <row r="20" spans="2:23" ht="12" customHeight="1" x14ac:dyDescent="0.15">
      <c r="B20" s="25" t="s">
        <v>0</v>
      </c>
    </row>
    <row r="21" spans="2:23" s="26" customFormat="1" ht="19.5" customHeight="1" x14ac:dyDescent="0.15">
      <c r="B21" s="284" t="s">
        <v>0</v>
      </c>
      <c r="C21" s="285"/>
      <c r="D21" s="286"/>
      <c r="E21" s="286"/>
      <c r="F21" s="286"/>
      <c r="G21" s="286"/>
      <c r="H21" s="287" t="s">
        <v>145</v>
      </c>
      <c r="R21" s="33"/>
      <c r="S21" s="29" t="s">
        <v>131</v>
      </c>
      <c r="T21" s="29" t="s">
        <v>132</v>
      </c>
      <c r="U21" s="29" t="s">
        <v>133</v>
      </c>
      <c r="V21" s="29" t="s">
        <v>134</v>
      </c>
      <c r="W21" s="29" t="s">
        <v>135</v>
      </c>
    </row>
    <row r="22" spans="2:23" ht="19.5" customHeight="1" thickBot="1" x14ac:dyDescent="0.2">
      <c r="B22" s="334" t="s">
        <v>140</v>
      </c>
      <c r="C22" s="335"/>
      <c r="D22" s="288" t="s">
        <v>131</v>
      </c>
      <c r="E22" s="288" t="s">
        <v>132</v>
      </c>
      <c r="F22" s="288" t="s">
        <v>133</v>
      </c>
      <c r="G22" s="288" t="s">
        <v>134</v>
      </c>
      <c r="H22" s="288" t="s">
        <v>135</v>
      </c>
      <c r="R22" s="30" t="s">
        <v>13</v>
      </c>
      <c r="S22" s="31">
        <f>D24</f>
        <v>1.2</v>
      </c>
      <c r="T22" s="31">
        <f t="shared" ref="T22:W22" si="6">E24</f>
        <v>26.1</v>
      </c>
      <c r="U22" s="31">
        <f t="shared" si="6"/>
        <v>56.7</v>
      </c>
      <c r="V22" s="31">
        <f t="shared" si="6"/>
        <v>13.3</v>
      </c>
      <c r="W22" s="31">
        <f t="shared" si="6"/>
        <v>2.6</v>
      </c>
    </row>
    <row r="23" spans="2:23" ht="12" customHeight="1" thickTop="1" x14ac:dyDescent="0.15">
      <c r="B23" s="336">
        <v>1</v>
      </c>
      <c r="C23" s="338" t="s">
        <v>13</v>
      </c>
      <c r="D23" s="291">
        <v>10</v>
      </c>
      <c r="E23" s="291">
        <v>209</v>
      </c>
      <c r="F23" s="291">
        <v>455</v>
      </c>
      <c r="G23" s="291">
        <v>107</v>
      </c>
      <c r="H23" s="291">
        <v>21</v>
      </c>
      <c r="R23" s="30" t="s">
        <v>23</v>
      </c>
      <c r="S23" s="31">
        <f>D26</f>
        <v>2.7</v>
      </c>
      <c r="T23" s="31">
        <f t="shared" ref="T23:W23" si="7">E26</f>
        <v>33.9</v>
      </c>
      <c r="U23" s="31">
        <f t="shared" si="7"/>
        <v>46.6</v>
      </c>
      <c r="V23" s="31">
        <f t="shared" si="7"/>
        <v>13.3</v>
      </c>
      <c r="W23" s="31">
        <f t="shared" si="7"/>
        <v>3.5</v>
      </c>
    </row>
    <row r="24" spans="2:23" ht="12" customHeight="1" x14ac:dyDescent="0.15">
      <c r="B24" s="331"/>
      <c r="C24" s="333"/>
      <c r="D24" s="290">
        <v>1.2</v>
      </c>
      <c r="E24" s="290">
        <v>26.1</v>
      </c>
      <c r="F24" s="290">
        <v>56.7</v>
      </c>
      <c r="G24" s="290">
        <v>13.3</v>
      </c>
      <c r="H24" s="290">
        <v>2.6</v>
      </c>
      <c r="R24" s="30" t="s">
        <v>24</v>
      </c>
      <c r="S24" s="31">
        <f>D28</f>
        <v>2.2000000000000002</v>
      </c>
      <c r="T24" s="31">
        <f t="shared" ref="T24:W24" si="8">E28</f>
        <v>30</v>
      </c>
      <c r="U24" s="31">
        <f t="shared" si="8"/>
        <v>48.6</v>
      </c>
      <c r="V24" s="31">
        <f t="shared" si="8"/>
        <v>16.100000000000001</v>
      </c>
      <c r="W24" s="31">
        <f t="shared" si="8"/>
        <v>3</v>
      </c>
    </row>
    <row r="25" spans="2:23" ht="12" customHeight="1" x14ac:dyDescent="0.15">
      <c r="B25" s="330">
        <v>2</v>
      </c>
      <c r="C25" s="332" t="s">
        <v>23</v>
      </c>
      <c r="D25" s="292">
        <v>22</v>
      </c>
      <c r="E25" s="292">
        <v>278</v>
      </c>
      <c r="F25" s="292">
        <v>382</v>
      </c>
      <c r="G25" s="292">
        <v>109</v>
      </c>
      <c r="H25" s="292">
        <v>29</v>
      </c>
      <c r="R25" s="30" t="s">
        <v>25</v>
      </c>
      <c r="S25" s="31">
        <f>D30</f>
        <v>0.6</v>
      </c>
      <c r="T25" s="31">
        <f t="shared" ref="T25:W25" si="9">E30</f>
        <v>13.1</v>
      </c>
      <c r="U25" s="31">
        <f t="shared" si="9"/>
        <v>53.8</v>
      </c>
      <c r="V25" s="31">
        <f t="shared" si="9"/>
        <v>23.4</v>
      </c>
      <c r="W25" s="31">
        <f t="shared" si="9"/>
        <v>9.1</v>
      </c>
    </row>
    <row r="26" spans="2:23" ht="12" customHeight="1" x14ac:dyDescent="0.15">
      <c r="B26" s="331"/>
      <c r="C26" s="333"/>
      <c r="D26" s="290">
        <v>2.7</v>
      </c>
      <c r="E26" s="290">
        <v>33.9</v>
      </c>
      <c r="F26" s="290">
        <v>46.6</v>
      </c>
      <c r="G26" s="290">
        <v>13.3</v>
      </c>
      <c r="H26" s="290">
        <v>3.5</v>
      </c>
      <c r="R26" s="30" t="s">
        <v>26</v>
      </c>
      <c r="S26" s="31">
        <f>D32</f>
        <v>2.2999999999999998</v>
      </c>
      <c r="T26" s="31">
        <f t="shared" ref="T26:W26" si="10">E32</f>
        <v>21.6</v>
      </c>
      <c r="U26" s="31">
        <f t="shared" si="10"/>
        <v>53.2</v>
      </c>
      <c r="V26" s="31">
        <f t="shared" si="10"/>
        <v>17.7</v>
      </c>
      <c r="W26" s="31">
        <f t="shared" si="10"/>
        <v>5.3</v>
      </c>
    </row>
    <row r="27" spans="2:23" ht="12" customHeight="1" x14ac:dyDescent="0.15">
      <c r="B27" s="330">
        <v>3</v>
      </c>
      <c r="C27" s="332" t="s">
        <v>24</v>
      </c>
      <c r="D27" s="292">
        <v>18</v>
      </c>
      <c r="E27" s="292">
        <v>242</v>
      </c>
      <c r="F27" s="292">
        <v>392</v>
      </c>
      <c r="G27" s="292">
        <v>130</v>
      </c>
      <c r="H27" s="292">
        <v>24</v>
      </c>
      <c r="R27" s="30" t="s">
        <v>27</v>
      </c>
      <c r="S27" s="31">
        <f>D34</f>
        <v>3.4</v>
      </c>
      <c r="T27" s="31">
        <f t="shared" ref="T27:W27" si="11">E34</f>
        <v>25.7</v>
      </c>
      <c r="U27" s="31">
        <f t="shared" si="11"/>
        <v>52.2</v>
      </c>
      <c r="V27" s="31">
        <f t="shared" si="11"/>
        <v>15</v>
      </c>
      <c r="W27" s="31">
        <f t="shared" si="11"/>
        <v>3.7</v>
      </c>
    </row>
    <row r="28" spans="2:23" ht="12" customHeight="1" x14ac:dyDescent="0.15">
      <c r="B28" s="331"/>
      <c r="C28" s="333"/>
      <c r="D28" s="290">
        <v>2.2000000000000002</v>
      </c>
      <c r="E28" s="290">
        <v>30</v>
      </c>
      <c r="F28" s="290">
        <v>48.6</v>
      </c>
      <c r="G28" s="290">
        <v>16.100000000000001</v>
      </c>
      <c r="H28" s="290">
        <v>3</v>
      </c>
      <c r="R28" s="30" t="s">
        <v>28</v>
      </c>
      <c r="S28" s="31">
        <f>D36</f>
        <v>1.5</v>
      </c>
      <c r="T28" s="31">
        <f t="shared" ref="T28:W28" si="12">E36</f>
        <v>26.8</v>
      </c>
      <c r="U28" s="31">
        <f t="shared" si="12"/>
        <v>48.2</v>
      </c>
      <c r="V28" s="31">
        <f t="shared" si="12"/>
        <v>18.3</v>
      </c>
      <c r="W28" s="31">
        <f t="shared" si="12"/>
        <v>5.2</v>
      </c>
    </row>
    <row r="29" spans="2:23" ht="12" customHeight="1" x14ac:dyDescent="0.15">
      <c r="B29" s="330">
        <v>4</v>
      </c>
      <c r="C29" s="332" t="s">
        <v>25</v>
      </c>
      <c r="D29" s="292">
        <v>5</v>
      </c>
      <c r="E29" s="292">
        <v>101</v>
      </c>
      <c r="F29" s="292">
        <v>415</v>
      </c>
      <c r="G29" s="292">
        <v>181</v>
      </c>
      <c r="H29" s="292">
        <v>70</v>
      </c>
      <c r="R29" s="30" t="s">
        <v>187</v>
      </c>
      <c r="S29" s="31">
        <f>D38</f>
        <v>2.6</v>
      </c>
      <c r="T29" s="31">
        <f t="shared" ref="T29:W29" si="13">E38</f>
        <v>29.9</v>
      </c>
      <c r="U29" s="31">
        <f t="shared" si="13"/>
        <v>41.9</v>
      </c>
      <c r="V29" s="31">
        <f t="shared" si="13"/>
        <v>21.1</v>
      </c>
      <c r="W29" s="31">
        <f t="shared" si="13"/>
        <v>4.5</v>
      </c>
    </row>
    <row r="30" spans="2:23" ht="12" customHeight="1" x14ac:dyDescent="0.15">
      <c r="B30" s="331"/>
      <c r="C30" s="333"/>
      <c r="D30" s="290">
        <v>0.6</v>
      </c>
      <c r="E30" s="290">
        <v>13.1</v>
      </c>
      <c r="F30" s="290">
        <v>53.8</v>
      </c>
      <c r="G30" s="290">
        <v>23.4</v>
      </c>
      <c r="H30" s="290">
        <v>9.1</v>
      </c>
      <c r="R30" s="30" t="s">
        <v>189</v>
      </c>
      <c r="S30" s="31">
        <f>D40</f>
        <v>2.2999999999999998</v>
      </c>
      <c r="T30" s="31">
        <f t="shared" ref="T30:W30" si="14">E40</f>
        <v>26.5</v>
      </c>
      <c r="U30" s="31">
        <f t="shared" si="14"/>
        <v>50</v>
      </c>
      <c r="V30" s="31">
        <f t="shared" si="14"/>
        <v>17</v>
      </c>
      <c r="W30" s="31">
        <f t="shared" si="14"/>
        <v>4.2</v>
      </c>
    </row>
    <row r="31" spans="2:23" ht="12" customHeight="1" x14ac:dyDescent="0.15">
      <c r="B31" s="330">
        <v>5</v>
      </c>
      <c r="C31" s="332" t="s">
        <v>26</v>
      </c>
      <c r="D31" s="292">
        <v>18</v>
      </c>
      <c r="E31" s="292">
        <v>172</v>
      </c>
      <c r="F31" s="292">
        <v>424</v>
      </c>
      <c r="G31" s="292">
        <v>141</v>
      </c>
      <c r="H31" s="292">
        <v>42</v>
      </c>
      <c r="R31" s="30" t="s">
        <v>29</v>
      </c>
      <c r="S31" s="55">
        <f>D42</f>
        <v>1</v>
      </c>
      <c r="T31" s="55">
        <f t="shared" ref="T31:W31" si="15">E42</f>
        <v>16.899999999999999</v>
      </c>
      <c r="U31" s="55">
        <f t="shared" si="15"/>
        <v>54.5</v>
      </c>
      <c r="V31" s="55">
        <f t="shared" si="15"/>
        <v>21.1</v>
      </c>
      <c r="W31" s="55">
        <f t="shared" si="15"/>
        <v>6.5</v>
      </c>
    </row>
    <row r="32" spans="2:23" ht="12" customHeight="1" x14ac:dyDescent="0.15">
      <c r="B32" s="331"/>
      <c r="C32" s="333"/>
      <c r="D32" s="290">
        <v>2.2999999999999998</v>
      </c>
      <c r="E32" s="290">
        <v>21.6</v>
      </c>
      <c r="F32" s="290">
        <v>53.2</v>
      </c>
      <c r="G32" s="290">
        <v>17.7</v>
      </c>
      <c r="H32" s="290">
        <v>5.3</v>
      </c>
      <c r="R32" s="30"/>
    </row>
    <row r="33" spans="2:23" ht="12" customHeight="1" x14ac:dyDescent="0.15">
      <c r="B33" s="330">
        <v>6</v>
      </c>
      <c r="C33" s="332" t="s">
        <v>27</v>
      </c>
      <c r="D33" s="292">
        <v>26</v>
      </c>
      <c r="E33" s="292">
        <v>199</v>
      </c>
      <c r="F33" s="292">
        <v>404</v>
      </c>
      <c r="G33" s="292">
        <v>116</v>
      </c>
      <c r="H33" s="292">
        <v>29</v>
      </c>
      <c r="R33" s="30"/>
    </row>
    <row r="34" spans="2:23" ht="12" customHeight="1" x14ac:dyDescent="0.15">
      <c r="B34" s="331"/>
      <c r="C34" s="333"/>
      <c r="D34" s="290">
        <v>3.4</v>
      </c>
      <c r="E34" s="290">
        <v>25.7</v>
      </c>
      <c r="F34" s="290">
        <v>52.2</v>
      </c>
      <c r="G34" s="290">
        <v>15</v>
      </c>
      <c r="H34" s="290">
        <v>3.7</v>
      </c>
      <c r="R34" s="30"/>
    </row>
    <row r="35" spans="2:23" ht="12" customHeight="1" x14ac:dyDescent="0.15">
      <c r="B35" s="336">
        <v>7</v>
      </c>
      <c r="C35" s="332" t="s">
        <v>28</v>
      </c>
      <c r="D35" s="292">
        <v>12</v>
      </c>
      <c r="E35" s="292">
        <v>221</v>
      </c>
      <c r="F35" s="292">
        <v>397</v>
      </c>
      <c r="G35" s="292">
        <v>151</v>
      </c>
      <c r="H35" s="292">
        <v>43</v>
      </c>
      <c r="R35" s="30"/>
    </row>
    <row r="36" spans="2:23" ht="12" customHeight="1" x14ac:dyDescent="0.15">
      <c r="B36" s="331"/>
      <c r="C36" s="333"/>
      <c r="D36" s="290">
        <v>1.5</v>
      </c>
      <c r="E36" s="290">
        <v>26.8</v>
      </c>
      <c r="F36" s="290">
        <v>48.2</v>
      </c>
      <c r="G36" s="290">
        <v>18.3</v>
      </c>
      <c r="H36" s="290">
        <v>5.2</v>
      </c>
      <c r="R36" s="30"/>
    </row>
    <row r="37" spans="2:23" ht="12" customHeight="1" x14ac:dyDescent="0.15">
      <c r="B37" s="330">
        <v>8</v>
      </c>
      <c r="C37" s="332" t="s">
        <v>188</v>
      </c>
      <c r="D37" s="292">
        <v>22</v>
      </c>
      <c r="E37" s="292">
        <v>254</v>
      </c>
      <c r="F37" s="292">
        <v>356</v>
      </c>
      <c r="G37" s="292">
        <v>179</v>
      </c>
      <c r="H37" s="292">
        <v>38</v>
      </c>
      <c r="R37" s="30"/>
    </row>
    <row r="38" spans="2:23" ht="12" customHeight="1" x14ac:dyDescent="0.15">
      <c r="B38" s="331"/>
      <c r="C38" s="333"/>
      <c r="D38" s="290">
        <v>2.6</v>
      </c>
      <c r="E38" s="290">
        <v>29.9</v>
      </c>
      <c r="F38" s="290">
        <v>41.9</v>
      </c>
      <c r="G38" s="290">
        <v>21.1</v>
      </c>
      <c r="H38" s="290">
        <v>4.5</v>
      </c>
      <c r="R38" s="30"/>
    </row>
    <row r="39" spans="2:23" ht="12" customHeight="1" x14ac:dyDescent="0.15">
      <c r="B39" s="330">
        <v>9</v>
      </c>
      <c r="C39" s="332" t="s">
        <v>190</v>
      </c>
      <c r="D39" s="292">
        <v>19</v>
      </c>
      <c r="E39" s="292">
        <v>220</v>
      </c>
      <c r="F39" s="292">
        <v>415</v>
      </c>
      <c r="G39" s="292">
        <v>141</v>
      </c>
      <c r="H39" s="292">
        <v>35</v>
      </c>
      <c r="R39" s="30"/>
    </row>
    <row r="40" spans="2:23" ht="12" customHeight="1" x14ac:dyDescent="0.15">
      <c r="B40" s="331"/>
      <c r="C40" s="333"/>
      <c r="D40" s="290">
        <v>2.2999999999999998</v>
      </c>
      <c r="E40" s="290">
        <v>26.5</v>
      </c>
      <c r="F40" s="290">
        <v>50</v>
      </c>
      <c r="G40" s="290">
        <v>17</v>
      </c>
      <c r="H40" s="290">
        <v>4.2</v>
      </c>
      <c r="R40" s="30"/>
    </row>
    <row r="41" spans="2:23" ht="12" customHeight="1" x14ac:dyDescent="0.15">
      <c r="B41" s="330">
        <v>10</v>
      </c>
      <c r="C41" s="332" t="s">
        <v>191</v>
      </c>
      <c r="D41" s="292">
        <v>8</v>
      </c>
      <c r="E41" s="292">
        <v>134</v>
      </c>
      <c r="F41" s="292">
        <v>433</v>
      </c>
      <c r="G41" s="292">
        <v>168</v>
      </c>
      <c r="H41" s="292">
        <v>52</v>
      </c>
      <c r="R41" s="30"/>
    </row>
    <row r="42" spans="2:23" ht="12" customHeight="1" x14ac:dyDescent="0.15">
      <c r="B42" s="331"/>
      <c r="C42" s="333"/>
      <c r="D42" s="290">
        <v>1</v>
      </c>
      <c r="E42" s="290">
        <v>16.899999999999999</v>
      </c>
      <c r="F42" s="290">
        <v>54.5</v>
      </c>
      <c r="G42" s="290">
        <v>21.1</v>
      </c>
      <c r="H42" s="290">
        <v>6.5</v>
      </c>
      <c r="R42" s="30"/>
    </row>
    <row r="43" spans="2:23" ht="12" customHeight="1" x14ac:dyDescent="0.15">
      <c r="R43" s="30"/>
    </row>
    <row r="44" spans="2:23" ht="12" customHeight="1" x14ac:dyDescent="0.15">
      <c r="R44" s="30"/>
    </row>
    <row r="45" spans="2:23" ht="12" customHeight="1" x14ac:dyDescent="0.15">
      <c r="B45" s="25" t="s">
        <v>0</v>
      </c>
      <c r="R45" s="30"/>
    </row>
    <row r="46" spans="2:23" s="26" customFormat="1" ht="19.5" customHeight="1" x14ac:dyDescent="0.15">
      <c r="B46" s="284" t="s">
        <v>0</v>
      </c>
      <c r="C46" s="285"/>
      <c r="D46" s="286"/>
      <c r="E46" s="286"/>
      <c r="F46" s="286"/>
      <c r="G46" s="286"/>
      <c r="H46" s="287" t="s">
        <v>145</v>
      </c>
      <c r="R46" s="30"/>
      <c r="S46" s="23"/>
      <c r="T46" s="23"/>
      <c r="U46" s="23"/>
      <c r="V46" s="23"/>
      <c r="W46" s="23"/>
    </row>
    <row r="47" spans="2:23" ht="19.5" customHeight="1" thickBot="1" x14ac:dyDescent="0.2">
      <c r="B47" s="334" t="s">
        <v>140</v>
      </c>
      <c r="C47" s="335"/>
      <c r="D47" s="288" t="s">
        <v>131</v>
      </c>
      <c r="E47" s="288" t="s">
        <v>132</v>
      </c>
      <c r="F47" s="288" t="s">
        <v>133</v>
      </c>
      <c r="G47" s="288" t="s">
        <v>134</v>
      </c>
      <c r="H47" s="288" t="s">
        <v>135</v>
      </c>
      <c r="R47" s="30" t="s">
        <v>0</v>
      </c>
      <c r="S47" s="29" t="s">
        <v>131</v>
      </c>
      <c r="T47" s="29" t="s">
        <v>132</v>
      </c>
      <c r="U47" s="29" t="s">
        <v>133</v>
      </c>
      <c r="V47" s="29" t="s">
        <v>134</v>
      </c>
      <c r="W47" s="29" t="s">
        <v>135</v>
      </c>
    </row>
    <row r="48" spans="2:23" ht="12" customHeight="1" thickTop="1" x14ac:dyDescent="0.15">
      <c r="B48" s="330">
        <v>1</v>
      </c>
      <c r="C48" s="332" t="s">
        <v>14</v>
      </c>
      <c r="D48" s="292">
        <v>14</v>
      </c>
      <c r="E48" s="292">
        <v>195</v>
      </c>
      <c r="F48" s="292">
        <v>424</v>
      </c>
      <c r="G48" s="292">
        <v>119</v>
      </c>
      <c r="H48" s="292">
        <v>40</v>
      </c>
      <c r="R48" s="30" t="s">
        <v>14</v>
      </c>
      <c r="S48" s="31">
        <f>D49</f>
        <v>1.8</v>
      </c>
      <c r="T48" s="31">
        <f t="shared" ref="T48:W48" si="16">E49</f>
        <v>24.6</v>
      </c>
      <c r="U48" s="31">
        <f t="shared" si="16"/>
        <v>53.5</v>
      </c>
      <c r="V48" s="31">
        <f t="shared" si="16"/>
        <v>15</v>
      </c>
      <c r="W48" s="31">
        <f t="shared" si="16"/>
        <v>5.0999999999999996</v>
      </c>
    </row>
    <row r="49" spans="2:23" ht="12" customHeight="1" x14ac:dyDescent="0.15">
      <c r="B49" s="331"/>
      <c r="C49" s="333"/>
      <c r="D49" s="290">
        <v>1.8</v>
      </c>
      <c r="E49" s="290">
        <v>24.6</v>
      </c>
      <c r="F49" s="290">
        <v>53.5</v>
      </c>
      <c r="G49" s="290">
        <v>15</v>
      </c>
      <c r="H49" s="290">
        <v>5.0999999999999996</v>
      </c>
      <c r="R49" s="30" t="s">
        <v>30</v>
      </c>
      <c r="S49" s="31">
        <f>D51</f>
        <v>2</v>
      </c>
      <c r="T49" s="31">
        <f t="shared" ref="T49:W49" si="17">E51</f>
        <v>29.4</v>
      </c>
      <c r="U49" s="31">
        <f t="shared" si="17"/>
        <v>46.4</v>
      </c>
      <c r="V49" s="31">
        <f t="shared" si="17"/>
        <v>16.7</v>
      </c>
      <c r="W49" s="31">
        <f t="shared" si="17"/>
        <v>5.5</v>
      </c>
    </row>
    <row r="50" spans="2:23" ht="12" customHeight="1" x14ac:dyDescent="0.15">
      <c r="B50" s="330">
        <v>2</v>
      </c>
      <c r="C50" s="332" t="s">
        <v>30</v>
      </c>
      <c r="D50" s="292">
        <v>16</v>
      </c>
      <c r="E50" s="292">
        <v>240</v>
      </c>
      <c r="F50" s="292">
        <v>378</v>
      </c>
      <c r="G50" s="292">
        <v>136</v>
      </c>
      <c r="H50" s="292">
        <v>45</v>
      </c>
      <c r="R50" s="30" t="s">
        <v>31</v>
      </c>
      <c r="S50" s="31">
        <f>D53</f>
        <v>1.9</v>
      </c>
      <c r="T50" s="31">
        <f t="shared" ref="T50:W50" si="18">E53</f>
        <v>26.2</v>
      </c>
      <c r="U50" s="31">
        <f t="shared" si="18"/>
        <v>44.4</v>
      </c>
      <c r="V50" s="31">
        <f t="shared" si="18"/>
        <v>22.1</v>
      </c>
      <c r="W50" s="31">
        <f t="shared" si="18"/>
        <v>5.4</v>
      </c>
    </row>
    <row r="51" spans="2:23" ht="12" customHeight="1" x14ac:dyDescent="0.15">
      <c r="B51" s="331"/>
      <c r="C51" s="333"/>
      <c r="D51" s="290">
        <v>2</v>
      </c>
      <c r="E51" s="290">
        <v>29.4</v>
      </c>
      <c r="F51" s="290">
        <v>46.4</v>
      </c>
      <c r="G51" s="290">
        <v>16.7</v>
      </c>
      <c r="H51" s="290">
        <v>5.5</v>
      </c>
      <c r="R51" s="30" t="s">
        <v>32</v>
      </c>
      <c r="S51" s="31">
        <f>D55</f>
        <v>0.4</v>
      </c>
      <c r="T51" s="31">
        <f t="shared" ref="T51:W51" si="19">E55</f>
        <v>9.1</v>
      </c>
      <c r="U51" s="31">
        <f t="shared" si="19"/>
        <v>57.8</v>
      </c>
      <c r="V51" s="31">
        <f t="shared" si="19"/>
        <v>23.7</v>
      </c>
      <c r="W51" s="31">
        <f t="shared" si="19"/>
        <v>9.1</v>
      </c>
    </row>
    <row r="52" spans="2:23" ht="12" customHeight="1" x14ac:dyDescent="0.15">
      <c r="B52" s="330">
        <v>3</v>
      </c>
      <c r="C52" s="332" t="s">
        <v>31</v>
      </c>
      <c r="D52" s="292">
        <v>15</v>
      </c>
      <c r="E52" s="292">
        <v>212</v>
      </c>
      <c r="F52" s="292">
        <v>359</v>
      </c>
      <c r="G52" s="292">
        <v>179</v>
      </c>
      <c r="H52" s="292">
        <v>44</v>
      </c>
      <c r="R52" s="30" t="s">
        <v>33</v>
      </c>
      <c r="S52" s="31">
        <f>D57</f>
        <v>3.7</v>
      </c>
      <c r="T52" s="31">
        <f t="shared" ref="T52:W52" si="20">E57</f>
        <v>28.6</v>
      </c>
      <c r="U52" s="31">
        <f t="shared" si="20"/>
        <v>49.1</v>
      </c>
      <c r="V52" s="31">
        <f t="shared" si="20"/>
        <v>13.8</v>
      </c>
      <c r="W52" s="31">
        <f t="shared" si="20"/>
        <v>4.7</v>
      </c>
    </row>
    <row r="53" spans="2:23" ht="12" customHeight="1" x14ac:dyDescent="0.15">
      <c r="B53" s="331"/>
      <c r="C53" s="333"/>
      <c r="D53" s="290">
        <v>1.9</v>
      </c>
      <c r="E53" s="290">
        <v>26.2</v>
      </c>
      <c r="F53" s="290">
        <v>44.4</v>
      </c>
      <c r="G53" s="290">
        <v>22.1</v>
      </c>
      <c r="H53" s="290">
        <v>5.4</v>
      </c>
      <c r="R53" s="30" t="s">
        <v>34</v>
      </c>
      <c r="S53" s="31">
        <f>D59</f>
        <v>2.1</v>
      </c>
      <c r="T53" s="31">
        <f t="shared" ref="T53:W53" si="21">E59</f>
        <v>19.8</v>
      </c>
      <c r="U53" s="31">
        <f t="shared" si="21"/>
        <v>46.8</v>
      </c>
      <c r="V53" s="31">
        <f t="shared" si="21"/>
        <v>23.8</v>
      </c>
      <c r="W53" s="31">
        <f t="shared" si="21"/>
        <v>7.5</v>
      </c>
    </row>
    <row r="54" spans="2:23" ht="12" customHeight="1" x14ac:dyDescent="0.15">
      <c r="B54" s="330">
        <v>4</v>
      </c>
      <c r="C54" s="332" t="s">
        <v>32</v>
      </c>
      <c r="D54" s="292">
        <v>3</v>
      </c>
      <c r="E54" s="292">
        <v>71</v>
      </c>
      <c r="F54" s="292">
        <v>453</v>
      </c>
      <c r="G54" s="292">
        <v>186</v>
      </c>
      <c r="H54" s="292">
        <v>71</v>
      </c>
      <c r="R54" s="30" t="s">
        <v>35</v>
      </c>
      <c r="S54" s="31">
        <f>D61</f>
        <v>1.8</v>
      </c>
      <c r="T54" s="31">
        <f t="shared" ref="T54:W54" si="22">E61</f>
        <v>23.9</v>
      </c>
      <c r="U54" s="31">
        <f t="shared" si="22"/>
        <v>52.1</v>
      </c>
      <c r="V54" s="31">
        <f t="shared" si="22"/>
        <v>17.399999999999999</v>
      </c>
      <c r="W54" s="31">
        <f t="shared" si="22"/>
        <v>4.7</v>
      </c>
    </row>
    <row r="55" spans="2:23" ht="12" customHeight="1" x14ac:dyDescent="0.15">
      <c r="B55" s="331"/>
      <c r="C55" s="333"/>
      <c r="D55" s="290">
        <v>0.4</v>
      </c>
      <c r="E55" s="290">
        <v>9.1</v>
      </c>
      <c r="F55" s="290">
        <v>57.8</v>
      </c>
      <c r="G55" s="290">
        <v>23.7</v>
      </c>
      <c r="H55" s="290">
        <v>9.1</v>
      </c>
      <c r="R55" s="30" t="s">
        <v>36</v>
      </c>
      <c r="S55" s="31">
        <f>D63</f>
        <v>3.5</v>
      </c>
      <c r="T55" s="31">
        <f t="shared" ref="T55:W55" si="23">E63</f>
        <v>32.1</v>
      </c>
      <c r="U55" s="31">
        <f t="shared" si="23"/>
        <v>41.5</v>
      </c>
      <c r="V55" s="31">
        <f t="shared" si="23"/>
        <v>17.8</v>
      </c>
      <c r="W55" s="31">
        <f t="shared" si="23"/>
        <v>5.0999999999999996</v>
      </c>
    </row>
    <row r="56" spans="2:23" ht="12" customHeight="1" x14ac:dyDescent="0.15">
      <c r="B56" s="330">
        <v>5</v>
      </c>
      <c r="C56" s="332" t="s">
        <v>33</v>
      </c>
      <c r="D56" s="292">
        <v>30</v>
      </c>
      <c r="E56" s="292">
        <v>230</v>
      </c>
      <c r="F56" s="292">
        <v>394</v>
      </c>
      <c r="G56" s="292">
        <v>111</v>
      </c>
      <c r="H56" s="292">
        <v>38</v>
      </c>
      <c r="R56" s="30" t="s">
        <v>37</v>
      </c>
      <c r="S56" s="31">
        <f>D65</f>
        <v>1.6</v>
      </c>
      <c r="T56" s="31">
        <f t="shared" ref="T56:W56" si="24">E65</f>
        <v>22.5</v>
      </c>
      <c r="U56" s="31">
        <f t="shared" si="24"/>
        <v>51.3</v>
      </c>
      <c r="V56" s="31">
        <f t="shared" si="24"/>
        <v>19.100000000000001</v>
      </c>
      <c r="W56" s="31">
        <f t="shared" si="24"/>
        <v>5.6</v>
      </c>
    </row>
    <row r="57" spans="2:23" ht="12" customHeight="1" x14ac:dyDescent="0.15">
      <c r="B57" s="331"/>
      <c r="C57" s="333"/>
      <c r="D57" s="290">
        <v>3.7</v>
      </c>
      <c r="E57" s="290">
        <v>28.6</v>
      </c>
      <c r="F57" s="290">
        <v>49.1</v>
      </c>
      <c r="G57" s="290">
        <v>13.8</v>
      </c>
      <c r="H57" s="290">
        <v>4.7</v>
      </c>
      <c r="R57" s="30" t="s">
        <v>38</v>
      </c>
      <c r="S57" s="31">
        <f>D67</f>
        <v>2.2000000000000002</v>
      </c>
      <c r="T57" s="31">
        <f t="shared" ref="T57:W57" si="25">E67</f>
        <v>22.3</v>
      </c>
      <c r="U57" s="31">
        <f t="shared" si="25"/>
        <v>58.2</v>
      </c>
      <c r="V57" s="31">
        <f t="shared" si="25"/>
        <v>11.8</v>
      </c>
      <c r="W57" s="31">
        <f t="shared" si="25"/>
        <v>5.5</v>
      </c>
    </row>
    <row r="58" spans="2:23" ht="12" customHeight="1" x14ac:dyDescent="0.15">
      <c r="B58" s="330">
        <v>6</v>
      </c>
      <c r="C58" s="332" t="s">
        <v>34</v>
      </c>
      <c r="D58" s="292">
        <v>17</v>
      </c>
      <c r="E58" s="292">
        <v>163</v>
      </c>
      <c r="F58" s="292">
        <v>385</v>
      </c>
      <c r="G58" s="292">
        <v>196</v>
      </c>
      <c r="H58" s="292">
        <v>62</v>
      </c>
      <c r="R58" s="30" t="s">
        <v>39</v>
      </c>
      <c r="S58" s="31">
        <f>D69</f>
        <v>1.3</v>
      </c>
      <c r="T58" s="31">
        <f t="shared" ref="T58:W58" si="26">E69</f>
        <v>14.2</v>
      </c>
      <c r="U58" s="31">
        <f t="shared" si="26"/>
        <v>59.7</v>
      </c>
      <c r="V58" s="31">
        <f t="shared" si="26"/>
        <v>19.3</v>
      </c>
      <c r="W58" s="31">
        <f t="shared" si="26"/>
        <v>5.6</v>
      </c>
    </row>
    <row r="59" spans="2:23" ht="12" customHeight="1" x14ac:dyDescent="0.15">
      <c r="B59" s="331"/>
      <c r="C59" s="333"/>
      <c r="D59" s="290">
        <v>2.1</v>
      </c>
      <c r="E59" s="290">
        <v>19.8</v>
      </c>
      <c r="F59" s="290">
        <v>46.8</v>
      </c>
      <c r="G59" s="290">
        <v>23.8</v>
      </c>
      <c r="H59" s="290">
        <v>7.5</v>
      </c>
      <c r="R59" s="30" t="s">
        <v>192</v>
      </c>
      <c r="S59" s="31">
        <f>D71</f>
        <v>4.8</v>
      </c>
      <c r="T59" s="31">
        <f t="shared" ref="T59:W59" si="27">E71</f>
        <v>41.2</v>
      </c>
      <c r="U59" s="31">
        <f t="shared" si="27"/>
        <v>41.5</v>
      </c>
      <c r="V59" s="31">
        <f t="shared" si="27"/>
        <v>10</v>
      </c>
      <c r="W59" s="31">
        <f t="shared" si="27"/>
        <v>2.6</v>
      </c>
    </row>
    <row r="60" spans="2:23" ht="12" customHeight="1" x14ac:dyDescent="0.15">
      <c r="B60" s="330">
        <v>7</v>
      </c>
      <c r="C60" s="332" t="s">
        <v>35</v>
      </c>
      <c r="D60" s="292">
        <v>15</v>
      </c>
      <c r="E60" s="292">
        <v>198</v>
      </c>
      <c r="F60" s="292">
        <v>431</v>
      </c>
      <c r="G60" s="292">
        <v>144</v>
      </c>
      <c r="H60" s="292">
        <v>39</v>
      </c>
      <c r="R60" s="30" t="s">
        <v>194</v>
      </c>
      <c r="S60" s="31">
        <f>D73</f>
        <v>2.2000000000000002</v>
      </c>
      <c r="T60" s="31">
        <f t="shared" ref="T60:W60" si="28">E73</f>
        <v>28.7</v>
      </c>
      <c r="U60" s="31">
        <f t="shared" si="28"/>
        <v>50.6</v>
      </c>
      <c r="V60" s="31">
        <f t="shared" si="28"/>
        <v>14.6</v>
      </c>
      <c r="W60" s="31">
        <f t="shared" si="28"/>
        <v>3.9</v>
      </c>
    </row>
    <row r="61" spans="2:23" ht="12" customHeight="1" x14ac:dyDescent="0.15">
      <c r="B61" s="331"/>
      <c r="C61" s="333"/>
      <c r="D61" s="290">
        <v>1.8</v>
      </c>
      <c r="E61" s="290">
        <v>23.9</v>
      </c>
      <c r="F61" s="290">
        <v>52.1</v>
      </c>
      <c r="G61" s="290">
        <v>17.399999999999999</v>
      </c>
      <c r="H61" s="290">
        <v>4.7</v>
      </c>
      <c r="R61" s="30" t="s">
        <v>40</v>
      </c>
      <c r="S61" s="31">
        <f>D75</f>
        <v>1.1000000000000001</v>
      </c>
      <c r="T61" s="31">
        <f t="shared" ref="T61:W61" si="29">E75</f>
        <v>15.3</v>
      </c>
      <c r="U61" s="31">
        <f t="shared" si="29"/>
        <v>56.6</v>
      </c>
      <c r="V61" s="31">
        <f t="shared" si="29"/>
        <v>21.5</v>
      </c>
      <c r="W61" s="31">
        <f t="shared" si="29"/>
        <v>5.5</v>
      </c>
    </row>
    <row r="62" spans="2:23" ht="12" customHeight="1" x14ac:dyDescent="0.15">
      <c r="B62" s="330">
        <v>8</v>
      </c>
      <c r="C62" s="332" t="s">
        <v>36</v>
      </c>
      <c r="D62" s="292">
        <v>30</v>
      </c>
      <c r="E62" s="292">
        <v>273</v>
      </c>
      <c r="F62" s="292">
        <v>353</v>
      </c>
      <c r="G62" s="292">
        <v>151</v>
      </c>
      <c r="H62" s="292">
        <v>43</v>
      </c>
      <c r="R62" s="30" t="s">
        <v>41</v>
      </c>
      <c r="S62" s="55">
        <f>D77</f>
        <v>2.2000000000000002</v>
      </c>
      <c r="T62" s="55">
        <f t="shared" ref="T62:W62" si="30">E77</f>
        <v>24.9</v>
      </c>
      <c r="U62" s="55">
        <f t="shared" si="30"/>
        <v>40.9</v>
      </c>
      <c r="V62" s="55">
        <f t="shared" si="30"/>
        <v>23.3</v>
      </c>
      <c r="W62" s="55">
        <f t="shared" si="30"/>
        <v>8.6</v>
      </c>
    </row>
    <row r="63" spans="2:23" ht="12" customHeight="1" x14ac:dyDescent="0.15">
      <c r="B63" s="331"/>
      <c r="C63" s="333"/>
      <c r="D63" s="290">
        <v>3.5</v>
      </c>
      <c r="E63" s="290">
        <v>32.1</v>
      </c>
      <c r="F63" s="290">
        <v>41.5</v>
      </c>
      <c r="G63" s="290">
        <v>17.8</v>
      </c>
      <c r="H63" s="290">
        <v>5.0999999999999996</v>
      </c>
      <c r="R63" s="30"/>
    </row>
    <row r="64" spans="2:23" ht="12" customHeight="1" x14ac:dyDescent="0.15">
      <c r="B64" s="330">
        <v>9</v>
      </c>
      <c r="C64" s="332" t="s">
        <v>37</v>
      </c>
      <c r="D64" s="292">
        <v>13</v>
      </c>
      <c r="E64" s="292">
        <v>178</v>
      </c>
      <c r="F64" s="292">
        <v>406</v>
      </c>
      <c r="G64" s="292">
        <v>151</v>
      </c>
      <c r="H64" s="292">
        <v>44</v>
      </c>
      <c r="R64" s="30"/>
    </row>
    <row r="65" spans="2:18" ht="12" customHeight="1" x14ac:dyDescent="0.15">
      <c r="B65" s="331"/>
      <c r="C65" s="333"/>
      <c r="D65" s="290">
        <v>1.6</v>
      </c>
      <c r="E65" s="290">
        <v>22.5</v>
      </c>
      <c r="F65" s="290">
        <v>51.3</v>
      </c>
      <c r="G65" s="290">
        <v>19.100000000000001</v>
      </c>
      <c r="H65" s="290">
        <v>5.6</v>
      </c>
      <c r="R65" s="30"/>
    </row>
    <row r="66" spans="2:18" ht="12" customHeight="1" x14ac:dyDescent="0.15">
      <c r="B66" s="330">
        <v>10</v>
      </c>
      <c r="C66" s="332" t="s">
        <v>38</v>
      </c>
      <c r="D66" s="292">
        <v>18</v>
      </c>
      <c r="E66" s="292">
        <v>180</v>
      </c>
      <c r="F66" s="292">
        <v>470</v>
      </c>
      <c r="G66" s="292">
        <v>95</v>
      </c>
      <c r="H66" s="292">
        <v>44</v>
      </c>
      <c r="R66" s="30"/>
    </row>
    <row r="67" spans="2:18" ht="12" customHeight="1" x14ac:dyDescent="0.15">
      <c r="B67" s="331"/>
      <c r="C67" s="333"/>
      <c r="D67" s="290">
        <v>2.2000000000000002</v>
      </c>
      <c r="E67" s="290">
        <v>22.3</v>
      </c>
      <c r="F67" s="290">
        <v>58.2</v>
      </c>
      <c r="G67" s="290">
        <v>11.8</v>
      </c>
      <c r="H67" s="290">
        <v>5.5</v>
      </c>
      <c r="R67" s="30"/>
    </row>
    <row r="68" spans="2:18" ht="12" customHeight="1" x14ac:dyDescent="0.15">
      <c r="B68" s="330">
        <v>11</v>
      </c>
      <c r="C68" s="332" t="s">
        <v>39</v>
      </c>
      <c r="D68" s="292">
        <v>10</v>
      </c>
      <c r="E68" s="292">
        <v>112</v>
      </c>
      <c r="F68" s="292">
        <v>471</v>
      </c>
      <c r="G68" s="292">
        <v>152</v>
      </c>
      <c r="H68" s="292">
        <v>44</v>
      </c>
      <c r="R68" s="30"/>
    </row>
    <row r="69" spans="2:18" ht="12" customHeight="1" x14ac:dyDescent="0.15">
      <c r="B69" s="331"/>
      <c r="C69" s="333"/>
      <c r="D69" s="290">
        <v>1.3</v>
      </c>
      <c r="E69" s="290">
        <v>14.2</v>
      </c>
      <c r="F69" s="290">
        <v>59.7</v>
      </c>
      <c r="G69" s="290">
        <v>19.3</v>
      </c>
      <c r="H69" s="290">
        <v>5.6</v>
      </c>
      <c r="R69" s="30"/>
    </row>
    <row r="70" spans="2:18" ht="12" customHeight="1" x14ac:dyDescent="0.15">
      <c r="B70" s="330">
        <v>12</v>
      </c>
      <c r="C70" s="332" t="s">
        <v>193</v>
      </c>
      <c r="D70" s="292">
        <v>43</v>
      </c>
      <c r="E70" s="292">
        <v>371</v>
      </c>
      <c r="F70" s="292">
        <v>374</v>
      </c>
      <c r="G70" s="292">
        <v>90</v>
      </c>
      <c r="H70" s="292">
        <v>23</v>
      </c>
      <c r="R70" s="30"/>
    </row>
    <row r="71" spans="2:18" ht="12" customHeight="1" x14ac:dyDescent="0.15">
      <c r="B71" s="331"/>
      <c r="C71" s="333"/>
      <c r="D71" s="290">
        <v>4.8</v>
      </c>
      <c r="E71" s="290">
        <v>41.2</v>
      </c>
      <c r="F71" s="290">
        <v>41.5</v>
      </c>
      <c r="G71" s="290">
        <v>10</v>
      </c>
      <c r="H71" s="290">
        <v>2.6</v>
      </c>
      <c r="R71" s="30"/>
    </row>
    <row r="72" spans="2:18" ht="12" customHeight="1" x14ac:dyDescent="0.15">
      <c r="B72" s="330">
        <v>13</v>
      </c>
      <c r="C72" s="332" t="s">
        <v>195</v>
      </c>
      <c r="D72" s="292">
        <v>18</v>
      </c>
      <c r="E72" s="292">
        <v>234</v>
      </c>
      <c r="F72" s="292">
        <v>413</v>
      </c>
      <c r="G72" s="292">
        <v>119</v>
      </c>
      <c r="H72" s="292">
        <v>32</v>
      </c>
      <c r="R72" s="30"/>
    </row>
    <row r="73" spans="2:18" ht="12" customHeight="1" x14ac:dyDescent="0.15">
      <c r="B73" s="331"/>
      <c r="C73" s="333"/>
      <c r="D73" s="290">
        <v>2.2000000000000002</v>
      </c>
      <c r="E73" s="290">
        <v>28.7</v>
      </c>
      <c r="F73" s="290">
        <v>50.6</v>
      </c>
      <c r="G73" s="290">
        <v>14.6</v>
      </c>
      <c r="H73" s="290">
        <v>3.9</v>
      </c>
      <c r="R73" s="30"/>
    </row>
    <row r="74" spans="2:18" ht="12" customHeight="1" x14ac:dyDescent="0.15">
      <c r="B74" s="330">
        <v>14</v>
      </c>
      <c r="C74" s="332" t="s">
        <v>196</v>
      </c>
      <c r="D74" s="292">
        <v>9</v>
      </c>
      <c r="E74" s="292">
        <v>122</v>
      </c>
      <c r="F74" s="292">
        <v>452</v>
      </c>
      <c r="G74" s="292">
        <v>172</v>
      </c>
      <c r="H74" s="292">
        <v>44</v>
      </c>
      <c r="R74" s="30"/>
    </row>
    <row r="75" spans="2:18" ht="12" customHeight="1" x14ac:dyDescent="0.15">
      <c r="B75" s="331"/>
      <c r="C75" s="333"/>
      <c r="D75" s="290">
        <v>1.1000000000000001</v>
      </c>
      <c r="E75" s="290">
        <v>15.3</v>
      </c>
      <c r="F75" s="290">
        <v>56.6</v>
      </c>
      <c r="G75" s="290">
        <v>21.5</v>
      </c>
      <c r="H75" s="290">
        <v>5.5</v>
      </c>
      <c r="R75" s="30"/>
    </row>
    <row r="76" spans="2:18" ht="12" customHeight="1" x14ac:dyDescent="0.15">
      <c r="B76" s="330">
        <v>15</v>
      </c>
      <c r="C76" s="332" t="s">
        <v>197</v>
      </c>
      <c r="D76" s="292">
        <v>19</v>
      </c>
      <c r="E76" s="292">
        <v>217</v>
      </c>
      <c r="F76" s="292">
        <v>356</v>
      </c>
      <c r="G76" s="292">
        <v>203</v>
      </c>
      <c r="H76" s="292">
        <v>75</v>
      </c>
      <c r="R76" s="30"/>
    </row>
    <row r="77" spans="2:18" ht="12" customHeight="1" x14ac:dyDescent="0.15">
      <c r="B77" s="331"/>
      <c r="C77" s="333"/>
      <c r="D77" s="290">
        <v>2.2000000000000002</v>
      </c>
      <c r="E77" s="290">
        <v>24.9</v>
      </c>
      <c r="F77" s="290">
        <v>40.9</v>
      </c>
      <c r="G77" s="290">
        <v>23.3</v>
      </c>
      <c r="H77" s="290">
        <v>8.6</v>
      </c>
      <c r="R77" s="30"/>
    </row>
    <row r="78" spans="2:18" ht="12" customHeight="1" x14ac:dyDescent="0.15">
      <c r="B78" s="52"/>
      <c r="C78" s="53"/>
      <c r="D78" s="54"/>
      <c r="E78" s="54"/>
      <c r="F78" s="54"/>
      <c r="G78" s="54"/>
      <c r="H78" s="54"/>
      <c r="R78" s="30"/>
    </row>
    <row r="79" spans="2:18" ht="12" customHeight="1" x14ac:dyDescent="0.15">
      <c r="B79" s="52"/>
      <c r="C79" s="53"/>
      <c r="D79" s="54"/>
      <c r="E79" s="54"/>
      <c r="F79" s="54"/>
      <c r="G79" s="54"/>
      <c r="H79" s="54"/>
      <c r="R79" s="30"/>
    </row>
    <row r="80" spans="2:18" ht="12" customHeight="1" x14ac:dyDescent="0.15">
      <c r="B80" s="52"/>
      <c r="C80" s="53"/>
      <c r="D80" s="54"/>
      <c r="E80" s="54"/>
      <c r="F80" s="54"/>
      <c r="G80" s="54"/>
      <c r="H80" s="54"/>
      <c r="R80" s="30"/>
    </row>
    <row r="81" spans="2:24" ht="12" customHeight="1" x14ac:dyDescent="0.15">
      <c r="B81" s="25" t="s">
        <v>0</v>
      </c>
      <c r="R81" s="30"/>
    </row>
    <row r="82" spans="2:24" s="26" customFormat="1" ht="19.5" customHeight="1" x14ac:dyDescent="0.15">
      <c r="B82" s="27" t="s">
        <v>0</v>
      </c>
      <c r="C82" s="23"/>
      <c r="H82" s="28" t="s">
        <v>145</v>
      </c>
      <c r="R82" s="30"/>
      <c r="S82" s="23"/>
      <c r="T82" s="23"/>
      <c r="U82" s="23"/>
      <c r="V82" s="23"/>
      <c r="W82" s="23"/>
      <c r="X82" s="23"/>
    </row>
    <row r="83" spans="2:24" ht="19.5" customHeight="1" thickBot="1" x14ac:dyDescent="0.2">
      <c r="B83" s="334" t="s">
        <v>140</v>
      </c>
      <c r="C83" s="335"/>
      <c r="D83" s="288" t="s">
        <v>131</v>
      </c>
      <c r="E83" s="288" t="s">
        <v>132</v>
      </c>
      <c r="F83" s="288" t="s">
        <v>133</v>
      </c>
      <c r="G83" s="288" t="s">
        <v>134</v>
      </c>
      <c r="H83" s="288" t="s">
        <v>135</v>
      </c>
      <c r="R83" s="30" t="s">
        <v>0</v>
      </c>
      <c r="S83" s="29" t="s">
        <v>131</v>
      </c>
      <c r="T83" s="29" t="s">
        <v>132</v>
      </c>
      <c r="U83" s="29" t="s">
        <v>133</v>
      </c>
      <c r="V83" s="29" t="s">
        <v>134</v>
      </c>
      <c r="W83" s="29" t="s">
        <v>135</v>
      </c>
    </row>
    <row r="84" spans="2:24" ht="12" customHeight="1" thickTop="1" x14ac:dyDescent="0.15">
      <c r="B84" s="330">
        <v>1</v>
      </c>
      <c r="C84" s="332" t="s">
        <v>15</v>
      </c>
      <c r="D84" s="292">
        <v>8</v>
      </c>
      <c r="E84" s="292">
        <v>134</v>
      </c>
      <c r="F84" s="292">
        <v>471</v>
      </c>
      <c r="G84" s="292">
        <v>106</v>
      </c>
      <c r="H84" s="292">
        <v>40</v>
      </c>
      <c r="R84" s="30" t="s">
        <v>15</v>
      </c>
      <c r="S84" s="31">
        <f>D85</f>
        <v>1.1000000000000001</v>
      </c>
      <c r="T84" s="31">
        <f t="shared" ref="T84:W84" si="31">E85</f>
        <v>17.7</v>
      </c>
      <c r="U84" s="31">
        <f t="shared" si="31"/>
        <v>62.1</v>
      </c>
      <c r="V84" s="31">
        <f t="shared" si="31"/>
        <v>14</v>
      </c>
      <c r="W84" s="31">
        <f t="shared" si="31"/>
        <v>5.3</v>
      </c>
    </row>
    <row r="85" spans="2:24" ht="12" customHeight="1" x14ac:dyDescent="0.15">
      <c r="B85" s="331"/>
      <c r="C85" s="333"/>
      <c r="D85" s="290">
        <v>1.1000000000000001</v>
      </c>
      <c r="E85" s="290">
        <v>17.7</v>
      </c>
      <c r="F85" s="290">
        <v>62.1</v>
      </c>
      <c r="G85" s="290">
        <v>14</v>
      </c>
      <c r="H85" s="290">
        <v>5.3</v>
      </c>
      <c r="R85" s="30" t="s">
        <v>42</v>
      </c>
      <c r="S85" s="31">
        <f>D87</f>
        <v>1.3</v>
      </c>
      <c r="T85" s="31">
        <f t="shared" ref="T85:W85" si="32">E87</f>
        <v>13.8</v>
      </c>
      <c r="U85" s="31">
        <f t="shared" si="32"/>
        <v>56.3</v>
      </c>
      <c r="V85" s="31">
        <f t="shared" si="32"/>
        <v>21.4</v>
      </c>
      <c r="W85" s="31">
        <f t="shared" si="32"/>
        <v>7.2</v>
      </c>
    </row>
    <row r="86" spans="2:24" ht="12" customHeight="1" x14ac:dyDescent="0.15">
      <c r="B86" s="330">
        <v>2</v>
      </c>
      <c r="C86" s="332" t="s">
        <v>42</v>
      </c>
      <c r="D86" s="292">
        <v>10</v>
      </c>
      <c r="E86" s="292">
        <v>106</v>
      </c>
      <c r="F86" s="292">
        <v>431</v>
      </c>
      <c r="G86" s="292">
        <v>164</v>
      </c>
      <c r="H86" s="292">
        <v>55</v>
      </c>
      <c r="R86" s="30" t="s">
        <v>43</v>
      </c>
      <c r="S86" s="31">
        <f>D89</f>
        <v>1.2</v>
      </c>
      <c r="T86" s="31">
        <f t="shared" ref="T86:W86" si="33">E89</f>
        <v>12.3</v>
      </c>
      <c r="U86" s="31">
        <f t="shared" si="33"/>
        <v>55.3</v>
      </c>
      <c r="V86" s="31">
        <f t="shared" si="33"/>
        <v>22.4</v>
      </c>
      <c r="W86" s="31">
        <f t="shared" si="33"/>
        <v>8.9</v>
      </c>
    </row>
    <row r="87" spans="2:24" ht="12" customHeight="1" x14ac:dyDescent="0.15">
      <c r="B87" s="331"/>
      <c r="C87" s="333"/>
      <c r="D87" s="290">
        <v>1.3</v>
      </c>
      <c r="E87" s="290">
        <v>13.8</v>
      </c>
      <c r="F87" s="290">
        <v>56.3</v>
      </c>
      <c r="G87" s="290">
        <v>21.4</v>
      </c>
      <c r="H87" s="290">
        <v>7.2</v>
      </c>
      <c r="R87" s="30" t="s">
        <v>44</v>
      </c>
      <c r="S87" s="31">
        <f>D91</f>
        <v>0.4</v>
      </c>
      <c r="T87" s="31">
        <f t="shared" ref="T87:W87" si="34">E91</f>
        <v>13.5</v>
      </c>
      <c r="U87" s="31">
        <f t="shared" si="34"/>
        <v>49</v>
      </c>
      <c r="V87" s="31">
        <f t="shared" si="34"/>
        <v>24.7</v>
      </c>
      <c r="W87" s="31">
        <f t="shared" si="34"/>
        <v>12.4</v>
      </c>
    </row>
    <row r="88" spans="2:24" ht="12" customHeight="1" x14ac:dyDescent="0.15">
      <c r="B88" s="330">
        <v>3</v>
      </c>
      <c r="C88" s="332" t="s">
        <v>43</v>
      </c>
      <c r="D88" s="292">
        <v>9</v>
      </c>
      <c r="E88" s="292">
        <v>93</v>
      </c>
      <c r="F88" s="292">
        <v>418</v>
      </c>
      <c r="G88" s="292">
        <v>169</v>
      </c>
      <c r="H88" s="292">
        <v>67</v>
      </c>
      <c r="R88" s="30" t="s">
        <v>45</v>
      </c>
      <c r="S88" s="31">
        <f>D93</f>
        <v>0.8</v>
      </c>
      <c r="T88" s="31">
        <f t="shared" ref="T88:W88" si="35">E93</f>
        <v>11.7</v>
      </c>
      <c r="U88" s="31">
        <f t="shared" si="35"/>
        <v>51.2</v>
      </c>
      <c r="V88" s="31">
        <f t="shared" si="35"/>
        <v>26.6</v>
      </c>
      <c r="W88" s="31">
        <f t="shared" si="35"/>
        <v>9.8000000000000007</v>
      </c>
    </row>
    <row r="89" spans="2:24" ht="12" customHeight="1" x14ac:dyDescent="0.15">
      <c r="B89" s="331"/>
      <c r="C89" s="333"/>
      <c r="D89" s="290">
        <v>1.2</v>
      </c>
      <c r="E89" s="290">
        <v>12.3</v>
      </c>
      <c r="F89" s="290">
        <v>55.3</v>
      </c>
      <c r="G89" s="290">
        <v>22.4</v>
      </c>
      <c r="H89" s="290">
        <v>8.9</v>
      </c>
      <c r="R89" s="30" t="s">
        <v>46</v>
      </c>
      <c r="S89" s="31">
        <f>D95</f>
        <v>0.3</v>
      </c>
      <c r="T89" s="31">
        <f t="shared" ref="T89:W89" si="36">E95</f>
        <v>8.6</v>
      </c>
      <c r="U89" s="31">
        <f t="shared" si="36"/>
        <v>49.4</v>
      </c>
      <c r="V89" s="31">
        <f t="shared" si="36"/>
        <v>27.8</v>
      </c>
      <c r="W89" s="31">
        <f t="shared" si="36"/>
        <v>13.9</v>
      </c>
    </row>
    <row r="90" spans="2:24" ht="12" customHeight="1" x14ac:dyDescent="0.15">
      <c r="B90" s="330">
        <v>4</v>
      </c>
      <c r="C90" s="332" t="s">
        <v>44</v>
      </c>
      <c r="D90" s="292">
        <v>3</v>
      </c>
      <c r="E90" s="292">
        <v>106</v>
      </c>
      <c r="F90" s="292">
        <v>386</v>
      </c>
      <c r="G90" s="292">
        <v>195</v>
      </c>
      <c r="H90" s="292">
        <v>98</v>
      </c>
      <c r="R90" s="30" t="s">
        <v>47</v>
      </c>
      <c r="S90" s="31">
        <f>D97</f>
        <v>0.5</v>
      </c>
      <c r="T90" s="31">
        <f t="shared" ref="T90:W90" si="37">E97</f>
        <v>14.4</v>
      </c>
      <c r="U90" s="31">
        <f t="shared" si="37"/>
        <v>53.1</v>
      </c>
      <c r="V90" s="31">
        <f t="shared" si="37"/>
        <v>23.7</v>
      </c>
      <c r="W90" s="31">
        <f t="shared" si="37"/>
        <v>8.1999999999999993</v>
      </c>
    </row>
    <row r="91" spans="2:24" ht="12" customHeight="1" x14ac:dyDescent="0.15">
      <c r="B91" s="331"/>
      <c r="C91" s="333"/>
      <c r="D91" s="290">
        <v>0.4</v>
      </c>
      <c r="E91" s="290">
        <v>13.5</v>
      </c>
      <c r="F91" s="290">
        <v>49</v>
      </c>
      <c r="G91" s="290">
        <v>24.7</v>
      </c>
      <c r="H91" s="290">
        <v>12.4</v>
      </c>
      <c r="R91" s="30" t="s">
        <v>48</v>
      </c>
      <c r="S91" s="31">
        <f>D99</f>
        <v>5</v>
      </c>
      <c r="T91" s="31">
        <f t="shared" ref="T91:W91" si="38">E99</f>
        <v>40.5</v>
      </c>
      <c r="U91" s="31">
        <f t="shared" si="38"/>
        <v>42.1</v>
      </c>
      <c r="V91" s="31">
        <f t="shared" si="38"/>
        <v>10.4</v>
      </c>
      <c r="W91" s="31">
        <f t="shared" si="38"/>
        <v>2.1</v>
      </c>
    </row>
    <row r="92" spans="2:24" ht="12" customHeight="1" x14ac:dyDescent="0.15">
      <c r="B92" s="330">
        <v>5</v>
      </c>
      <c r="C92" s="332" t="s">
        <v>45</v>
      </c>
      <c r="D92" s="292">
        <v>6</v>
      </c>
      <c r="E92" s="292">
        <v>91</v>
      </c>
      <c r="F92" s="292">
        <v>398</v>
      </c>
      <c r="G92" s="292">
        <v>207</v>
      </c>
      <c r="H92" s="292">
        <v>76</v>
      </c>
      <c r="R92" s="30" t="s">
        <v>49</v>
      </c>
      <c r="S92" s="31">
        <f>D101</f>
        <v>2.6</v>
      </c>
      <c r="T92" s="31">
        <f t="shared" ref="T92:W92" si="39">E101</f>
        <v>37.5</v>
      </c>
      <c r="U92" s="31">
        <f t="shared" si="39"/>
        <v>44.7</v>
      </c>
      <c r="V92" s="31">
        <f t="shared" si="39"/>
        <v>12.3</v>
      </c>
      <c r="W92" s="31">
        <f t="shared" si="39"/>
        <v>2.9</v>
      </c>
    </row>
    <row r="93" spans="2:24" ht="12" customHeight="1" x14ac:dyDescent="0.15">
      <c r="B93" s="331"/>
      <c r="C93" s="333"/>
      <c r="D93" s="290">
        <v>0.8</v>
      </c>
      <c r="E93" s="290">
        <v>11.7</v>
      </c>
      <c r="F93" s="290">
        <v>51.2</v>
      </c>
      <c r="G93" s="290">
        <v>26.6</v>
      </c>
      <c r="H93" s="290">
        <v>9.8000000000000007</v>
      </c>
      <c r="R93" s="30" t="s">
        <v>50</v>
      </c>
      <c r="S93" s="31">
        <f>D103</f>
        <v>1.4</v>
      </c>
      <c r="T93" s="31">
        <f t="shared" ref="T93:W93" si="40">E103</f>
        <v>23.1</v>
      </c>
      <c r="U93" s="31">
        <f t="shared" si="40"/>
        <v>55.6</v>
      </c>
      <c r="V93" s="31">
        <f t="shared" si="40"/>
        <v>15.9</v>
      </c>
      <c r="W93" s="31">
        <f t="shared" si="40"/>
        <v>4</v>
      </c>
    </row>
    <row r="94" spans="2:24" ht="12" customHeight="1" x14ac:dyDescent="0.15">
      <c r="B94" s="330">
        <v>6</v>
      </c>
      <c r="C94" s="332" t="s">
        <v>46</v>
      </c>
      <c r="D94" s="292">
        <v>2</v>
      </c>
      <c r="E94" s="292">
        <v>69</v>
      </c>
      <c r="F94" s="292">
        <v>395</v>
      </c>
      <c r="G94" s="292">
        <v>222</v>
      </c>
      <c r="H94" s="292">
        <v>111</v>
      </c>
      <c r="R94" s="30" t="s">
        <v>51</v>
      </c>
      <c r="S94" s="31">
        <f>D105</f>
        <v>1.6</v>
      </c>
      <c r="T94" s="31">
        <f t="shared" ref="T94:W94" si="41">E105</f>
        <v>18.100000000000001</v>
      </c>
      <c r="U94" s="31">
        <f t="shared" si="41"/>
        <v>53.1</v>
      </c>
      <c r="V94" s="31">
        <f t="shared" si="41"/>
        <v>20.8</v>
      </c>
      <c r="W94" s="31">
        <f t="shared" si="41"/>
        <v>6.3</v>
      </c>
    </row>
    <row r="95" spans="2:24" ht="12" customHeight="1" x14ac:dyDescent="0.15">
      <c r="B95" s="331"/>
      <c r="C95" s="333"/>
      <c r="D95" s="290">
        <v>0.3</v>
      </c>
      <c r="E95" s="290">
        <v>8.6</v>
      </c>
      <c r="F95" s="290">
        <v>49.4</v>
      </c>
      <c r="G95" s="290">
        <v>27.8</v>
      </c>
      <c r="H95" s="290">
        <v>13.9</v>
      </c>
      <c r="R95" s="30" t="s">
        <v>52</v>
      </c>
      <c r="S95" s="31">
        <f>D107</f>
        <v>2.6</v>
      </c>
      <c r="T95" s="31">
        <f t="shared" ref="T95:W95" si="42">E107</f>
        <v>25.2</v>
      </c>
      <c r="U95" s="31">
        <f t="shared" si="42"/>
        <v>44.4</v>
      </c>
      <c r="V95" s="31">
        <f t="shared" si="42"/>
        <v>21</v>
      </c>
      <c r="W95" s="31">
        <f t="shared" si="42"/>
        <v>6.8</v>
      </c>
    </row>
    <row r="96" spans="2:24" ht="12" customHeight="1" x14ac:dyDescent="0.15">
      <c r="B96" s="330">
        <v>7</v>
      </c>
      <c r="C96" s="332" t="s">
        <v>47</v>
      </c>
      <c r="D96" s="292">
        <v>4</v>
      </c>
      <c r="E96" s="292">
        <v>109</v>
      </c>
      <c r="F96" s="292">
        <v>401</v>
      </c>
      <c r="G96" s="292">
        <v>179</v>
      </c>
      <c r="H96" s="292">
        <v>62</v>
      </c>
      <c r="R96" s="30" t="s">
        <v>0</v>
      </c>
    </row>
    <row r="97" spans="2:24" ht="12" customHeight="1" x14ac:dyDescent="0.15">
      <c r="B97" s="331"/>
      <c r="C97" s="333"/>
      <c r="D97" s="290">
        <v>0.5</v>
      </c>
      <c r="E97" s="290">
        <v>14.4</v>
      </c>
      <c r="F97" s="290">
        <v>53.1</v>
      </c>
      <c r="G97" s="290">
        <v>23.7</v>
      </c>
      <c r="H97" s="290">
        <v>8.1999999999999993</v>
      </c>
      <c r="R97" s="30"/>
    </row>
    <row r="98" spans="2:24" ht="12" customHeight="1" x14ac:dyDescent="0.15">
      <c r="B98" s="330">
        <v>8</v>
      </c>
      <c r="C98" s="332" t="s">
        <v>48</v>
      </c>
      <c r="D98" s="292">
        <v>41</v>
      </c>
      <c r="E98" s="292">
        <v>335</v>
      </c>
      <c r="F98" s="292">
        <v>349</v>
      </c>
      <c r="G98" s="292">
        <v>86</v>
      </c>
      <c r="H98" s="292">
        <v>17</v>
      </c>
      <c r="R98" s="30"/>
    </row>
    <row r="99" spans="2:24" ht="12" customHeight="1" x14ac:dyDescent="0.15">
      <c r="B99" s="331"/>
      <c r="C99" s="333"/>
      <c r="D99" s="290">
        <v>5</v>
      </c>
      <c r="E99" s="290">
        <v>40.5</v>
      </c>
      <c r="F99" s="290">
        <v>42.1</v>
      </c>
      <c r="G99" s="290">
        <v>10.4</v>
      </c>
      <c r="H99" s="290">
        <v>2.1</v>
      </c>
      <c r="R99" s="30"/>
    </row>
    <row r="100" spans="2:24" ht="12" customHeight="1" x14ac:dyDescent="0.15">
      <c r="B100" s="330">
        <v>9</v>
      </c>
      <c r="C100" s="332" t="s">
        <v>49</v>
      </c>
      <c r="D100" s="292">
        <v>21</v>
      </c>
      <c r="E100" s="292">
        <v>299</v>
      </c>
      <c r="F100" s="292">
        <v>357</v>
      </c>
      <c r="G100" s="292">
        <v>98</v>
      </c>
      <c r="H100" s="292">
        <v>23</v>
      </c>
      <c r="R100" s="30"/>
    </row>
    <row r="101" spans="2:24" ht="12" customHeight="1" x14ac:dyDescent="0.15">
      <c r="B101" s="331"/>
      <c r="C101" s="333"/>
      <c r="D101" s="290">
        <v>2.6</v>
      </c>
      <c r="E101" s="290">
        <v>37.5</v>
      </c>
      <c r="F101" s="290">
        <v>44.7</v>
      </c>
      <c r="G101" s="290">
        <v>12.3</v>
      </c>
      <c r="H101" s="290">
        <v>2.9</v>
      </c>
      <c r="R101" s="30"/>
    </row>
    <row r="102" spans="2:24" ht="12" customHeight="1" x14ac:dyDescent="0.15">
      <c r="B102" s="330">
        <v>10</v>
      </c>
      <c r="C102" s="332" t="s">
        <v>50</v>
      </c>
      <c r="D102" s="292">
        <v>11</v>
      </c>
      <c r="E102" s="292">
        <v>183</v>
      </c>
      <c r="F102" s="292">
        <v>441</v>
      </c>
      <c r="G102" s="292">
        <v>126</v>
      </c>
      <c r="H102" s="292">
        <v>32</v>
      </c>
      <c r="R102" s="30"/>
    </row>
    <row r="103" spans="2:24" ht="12" customHeight="1" x14ac:dyDescent="0.15">
      <c r="B103" s="331"/>
      <c r="C103" s="333"/>
      <c r="D103" s="290">
        <v>1.4</v>
      </c>
      <c r="E103" s="290">
        <v>23.1</v>
      </c>
      <c r="F103" s="290">
        <v>55.6</v>
      </c>
      <c r="G103" s="290">
        <v>15.9</v>
      </c>
      <c r="H103" s="290">
        <v>4</v>
      </c>
      <c r="R103" s="30"/>
    </row>
    <row r="104" spans="2:24" ht="12" customHeight="1" x14ac:dyDescent="0.15">
      <c r="B104" s="330">
        <v>11</v>
      </c>
      <c r="C104" s="332" t="s">
        <v>51</v>
      </c>
      <c r="D104" s="292">
        <v>13</v>
      </c>
      <c r="E104" s="292">
        <v>144</v>
      </c>
      <c r="F104" s="292">
        <v>422</v>
      </c>
      <c r="G104" s="292">
        <v>165</v>
      </c>
      <c r="H104" s="292">
        <v>50</v>
      </c>
      <c r="R104" s="30"/>
    </row>
    <row r="105" spans="2:24" ht="12" customHeight="1" x14ac:dyDescent="0.15">
      <c r="B105" s="331"/>
      <c r="C105" s="333"/>
      <c r="D105" s="290">
        <v>1.6</v>
      </c>
      <c r="E105" s="290">
        <v>18.100000000000001</v>
      </c>
      <c r="F105" s="290">
        <v>53.1</v>
      </c>
      <c r="G105" s="290">
        <v>20.8</v>
      </c>
      <c r="H105" s="290">
        <v>6.3</v>
      </c>
      <c r="R105" s="30"/>
    </row>
    <row r="106" spans="2:24" ht="12" customHeight="1" x14ac:dyDescent="0.15">
      <c r="B106" s="330">
        <v>12</v>
      </c>
      <c r="C106" s="332" t="s">
        <v>52</v>
      </c>
      <c r="D106" s="292">
        <v>21</v>
      </c>
      <c r="E106" s="292">
        <v>203</v>
      </c>
      <c r="F106" s="292">
        <v>358</v>
      </c>
      <c r="G106" s="292">
        <v>169</v>
      </c>
      <c r="H106" s="292">
        <v>55</v>
      </c>
      <c r="R106" s="30"/>
    </row>
    <row r="107" spans="2:24" ht="12" customHeight="1" x14ac:dyDescent="0.15">
      <c r="B107" s="331"/>
      <c r="C107" s="333"/>
      <c r="D107" s="290">
        <v>2.6</v>
      </c>
      <c r="E107" s="290">
        <v>25.2</v>
      </c>
      <c r="F107" s="290">
        <v>44.4</v>
      </c>
      <c r="G107" s="290">
        <v>21</v>
      </c>
      <c r="H107" s="290">
        <v>6.8</v>
      </c>
      <c r="R107" s="30"/>
    </row>
    <row r="108" spans="2:24" ht="12" customHeight="1" x14ac:dyDescent="0.15">
      <c r="R108" s="30"/>
    </row>
    <row r="109" spans="2:24" ht="12" customHeight="1" x14ac:dyDescent="0.15">
      <c r="R109" s="30"/>
    </row>
    <row r="110" spans="2:24" ht="12" customHeight="1" x14ac:dyDescent="0.15">
      <c r="B110" s="25" t="s">
        <v>0</v>
      </c>
      <c r="R110" s="30"/>
    </row>
    <row r="111" spans="2:24" s="26" customFormat="1" ht="19.5" customHeight="1" x14ac:dyDescent="0.15">
      <c r="B111" s="284" t="s">
        <v>0</v>
      </c>
      <c r="C111" s="285"/>
      <c r="D111" s="286"/>
      <c r="E111" s="286"/>
      <c r="F111" s="286"/>
      <c r="G111" s="286"/>
      <c r="H111" s="287" t="s">
        <v>145</v>
      </c>
      <c r="R111" s="30"/>
      <c r="S111" s="23"/>
      <c r="T111" s="23"/>
      <c r="U111" s="23"/>
      <c r="V111" s="23"/>
      <c r="W111" s="23"/>
      <c r="X111" s="23"/>
    </row>
    <row r="112" spans="2:24" ht="19.5" customHeight="1" thickBot="1" x14ac:dyDescent="0.2">
      <c r="B112" s="334" t="s">
        <v>140</v>
      </c>
      <c r="C112" s="335"/>
      <c r="D112" s="288" t="s">
        <v>131</v>
      </c>
      <c r="E112" s="288" t="s">
        <v>132</v>
      </c>
      <c r="F112" s="288" t="s">
        <v>133</v>
      </c>
      <c r="G112" s="288" t="s">
        <v>134</v>
      </c>
      <c r="H112" s="288" t="s">
        <v>135</v>
      </c>
      <c r="R112" s="30" t="s">
        <v>0</v>
      </c>
      <c r="S112" s="29" t="s">
        <v>131</v>
      </c>
      <c r="T112" s="29" t="s">
        <v>132</v>
      </c>
      <c r="U112" s="29" t="s">
        <v>133</v>
      </c>
      <c r="V112" s="29" t="s">
        <v>134</v>
      </c>
      <c r="W112" s="29" t="s">
        <v>135</v>
      </c>
    </row>
    <row r="113" spans="2:24" ht="12" customHeight="1" thickTop="1" x14ac:dyDescent="0.15">
      <c r="B113" s="330">
        <v>1</v>
      </c>
      <c r="C113" s="332" t="s">
        <v>16</v>
      </c>
      <c r="D113" s="292">
        <v>18</v>
      </c>
      <c r="E113" s="292">
        <v>302</v>
      </c>
      <c r="F113" s="292">
        <v>413</v>
      </c>
      <c r="G113" s="292">
        <v>122</v>
      </c>
      <c r="H113" s="292">
        <v>30</v>
      </c>
      <c r="R113" s="30" t="s">
        <v>16</v>
      </c>
      <c r="S113" s="31">
        <f>D114</f>
        <v>2</v>
      </c>
      <c r="T113" s="31">
        <f t="shared" ref="T113:W113" si="43">E114</f>
        <v>34.1</v>
      </c>
      <c r="U113" s="31">
        <f t="shared" si="43"/>
        <v>46.7</v>
      </c>
      <c r="V113" s="31">
        <f t="shared" si="43"/>
        <v>13.8</v>
      </c>
      <c r="W113" s="31">
        <f t="shared" si="43"/>
        <v>3.4</v>
      </c>
    </row>
    <row r="114" spans="2:24" ht="12" customHeight="1" x14ac:dyDescent="0.15">
      <c r="B114" s="331"/>
      <c r="C114" s="333"/>
      <c r="D114" s="290">
        <v>2</v>
      </c>
      <c r="E114" s="290">
        <v>34.1</v>
      </c>
      <c r="F114" s="290">
        <v>46.7</v>
      </c>
      <c r="G114" s="290">
        <v>13.8</v>
      </c>
      <c r="H114" s="290">
        <v>3.4</v>
      </c>
      <c r="R114" s="30" t="s">
        <v>53</v>
      </c>
      <c r="S114" s="31">
        <f>D116</f>
        <v>3.2</v>
      </c>
      <c r="T114" s="31">
        <f t="shared" ref="T114:W114" si="44">E116</f>
        <v>37.4</v>
      </c>
      <c r="U114" s="31">
        <f t="shared" si="44"/>
        <v>41.1</v>
      </c>
      <c r="V114" s="31">
        <f t="shared" si="44"/>
        <v>14.6</v>
      </c>
      <c r="W114" s="31">
        <f t="shared" si="44"/>
        <v>3.7</v>
      </c>
      <c r="X114" s="26"/>
    </row>
    <row r="115" spans="2:24" ht="12" customHeight="1" x14ac:dyDescent="0.15">
      <c r="B115" s="330">
        <v>2</v>
      </c>
      <c r="C115" s="332" t="s">
        <v>53</v>
      </c>
      <c r="D115" s="292">
        <v>29</v>
      </c>
      <c r="E115" s="292">
        <v>334</v>
      </c>
      <c r="F115" s="292">
        <v>367</v>
      </c>
      <c r="G115" s="292">
        <v>130</v>
      </c>
      <c r="H115" s="292">
        <v>33</v>
      </c>
      <c r="R115" s="30" t="s">
        <v>54</v>
      </c>
      <c r="S115" s="31">
        <f>D118</f>
        <v>1.9</v>
      </c>
      <c r="T115" s="31">
        <f t="shared" ref="T115:V115" si="45">E118</f>
        <v>25.4</v>
      </c>
      <c r="U115" s="31">
        <f t="shared" si="45"/>
        <v>47.9</v>
      </c>
      <c r="V115" s="31">
        <f t="shared" si="45"/>
        <v>19.3</v>
      </c>
      <c r="W115" s="31">
        <f>H118</f>
        <v>5.5</v>
      </c>
    </row>
    <row r="116" spans="2:24" ht="12" customHeight="1" x14ac:dyDescent="0.15">
      <c r="B116" s="331"/>
      <c r="C116" s="333"/>
      <c r="D116" s="290">
        <v>3.2</v>
      </c>
      <c r="E116" s="290">
        <v>37.4</v>
      </c>
      <c r="F116" s="290">
        <v>41.1</v>
      </c>
      <c r="G116" s="290">
        <v>14.6</v>
      </c>
      <c r="H116" s="290">
        <v>3.7</v>
      </c>
      <c r="R116" s="30" t="s">
        <v>55</v>
      </c>
      <c r="S116" s="31">
        <f>D120</f>
        <v>1.7</v>
      </c>
      <c r="T116" s="31">
        <f t="shared" ref="T116:W116" si="46">E120</f>
        <v>23.9</v>
      </c>
      <c r="U116" s="31">
        <f t="shared" si="46"/>
        <v>50.2</v>
      </c>
      <c r="V116" s="31">
        <f t="shared" si="46"/>
        <v>18.3</v>
      </c>
      <c r="W116" s="31">
        <f t="shared" si="46"/>
        <v>5.9</v>
      </c>
    </row>
    <row r="117" spans="2:24" ht="12" customHeight="1" x14ac:dyDescent="0.15">
      <c r="B117" s="330">
        <v>3</v>
      </c>
      <c r="C117" s="332" t="s">
        <v>54</v>
      </c>
      <c r="D117" s="292">
        <v>17</v>
      </c>
      <c r="E117" s="292">
        <v>225</v>
      </c>
      <c r="F117" s="292">
        <v>424</v>
      </c>
      <c r="G117" s="292">
        <v>171</v>
      </c>
      <c r="H117" s="292">
        <v>49</v>
      </c>
      <c r="R117" s="30" t="s">
        <v>0</v>
      </c>
    </row>
    <row r="118" spans="2:24" ht="12" customHeight="1" x14ac:dyDescent="0.15">
      <c r="B118" s="331"/>
      <c r="C118" s="333"/>
      <c r="D118" s="290">
        <v>1.9</v>
      </c>
      <c r="E118" s="290">
        <v>25.4</v>
      </c>
      <c r="F118" s="290">
        <v>47.9</v>
      </c>
      <c r="G118" s="290">
        <v>19.3</v>
      </c>
      <c r="H118" s="290">
        <v>5.5</v>
      </c>
      <c r="R118" s="30"/>
    </row>
    <row r="119" spans="2:24" ht="12" customHeight="1" x14ac:dyDescent="0.15">
      <c r="B119" s="330">
        <v>4</v>
      </c>
      <c r="C119" s="332" t="s">
        <v>55</v>
      </c>
      <c r="D119" s="292">
        <v>15</v>
      </c>
      <c r="E119" s="292">
        <v>207</v>
      </c>
      <c r="F119" s="292">
        <v>435</v>
      </c>
      <c r="G119" s="292">
        <v>159</v>
      </c>
      <c r="H119" s="292">
        <v>51</v>
      </c>
      <c r="R119" s="30"/>
    </row>
    <row r="120" spans="2:24" ht="12" customHeight="1" x14ac:dyDescent="0.15">
      <c r="B120" s="331"/>
      <c r="C120" s="333"/>
      <c r="D120" s="290">
        <v>1.7</v>
      </c>
      <c r="E120" s="290">
        <v>23.9</v>
      </c>
      <c r="F120" s="290">
        <v>50.2</v>
      </c>
      <c r="G120" s="290">
        <v>18.3</v>
      </c>
      <c r="H120" s="290">
        <v>5.9</v>
      </c>
      <c r="R120" s="30"/>
    </row>
    <row r="121" spans="2:24" ht="12" customHeight="1" x14ac:dyDescent="0.15">
      <c r="R121" s="30"/>
    </row>
    <row r="122" spans="2:24" ht="12" customHeight="1" x14ac:dyDescent="0.15">
      <c r="R122" s="30"/>
    </row>
    <row r="123" spans="2:24" ht="12" customHeight="1" x14ac:dyDescent="0.15">
      <c r="B123" s="25" t="s">
        <v>0</v>
      </c>
      <c r="R123" s="30"/>
    </row>
    <row r="124" spans="2:24" s="26" customFormat="1" ht="19.5" customHeight="1" x14ac:dyDescent="0.15">
      <c r="B124" s="27" t="s">
        <v>0</v>
      </c>
      <c r="C124" s="23"/>
      <c r="H124" s="28" t="s">
        <v>145</v>
      </c>
      <c r="R124" s="30"/>
      <c r="S124" s="23"/>
      <c r="T124" s="23"/>
      <c r="U124" s="23"/>
      <c r="V124" s="23"/>
      <c r="W124" s="23"/>
      <c r="X124" s="23"/>
    </row>
    <row r="125" spans="2:24" ht="19.5" customHeight="1" thickBot="1" x14ac:dyDescent="0.2">
      <c r="B125" s="334" t="s">
        <v>140</v>
      </c>
      <c r="C125" s="335"/>
      <c r="D125" s="288" t="s">
        <v>131</v>
      </c>
      <c r="E125" s="288" t="s">
        <v>132</v>
      </c>
      <c r="F125" s="288" t="s">
        <v>133</v>
      </c>
      <c r="G125" s="288" t="s">
        <v>134</v>
      </c>
      <c r="H125" s="288" t="s">
        <v>135</v>
      </c>
      <c r="R125" s="30" t="s">
        <v>0</v>
      </c>
      <c r="S125" s="29" t="s">
        <v>131</v>
      </c>
      <c r="T125" s="29" t="s">
        <v>132</v>
      </c>
      <c r="U125" s="29" t="s">
        <v>133</v>
      </c>
      <c r="V125" s="29" t="s">
        <v>134</v>
      </c>
      <c r="W125" s="29" t="s">
        <v>135</v>
      </c>
    </row>
    <row r="126" spans="2:24" ht="12" customHeight="1" thickTop="1" x14ac:dyDescent="0.15">
      <c r="B126" s="330">
        <v>1</v>
      </c>
      <c r="C126" s="332" t="s">
        <v>17</v>
      </c>
      <c r="D126" s="292">
        <v>13</v>
      </c>
      <c r="E126" s="292">
        <v>82</v>
      </c>
      <c r="F126" s="292">
        <v>488</v>
      </c>
      <c r="G126" s="292">
        <v>151</v>
      </c>
      <c r="H126" s="292">
        <v>54</v>
      </c>
      <c r="R126" s="30" t="s">
        <v>17</v>
      </c>
      <c r="S126" s="31">
        <f>D127</f>
        <v>1.6</v>
      </c>
      <c r="T126" s="31">
        <f t="shared" ref="T126:W126" si="47">E127</f>
        <v>10.4</v>
      </c>
      <c r="U126" s="31">
        <f t="shared" si="47"/>
        <v>61.9</v>
      </c>
      <c r="V126" s="31">
        <f t="shared" si="47"/>
        <v>19.2</v>
      </c>
      <c r="W126" s="31">
        <f t="shared" si="47"/>
        <v>6.9</v>
      </c>
    </row>
    <row r="127" spans="2:24" ht="12" customHeight="1" x14ac:dyDescent="0.15">
      <c r="B127" s="331"/>
      <c r="C127" s="333"/>
      <c r="D127" s="290">
        <v>1.6</v>
      </c>
      <c r="E127" s="290">
        <v>10.4</v>
      </c>
      <c r="F127" s="290">
        <v>61.9</v>
      </c>
      <c r="G127" s="290">
        <v>19.2</v>
      </c>
      <c r="H127" s="290">
        <v>6.9</v>
      </c>
      <c r="R127" s="30" t="s">
        <v>56</v>
      </c>
      <c r="S127" s="31">
        <f>D129</f>
        <v>1.7</v>
      </c>
      <c r="T127" s="31">
        <f t="shared" ref="T127:W127" si="48">E129</f>
        <v>15.6</v>
      </c>
      <c r="U127" s="31">
        <f t="shared" si="48"/>
        <v>56.3</v>
      </c>
      <c r="V127" s="31">
        <f t="shared" si="48"/>
        <v>19.600000000000001</v>
      </c>
      <c r="W127" s="31">
        <f t="shared" si="48"/>
        <v>6.9</v>
      </c>
    </row>
    <row r="128" spans="2:24" ht="12" customHeight="1" x14ac:dyDescent="0.15">
      <c r="B128" s="330">
        <v>2</v>
      </c>
      <c r="C128" s="332" t="s">
        <v>56</v>
      </c>
      <c r="D128" s="292">
        <v>13</v>
      </c>
      <c r="E128" s="292">
        <v>122</v>
      </c>
      <c r="F128" s="292">
        <v>440</v>
      </c>
      <c r="G128" s="292">
        <v>153</v>
      </c>
      <c r="H128" s="292">
        <v>54</v>
      </c>
      <c r="R128" s="30" t="s">
        <v>57</v>
      </c>
      <c r="S128" s="31">
        <f>D131</f>
        <v>1.5</v>
      </c>
      <c r="T128" s="31">
        <f t="shared" ref="T128:W128" si="49">E131</f>
        <v>22.4</v>
      </c>
      <c r="U128" s="31">
        <f t="shared" si="49"/>
        <v>42.3</v>
      </c>
      <c r="V128" s="31">
        <f t="shared" si="49"/>
        <v>23.7</v>
      </c>
      <c r="W128" s="31">
        <f t="shared" si="49"/>
        <v>10</v>
      </c>
    </row>
    <row r="129" spans="2:24" ht="12" customHeight="1" x14ac:dyDescent="0.15">
      <c r="B129" s="331"/>
      <c r="C129" s="333"/>
      <c r="D129" s="290">
        <v>1.7</v>
      </c>
      <c r="E129" s="290">
        <v>15.6</v>
      </c>
      <c r="F129" s="290">
        <v>56.3</v>
      </c>
      <c r="G129" s="290">
        <v>19.600000000000001</v>
      </c>
      <c r="H129" s="290">
        <v>6.9</v>
      </c>
      <c r="R129" s="30" t="s">
        <v>58</v>
      </c>
      <c r="S129" s="31">
        <f>D133</f>
        <v>1.4</v>
      </c>
      <c r="T129" s="31">
        <f t="shared" ref="T129:W129" si="50">E133</f>
        <v>21.5</v>
      </c>
      <c r="U129" s="31">
        <f t="shared" si="50"/>
        <v>57.8</v>
      </c>
      <c r="V129" s="31">
        <f t="shared" si="50"/>
        <v>14.4</v>
      </c>
      <c r="W129" s="31">
        <f t="shared" si="50"/>
        <v>5</v>
      </c>
    </row>
    <row r="130" spans="2:24" ht="12" customHeight="1" x14ac:dyDescent="0.15">
      <c r="B130" s="330">
        <v>3</v>
      </c>
      <c r="C130" s="332" t="s">
        <v>57</v>
      </c>
      <c r="D130" s="292">
        <v>13</v>
      </c>
      <c r="E130" s="292">
        <v>193</v>
      </c>
      <c r="F130" s="292">
        <v>364</v>
      </c>
      <c r="G130" s="292">
        <v>204</v>
      </c>
      <c r="H130" s="292">
        <v>86</v>
      </c>
      <c r="R130" s="30" t="s">
        <v>59</v>
      </c>
      <c r="S130" s="31">
        <f>D135</f>
        <v>3.4</v>
      </c>
      <c r="T130" s="31">
        <f t="shared" ref="T130:W130" si="51">E135</f>
        <v>33.299999999999997</v>
      </c>
      <c r="U130" s="31">
        <f t="shared" si="51"/>
        <v>40.5</v>
      </c>
      <c r="V130" s="31">
        <f t="shared" si="51"/>
        <v>17.2</v>
      </c>
      <c r="W130" s="31">
        <f t="shared" si="51"/>
        <v>5.6</v>
      </c>
    </row>
    <row r="131" spans="2:24" ht="12" customHeight="1" x14ac:dyDescent="0.15">
      <c r="B131" s="331"/>
      <c r="C131" s="333"/>
      <c r="D131" s="290">
        <v>1.5</v>
      </c>
      <c r="E131" s="290">
        <v>22.4</v>
      </c>
      <c r="F131" s="290">
        <v>42.3</v>
      </c>
      <c r="G131" s="290">
        <v>23.7</v>
      </c>
      <c r="H131" s="290">
        <v>10</v>
      </c>
      <c r="R131" s="30" t="s">
        <v>198</v>
      </c>
      <c r="S131" s="31">
        <f>D137</f>
        <v>1.9</v>
      </c>
      <c r="T131" s="31">
        <f t="shared" ref="T131:W131" si="52">E137</f>
        <v>18</v>
      </c>
      <c r="U131" s="31">
        <f t="shared" si="52"/>
        <v>55.1</v>
      </c>
      <c r="V131" s="31">
        <f t="shared" si="52"/>
        <v>20.3</v>
      </c>
      <c r="W131" s="31">
        <f t="shared" si="52"/>
        <v>4.8</v>
      </c>
    </row>
    <row r="132" spans="2:24" ht="12" customHeight="1" x14ac:dyDescent="0.15">
      <c r="B132" s="330">
        <v>4</v>
      </c>
      <c r="C132" s="332" t="s">
        <v>58</v>
      </c>
      <c r="D132" s="292">
        <v>11</v>
      </c>
      <c r="E132" s="292">
        <v>169</v>
      </c>
      <c r="F132" s="292">
        <v>454</v>
      </c>
      <c r="G132" s="292">
        <v>113</v>
      </c>
      <c r="H132" s="292">
        <v>39</v>
      </c>
      <c r="R132" s="30" t="s">
        <v>60</v>
      </c>
      <c r="S132" s="31">
        <f>D139</f>
        <v>1.1000000000000001</v>
      </c>
      <c r="T132" s="31">
        <f t="shared" ref="T132:W132" si="53">E139</f>
        <v>10.3</v>
      </c>
      <c r="U132" s="31">
        <f t="shared" si="53"/>
        <v>25.8</v>
      </c>
      <c r="V132" s="31">
        <f t="shared" si="53"/>
        <v>36.9</v>
      </c>
      <c r="W132" s="31">
        <f t="shared" si="53"/>
        <v>25.9</v>
      </c>
    </row>
    <row r="133" spans="2:24" ht="12" customHeight="1" x14ac:dyDescent="0.15">
      <c r="B133" s="331"/>
      <c r="C133" s="333"/>
      <c r="D133" s="290">
        <v>1.4</v>
      </c>
      <c r="E133" s="290">
        <v>21.5</v>
      </c>
      <c r="F133" s="290">
        <v>57.8</v>
      </c>
      <c r="G133" s="290">
        <v>14.4</v>
      </c>
      <c r="H133" s="290">
        <v>5</v>
      </c>
      <c r="R133" s="30" t="s">
        <v>61</v>
      </c>
      <c r="S133" s="31">
        <f>D141</f>
        <v>2.5</v>
      </c>
      <c r="T133" s="31">
        <f t="shared" ref="T133:W133" si="54">E141</f>
        <v>20.100000000000001</v>
      </c>
      <c r="U133" s="31">
        <f t="shared" si="54"/>
        <v>41</v>
      </c>
      <c r="V133" s="31">
        <f t="shared" si="54"/>
        <v>25.4</v>
      </c>
      <c r="W133" s="31">
        <f t="shared" si="54"/>
        <v>11</v>
      </c>
    </row>
    <row r="134" spans="2:24" ht="12" customHeight="1" x14ac:dyDescent="0.15">
      <c r="B134" s="330">
        <v>5</v>
      </c>
      <c r="C134" s="332" t="s">
        <v>59</v>
      </c>
      <c r="D134" s="292">
        <v>29</v>
      </c>
      <c r="E134" s="292">
        <v>280</v>
      </c>
      <c r="F134" s="292">
        <v>341</v>
      </c>
      <c r="G134" s="292">
        <v>145</v>
      </c>
      <c r="H134" s="292">
        <v>47</v>
      </c>
      <c r="R134" s="30" t="s">
        <v>62</v>
      </c>
      <c r="S134" s="31">
        <f>D143</f>
        <v>0.6</v>
      </c>
      <c r="T134" s="31">
        <f t="shared" ref="T134:W134" si="55">E143</f>
        <v>7.5</v>
      </c>
      <c r="U134" s="31">
        <f t="shared" si="55"/>
        <v>33.799999999999997</v>
      </c>
      <c r="V134" s="31">
        <f t="shared" si="55"/>
        <v>33</v>
      </c>
      <c r="W134" s="31">
        <f t="shared" si="55"/>
        <v>25.3</v>
      </c>
    </row>
    <row r="135" spans="2:24" ht="12" customHeight="1" x14ac:dyDescent="0.15">
      <c r="B135" s="331"/>
      <c r="C135" s="333"/>
      <c r="D135" s="290">
        <v>3.4</v>
      </c>
      <c r="E135" s="290">
        <v>33.299999999999997</v>
      </c>
      <c r="F135" s="290">
        <v>40.5</v>
      </c>
      <c r="G135" s="290">
        <v>17.2</v>
      </c>
      <c r="H135" s="290">
        <v>5.6</v>
      </c>
      <c r="R135" s="30" t="s">
        <v>63</v>
      </c>
      <c r="S135" s="31">
        <f>D145</f>
        <v>3.4</v>
      </c>
      <c r="T135" s="31">
        <f t="shared" ref="T135:W135" si="56">E145</f>
        <v>32.4</v>
      </c>
      <c r="U135" s="31">
        <f t="shared" si="56"/>
        <v>36.6</v>
      </c>
      <c r="V135" s="31">
        <f t="shared" si="56"/>
        <v>20.100000000000001</v>
      </c>
      <c r="W135" s="31">
        <f t="shared" si="56"/>
        <v>7.6</v>
      </c>
    </row>
    <row r="136" spans="2:24" ht="12" customHeight="1" x14ac:dyDescent="0.15">
      <c r="B136" s="330">
        <v>6</v>
      </c>
      <c r="C136" s="332" t="s">
        <v>199</v>
      </c>
      <c r="D136" s="292">
        <v>15</v>
      </c>
      <c r="E136" s="292">
        <v>143</v>
      </c>
      <c r="F136" s="292">
        <v>438</v>
      </c>
      <c r="G136" s="292">
        <v>161</v>
      </c>
      <c r="H136" s="292">
        <v>38</v>
      </c>
      <c r="R136" s="30" t="s">
        <v>200</v>
      </c>
      <c r="S136" s="31">
        <f>D147</f>
        <v>1.3</v>
      </c>
      <c r="T136" s="31">
        <f t="shared" ref="T136:W136" si="57">E147</f>
        <v>14.9</v>
      </c>
      <c r="U136" s="31">
        <f t="shared" si="57"/>
        <v>53.8</v>
      </c>
      <c r="V136" s="31">
        <f t="shared" si="57"/>
        <v>22</v>
      </c>
      <c r="W136" s="31">
        <f t="shared" si="57"/>
        <v>8.1</v>
      </c>
    </row>
    <row r="137" spans="2:24" ht="12" customHeight="1" x14ac:dyDescent="0.15">
      <c r="B137" s="331"/>
      <c r="C137" s="333"/>
      <c r="D137" s="290">
        <v>1.9</v>
      </c>
      <c r="E137" s="290">
        <v>18</v>
      </c>
      <c r="F137" s="290">
        <v>55.1</v>
      </c>
      <c r="G137" s="290">
        <v>20.3</v>
      </c>
      <c r="H137" s="290">
        <v>4.8</v>
      </c>
      <c r="R137" s="30" t="s">
        <v>0</v>
      </c>
    </row>
    <row r="138" spans="2:24" ht="12" customHeight="1" x14ac:dyDescent="0.15">
      <c r="B138" s="330">
        <v>7</v>
      </c>
      <c r="C138" s="332" t="s">
        <v>60</v>
      </c>
      <c r="D138" s="292">
        <v>10</v>
      </c>
      <c r="E138" s="292">
        <v>94</v>
      </c>
      <c r="F138" s="292">
        <v>235</v>
      </c>
      <c r="G138" s="292">
        <v>336</v>
      </c>
      <c r="H138" s="292">
        <v>236</v>
      </c>
      <c r="R138" s="30"/>
    </row>
    <row r="139" spans="2:24" ht="12" customHeight="1" x14ac:dyDescent="0.15">
      <c r="B139" s="331"/>
      <c r="C139" s="333"/>
      <c r="D139" s="290">
        <v>1.1000000000000001</v>
      </c>
      <c r="E139" s="290">
        <v>10.3</v>
      </c>
      <c r="F139" s="290">
        <v>25.8</v>
      </c>
      <c r="G139" s="290">
        <v>36.9</v>
      </c>
      <c r="H139" s="290">
        <v>25.9</v>
      </c>
      <c r="R139" s="30"/>
    </row>
    <row r="140" spans="2:24" ht="12" customHeight="1" x14ac:dyDescent="0.15">
      <c r="B140" s="330">
        <v>8</v>
      </c>
      <c r="C140" s="332" t="s">
        <v>61</v>
      </c>
      <c r="D140" s="292">
        <v>21</v>
      </c>
      <c r="E140" s="292">
        <v>169</v>
      </c>
      <c r="F140" s="292">
        <v>345</v>
      </c>
      <c r="G140" s="292">
        <v>214</v>
      </c>
      <c r="H140" s="292">
        <v>93</v>
      </c>
      <c r="R140" s="30"/>
    </row>
    <row r="141" spans="2:24" ht="12" customHeight="1" x14ac:dyDescent="0.15">
      <c r="B141" s="331"/>
      <c r="C141" s="333"/>
      <c r="D141" s="290">
        <v>2.5</v>
      </c>
      <c r="E141" s="290">
        <v>20.100000000000001</v>
      </c>
      <c r="F141" s="290">
        <v>41</v>
      </c>
      <c r="G141" s="290">
        <v>25.4</v>
      </c>
      <c r="H141" s="290">
        <v>11</v>
      </c>
      <c r="R141" s="30"/>
    </row>
    <row r="142" spans="2:24" ht="12" customHeight="1" x14ac:dyDescent="0.15">
      <c r="B142" s="330">
        <v>9</v>
      </c>
      <c r="C142" s="332" t="s">
        <v>62</v>
      </c>
      <c r="D142" s="292">
        <v>5</v>
      </c>
      <c r="E142" s="292">
        <v>65</v>
      </c>
      <c r="F142" s="292">
        <v>294</v>
      </c>
      <c r="G142" s="292">
        <v>287</v>
      </c>
      <c r="H142" s="292">
        <v>220</v>
      </c>
      <c r="R142" s="30"/>
    </row>
    <row r="143" spans="2:24" ht="12" customHeight="1" x14ac:dyDescent="0.15">
      <c r="B143" s="331"/>
      <c r="C143" s="333"/>
      <c r="D143" s="290">
        <v>0.6</v>
      </c>
      <c r="E143" s="290">
        <v>7.5</v>
      </c>
      <c r="F143" s="290">
        <v>33.799999999999997</v>
      </c>
      <c r="G143" s="290">
        <v>33</v>
      </c>
      <c r="H143" s="290">
        <v>25.3</v>
      </c>
      <c r="R143" s="30"/>
      <c r="X143" s="26"/>
    </row>
    <row r="144" spans="2:24" ht="12" customHeight="1" x14ac:dyDescent="0.15">
      <c r="B144" s="330">
        <v>10</v>
      </c>
      <c r="C144" s="332" t="s">
        <v>63</v>
      </c>
      <c r="D144" s="292">
        <v>29</v>
      </c>
      <c r="E144" s="292">
        <v>278</v>
      </c>
      <c r="F144" s="292">
        <v>314</v>
      </c>
      <c r="G144" s="292">
        <v>173</v>
      </c>
      <c r="H144" s="292">
        <v>65</v>
      </c>
      <c r="R144" s="30"/>
    </row>
    <row r="145" spans="2:24" ht="12" customHeight="1" x14ac:dyDescent="0.15">
      <c r="B145" s="331"/>
      <c r="C145" s="333"/>
      <c r="D145" s="290">
        <v>3.4</v>
      </c>
      <c r="E145" s="290">
        <v>32.4</v>
      </c>
      <c r="F145" s="290">
        <v>36.6</v>
      </c>
      <c r="G145" s="290">
        <v>20.100000000000001</v>
      </c>
      <c r="H145" s="290">
        <v>7.6</v>
      </c>
      <c r="R145" s="30"/>
    </row>
    <row r="146" spans="2:24" ht="12" customHeight="1" x14ac:dyDescent="0.15">
      <c r="B146" s="330">
        <v>11</v>
      </c>
      <c r="C146" s="332" t="s">
        <v>64</v>
      </c>
      <c r="D146" s="292">
        <v>10</v>
      </c>
      <c r="E146" s="292">
        <v>119</v>
      </c>
      <c r="F146" s="292">
        <v>430</v>
      </c>
      <c r="G146" s="292">
        <v>176</v>
      </c>
      <c r="H146" s="292">
        <v>65</v>
      </c>
      <c r="R146" s="30"/>
    </row>
    <row r="147" spans="2:24" ht="12" customHeight="1" x14ac:dyDescent="0.15">
      <c r="B147" s="331"/>
      <c r="C147" s="333"/>
      <c r="D147" s="290">
        <v>1.3</v>
      </c>
      <c r="E147" s="290">
        <v>14.9</v>
      </c>
      <c r="F147" s="290">
        <v>53.8</v>
      </c>
      <c r="G147" s="290">
        <v>22</v>
      </c>
      <c r="H147" s="290">
        <v>8.1</v>
      </c>
      <c r="R147" s="30"/>
    </row>
    <row r="148" spans="2:24" ht="12" customHeight="1" x14ac:dyDescent="0.15">
      <c r="R148" s="30"/>
    </row>
    <row r="149" spans="2:24" ht="12" customHeight="1" x14ac:dyDescent="0.15">
      <c r="R149" s="30"/>
    </row>
    <row r="150" spans="2:24" ht="12" customHeight="1" x14ac:dyDescent="0.15">
      <c r="B150" t="s">
        <v>148</v>
      </c>
      <c r="R150" s="30"/>
    </row>
    <row r="151" spans="2:24" s="26" customFormat="1" ht="19.5" customHeight="1" x14ac:dyDescent="0.15">
      <c r="B151" s="284" t="s">
        <v>0</v>
      </c>
      <c r="C151" s="285"/>
      <c r="D151" s="286"/>
      <c r="E151" s="286"/>
      <c r="F151" s="286"/>
      <c r="G151" s="286"/>
      <c r="H151" s="287" t="s">
        <v>145</v>
      </c>
      <c r="R151" s="34"/>
      <c r="S151" s="29" t="s">
        <v>136</v>
      </c>
      <c r="T151" s="29" t="s">
        <v>137</v>
      </c>
      <c r="U151" s="29" t="s">
        <v>133</v>
      </c>
      <c r="V151" s="29" t="s">
        <v>138</v>
      </c>
      <c r="W151" s="29" t="s">
        <v>139</v>
      </c>
      <c r="X151" s="23"/>
    </row>
    <row r="152" spans="2:24" ht="19.5" customHeight="1" thickBot="1" x14ac:dyDescent="0.2">
      <c r="B152" s="334" t="s">
        <v>140</v>
      </c>
      <c r="C152" s="335"/>
      <c r="D152" s="288" t="s">
        <v>136</v>
      </c>
      <c r="E152" s="288" t="s">
        <v>137</v>
      </c>
      <c r="F152" s="288" t="s">
        <v>133</v>
      </c>
      <c r="G152" s="288" t="s">
        <v>138</v>
      </c>
      <c r="H152" s="288" t="s">
        <v>139</v>
      </c>
      <c r="R152" s="30" t="s">
        <v>12</v>
      </c>
      <c r="S152" s="31">
        <f>D154</f>
        <v>33.299999999999997</v>
      </c>
      <c r="T152" s="31">
        <f>E154</f>
        <v>34.1</v>
      </c>
      <c r="U152" s="31">
        <f t="shared" ref="U152" si="58">F154</f>
        <v>29.2</v>
      </c>
      <c r="V152" s="31">
        <f t="shared" ref="V152" si="59">G154</f>
        <v>2.6</v>
      </c>
      <c r="W152" s="31">
        <f t="shared" ref="W152" si="60">H154</f>
        <v>0.7</v>
      </c>
    </row>
    <row r="153" spans="2:24" ht="12" customHeight="1" thickTop="1" x14ac:dyDescent="0.15">
      <c r="B153" s="336">
        <v>1</v>
      </c>
      <c r="C153" s="337" t="s">
        <v>12</v>
      </c>
      <c r="D153" s="289">
        <v>277</v>
      </c>
      <c r="E153" s="289">
        <v>284</v>
      </c>
      <c r="F153" s="289">
        <v>243</v>
      </c>
      <c r="G153" s="289">
        <v>22</v>
      </c>
      <c r="H153" s="289">
        <v>6</v>
      </c>
      <c r="R153" s="30" t="s">
        <v>18</v>
      </c>
      <c r="S153" s="31">
        <f>D156</f>
        <v>27.3</v>
      </c>
      <c r="T153" s="31">
        <f t="shared" ref="T153" si="61">E156</f>
        <v>38.9</v>
      </c>
      <c r="U153" s="31">
        <f t="shared" ref="U153" si="62">F156</f>
        <v>30</v>
      </c>
      <c r="V153" s="31">
        <f t="shared" ref="V153" si="63">G156</f>
        <v>2.9</v>
      </c>
      <c r="W153" s="31">
        <f t="shared" ref="W153" si="64">H156</f>
        <v>0.9</v>
      </c>
    </row>
    <row r="154" spans="2:24" ht="12" customHeight="1" x14ac:dyDescent="0.15">
      <c r="B154" s="331"/>
      <c r="C154" s="333"/>
      <c r="D154" s="290">
        <v>33.299999999999997</v>
      </c>
      <c r="E154" s="290">
        <v>34.1</v>
      </c>
      <c r="F154" s="290">
        <v>29.2</v>
      </c>
      <c r="G154" s="290">
        <v>2.6</v>
      </c>
      <c r="H154" s="290">
        <v>0.7</v>
      </c>
      <c r="R154" s="30" t="s">
        <v>19</v>
      </c>
      <c r="S154" s="31">
        <f>D158</f>
        <v>17.100000000000001</v>
      </c>
      <c r="T154" s="31">
        <f t="shared" ref="T154" si="65">E158</f>
        <v>38.9</v>
      </c>
      <c r="U154" s="31">
        <f t="shared" ref="U154" si="66">F158</f>
        <v>37.9</v>
      </c>
      <c r="V154" s="31">
        <f t="shared" ref="V154" si="67">G158</f>
        <v>4.5</v>
      </c>
      <c r="W154" s="31">
        <f t="shared" ref="W154" si="68">H158</f>
        <v>1.6</v>
      </c>
    </row>
    <row r="155" spans="2:24" ht="12" customHeight="1" x14ac:dyDescent="0.15">
      <c r="B155" s="330">
        <v>2</v>
      </c>
      <c r="C155" s="332" t="s">
        <v>18</v>
      </c>
      <c r="D155" s="292">
        <v>223</v>
      </c>
      <c r="E155" s="292">
        <v>318</v>
      </c>
      <c r="F155" s="292">
        <v>245</v>
      </c>
      <c r="G155" s="292">
        <v>24</v>
      </c>
      <c r="H155" s="292">
        <v>7</v>
      </c>
      <c r="R155" s="30" t="s">
        <v>20</v>
      </c>
      <c r="S155" s="31">
        <f>D160</f>
        <v>12.9</v>
      </c>
      <c r="T155" s="31">
        <f t="shared" ref="T155" si="69">E160</f>
        <v>38.4</v>
      </c>
      <c r="U155" s="31">
        <f t="shared" ref="U155" si="70">F160</f>
        <v>42.6</v>
      </c>
      <c r="V155" s="31">
        <f t="shared" ref="V155" si="71">G160</f>
        <v>5.2</v>
      </c>
      <c r="W155" s="31">
        <f t="shared" ref="W155" si="72">H160</f>
        <v>0.9</v>
      </c>
    </row>
    <row r="156" spans="2:24" ht="12" customHeight="1" x14ac:dyDescent="0.15">
      <c r="B156" s="331"/>
      <c r="C156" s="333"/>
      <c r="D156" s="290">
        <v>27.3</v>
      </c>
      <c r="E156" s="290">
        <v>38.9</v>
      </c>
      <c r="F156" s="290">
        <v>30</v>
      </c>
      <c r="G156" s="290">
        <v>2.9</v>
      </c>
      <c r="H156" s="290">
        <v>0.9</v>
      </c>
      <c r="R156" s="30" t="s">
        <v>21</v>
      </c>
      <c r="S156" s="31">
        <f>D162</f>
        <v>22.4</v>
      </c>
      <c r="T156" s="31">
        <f t="shared" ref="T156" si="73">E162</f>
        <v>45.8</v>
      </c>
      <c r="U156" s="31">
        <f>F162</f>
        <v>27</v>
      </c>
      <c r="V156" s="31">
        <f t="shared" ref="V156" si="74">G162</f>
        <v>3.5</v>
      </c>
      <c r="W156" s="31">
        <f t="shared" ref="W156" si="75">H162</f>
        <v>1.3</v>
      </c>
      <c r="X156" s="26"/>
    </row>
    <row r="157" spans="2:24" ht="12" customHeight="1" x14ac:dyDescent="0.15">
      <c r="B157" s="330">
        <v>3</v>
      </c>
      <c r="C157" s="332" t="s">
        <v>19</v>
      </c>
      <c r="D157" s="292">
        <v>136</v>
      </c>
      <c r="E157" s="292">
        <v>309</v>
      </c>
      <c r="F157" s="292">
        <v>301</v>
      </c>
      <c r="G157" s="292">
        <v>36</v>
      </c>
      <c r="H157" s="292">
        <v>13</v>
      </c>
      <c r="R157" s="30" t="s">
        <v>22</v>
      </c>
      <c r="S157" s="31">
        <f>D164</f>
        <v>15.6</v>
      </c>
      <c r="T157" s="31">
        <f t="shared" ref="T157" si="76">E164</f>
        <v>39.4</v>
      </c>
      <c r="U157" s="31">
        <f t="shared" ref="U157" si="77">F164</f>
        <v>39</v>
      </c>
      <c r="V157" s="31">
        <f t="shared" ref="V157" si="78">G164</f>
        <v>4.5999999999999996</v>
      </c>
      <c r="W157" s="31">
        <f t="shared" ref="W157" si="79">H164</f>
        <v>1.3</v>
      </c>
    </row>
    <row r="158" spans="2:24" ht="12" customHeight="1" x14ac:dyDescent="0.15">
      <c r="B158" s="331"/>
      <c r="C158" s="333"/>
      <c r="D158" s="290">
        <v>17.100000000000001</v>
      </c>
      <c r="E158" s="290">
        <v>38.9</v>
      </c>
      <c r="F158" s="290">
        <v>37.9</v>
      </c>
      <c r="G158" s="290">
        <v>4.5</v>
      </c>
      <c r="H158" s="290">
        <v>1.6</v>
      </c>
      <c r="R158" s="30"/>
      <c r="S158" s="31"/>
      <c r="T158" s="31"/>
      <c r="U158" s="31"/>
      <c r="V158" s="31"/>
      <c r="W158" s="31"/>
    </row>
    <row r="159" spans="2:24" ht="12" customHeight="1" x14ac:dyDescent="0.15">
      <c r="B159" s="330">
        <v>4</v>
      </c>
      <c r="C159" s="332" t="s">
        <v>20</v>
      </c>
      <c r="D159" s="292">
        <v>101</v>
      </c>
      <c r="E159" s="292">
        <v>301</v>
      </c>
      <c r="F159" s="292">
        <v>334</v>
      </c>
      <c r="G159" s="292">
        <v>41</v>
      </c>
      <c r="H159" s="292">
        <v>7</v>
      </c>
      <c r="R159" s="30"/>
    </row>
    <row r="160" spans="2:24" ht="12" customHeight="1" x14ac:dyDescent="0.15">
      <c r="B160" s="331"/>
      <c r="C160" s="333"/>
      <c r="D160" s="290">
        <v>12.9</v>
      </c>
      <c r="E160" s="290">
        <v>38.4</v>
      </c>
      <c r="F160" s="290">
        <v>42.6</v>
      </c>
      <c r="G160" s="290">
        <v>5.2</v>
      </c>
      <c r="H160" s="290">
        <v>0.9</v>
      </c>
      <c r="R160" s="30"/>
    </row>
    <row r="161" spans="2:24" ht="12" customHeight="1" x14ac:dyDescent="0.15">
      <c r="B161" s="330">
        <v>5</v>
      </c>
      <c r="C161" s="332" t="s">
        <v>21</v>
      </c>
      <c r="D161" s="292">
        <v>193</v>
      </c>
      <c r="E161" s="292">
        <v>395</v>
      </c>
      <c r="F161" s="292">
        <v>233</v>
      </c>
      <c r="G161" s="292">
        <v>30</v>
      </c>
      <c r="H161" s="292">
        <v>11</v>
      </c>
      <c r="R161" s="30"/>
    </row>
    <row r="162" spans="2:24" ht="12" customHeight="1" x14ac:dyDescent="0.15">
      <c r="B162" s="331"/>
      <c r="C162" s="333"/>
      <c r="D162" s="290">
        <v>22.4</v>
      </c>
      <c r="E162" s="290">
        <v>45.8</v>
      </c>
      <c r="F162" s="290">
        <v>27</v>
      </c>
      <c r="G162" s="290">
        <v>3.5</v>
      </c>
      <c r="H162" s="290">
        <v>1.3</v>
      </c>
      <c r="R162" s="30"/>
    </row>
    <row r="163" spans="2:24" ht="12" customHeight="1" x14ac:dyDescent="0.15">
      <c r="B163" s="330">
        <v>6</v>
      </c>
      <c r="C163" s="332" t="s">
        <v>22</v>
      </c>
      <c r="D163" s="292">
        <v>125</v>
      </c>
      <c r="E163" s="292">
        <v>315</v>
      </c>
      <c r="F163" s="292">
        <v>312</v>
      </c>
      <c r="G163" s="292">
        <v>37</v>
      </c>
      <c r="H163" s="292">
        <v>10</v>
      </c>
      <c r="R163" s="30"/>
    </row>
    <row r="164" spans="2:24" ht="12" customHeight="1" x14ac:dyDescent="0.15">
      <c r="B164" s="331"/>
      <c r="C164" s="333"/>
      <c r="D164" s="290">
        <v>15.6</v>
      </c>
      <c r="E164" s="290">
        <v>39.4</v>
      </c>
      <c r="F164" s="290">
        <v>39</v>
      </c>
      <c r="G164" s="290">
        <v>4.5999999999999996</v>
      </c>
      <c r="H164" s="290">
        <v>1.3</v>
      </c>
      <c r="R164" s="30"/>
    </row>
    <row r="165" spans="2:24" ht="12" customHeight="1" x14ac:dyDescent="0.15">
      <c r="R165" s="30"/>
    </row>
    <row r="166" spans="2:24" ht="12" customHeight="1" x14ac:dyDescent="0.15">
      <c r="R166" s="30"/>
    </row>
    <row r="167" spans="2:24" ht="12" customHeight="1" x14ac:dyDescent="0.15">
      <c r="B167" s="25" t="s">
        <v>0</v>
      </c>
      <c r="R167" s="30"/>
    </row>
    <row r="168" spans="2:24" s="26" customFormat="1" ht="19.5" customHeight="1" x14ac:dyDescent="0.15">
      <c r="B168" s="284" t="s">
        <v>0</v>
      </c>
      <c r="C168" s="285"/>
      <c r="D168" s="286"/>
      <c r="E168" s="286"/>
      <c r="F168" s="286"/>
      <c r="G168" s="286"/>
      <c r="H168" s="287" t="s">
        <v>145</v>
      </c>
      <c r="R168" s="33"/>
      <c r="S168" s="29" t="s">
        <v>136</v>
      </c>
      <c r="T168" s="29" t="s">
        <v>137</v>
      </c>
      <c r="U168" s="29" t="s">
        <v>133</v>
      </c>
      <c r="V168" s="29" t="s">
        <v>138</v>
      </c>
      <c r="W168" s="29" t="s">
        <v>139</v>
      </c>
      <c r="X168" s="23"/>
    </row>
    <row r="169" spans="2:24" ht="19.5" customHeight="1" thickBot="1" x14ac:dyDescent="0.2">
      <c r="B169" s="334" t="s">
        <v>140</v>
      </c>
      <c r="C169" s="335"/>
      <c r="D169" s="288" t="s">
        <v>136</v>
      </c>
      <c r="E169" s="288" t="s">
        <v>137</v>
      </c>
      <c r="F169" s="288" t="s">
        <v>133</v>
      </c>
      <c r="G169" s="288" t="s">
        <v>138</v>
      </c>
      <c r="H169" s="288" t="s">
        <v>139</v>
      </c>
      <c r="R169" s="30" t="s">
        <v>13</v>
      </c>
      <c r="S169" s="31">
        <f>D171</f>
        <v>30.9</v>
      </c>
      <c r="T169" s="31">
        <f t="shared" ref="T169" si="80">E171</f>
        <v>38.1</v>
      </c>
      <c r="U169" s="31">
        <f t="shared" ref="U169" si="81">F171</f>
        <v>28</v>
      </c>
      <c r="V169" s="31">
        <f t="shared" ref="V169" si="82">G171</f>
        <v>2.2000000000000002</v>
      </c>
      <c r="W169" s="31">
        <f t="shared" ref="W169" si="83">H171</f>
        <v>0.7</v>
      </c>
    </row>
    <row r="170" spans="2:24" ht="12" customHeight="1" thickTop="1" x14ac:dyDescent="0.15">
      <c r="B170" s="336">
        <v>1</v>
      </c>
      <c r="C170" s="338" t="s">
        <v>13</v>
      </c>
      <c r="D170" s="291">
        <v>249</v>
      </c>
      <c r="E170" s="291">
        <v>307</v>
      </c>
      <c r="F170" s="291">
        <v>225</v>
      </c>
      <c r="G170" s="291">
        <v>18</v>
      </c>
      <c r="H170" s="291">
        <v>6</v>
      </c>
      <c r="R170" s="30" t="s">
        <v>23</v>
      </c>
      <c r="S170" s="31">
        <f>D173</f>
        <v>44</v>
      </c>
      <c r="T170" s="31">
        <f t="shared" ref="T170" si="84">E173</f>
        <v>34.4</v>
      </c>
      <c r="U170" s="31">
        <f t="shared" ref="U170" si="85">F173</f>
        <v>18.600000000000001</v>
      </c>
      <c r="V170" s="31">
        <f t="shared" ref="V170" si="86">G173</f>
        <v>2.2999999999999998</v>
      </c>
      <c r="W170" s="31">
        <f t="shared" ref="W170" si="87">H173</f>
        <v>0.7</v>
      </c>
    </row>
    <row r="171" spans="2:24" ht="12" customHeight="1" x14ac:dyDescent="0.15">
      <c r="B171" s="331"/>
      <c r="C171" s="333"/>
      <c r="D171" s="290">
        <v>30.9</v>
      </c>
      <c r="E171" s="290">
        <v>38.1</v>
      </c>
      <c r="F171" s="290">
        <v>28</v>
      </c>
      <c r="G171" s="290">
        <v>2.2000000000000002</v>
      </c>
      <c r="H171" s="290">
        <v>0.7</v>
      </c>
      <c r="R171" s="30" t="s">
        <v>24</v>
      </c>
      <c r="S171" s="31">
        <f>D175</f>
        <v>30.3</v>
      </c>
      <c r="T171" s="31">
        <f t="shared" ref="T171" si="88">E175</f>
        <v>41.6</v>
      </c>
      <c r="U171" s="31">
        <f t="shared" ref="U171" si="89">F175</f>
        <v>24</v>
      </c>
      <c r="V171" s="31">
        <f t="shared" ref="V171" si="90">G175</f>
        <v>3.1</v>
      </c>
      <c r="W171" s="31">
        <f t="shared" ref="W171" si="91">H175</f>
        <v>1.1000000000000001</v>
      </c>
    </row>
    <row r="172" spans="2:24" ht="12" customHeight="1" x14ac:dyDescent="0.15">
      <c r="B172" s="330">
        <v>2</v>
      </c>
      <c r="C172" s="332" t="s">
        <v>23</v>
      </c>
      <c r="D172" s="292">
        <v>367</v>
      </c>
      <c r="E172" s="292">
        <v>287</v>
      </c>
      <c r="F172" s="292">
        <v>155</v>
      </c>
      <c r="G172" s="292">
        <v>19</v>
      </c>
      <c r="H172" s="292">
        <v>6</v>
      </c>
      <c r="R172" s="30" t="s">
        <v>25</v>
      </c>
      <c r="S172" s="31">
        <f>D177</f>
        <v>15.3</v>
      </c>
      <c r="T172" s="31">
        <f t="shared" ref="T172" si="92">E177</f>
        <v>31.2</v>
      </c>
      <c r="U172" s="31">
        <f>F177</f>
        <v>44.9</v>
      </c>
      <c r="V172" s="31">
        <f t="shared" ref="V172" si="93">G177</f>
        <v>6.4</v>
      </c>
      <c r="W172" s="31">
        <f t="shared" ref="W172" si="94">H177</f>
        <v>2.2000000000000002</v>
      </c>
    </row>
    <row r="173" spans="2:24" ht="12" customHeight="1" x14ac:dyDescent="0.15">
      <c r="B173" s="331"/>
      <c r="C173" s="333"/>
      <c r="D173" s="290">
        <v>44</v>
      </c>
      <c r="E173" s="290">
        <v>34.4</v>
      </c>
      <c r="F173" s="290">
        <v>18.600000000000001</v>
      </c>
      <c r="G173" s="290">
        <v>2.2999999999999998</v>
      </c>
      <c r="H173" s="290">
        <v>0.7</v>
      </c>
      <c r="R173" s="30" t="s">
        <v>26</v>
      </c>
      <c r="S173" s="31">
        <f>D179</f>
        <v>32.299999999999997</v>
      </c>
      <c r="T173" s="31">
        <f t="shared" ref="T173" si="95">E179</f>
        <v>38.799999999999997</v>
      </c>
      <c r="U173" s="31">
        <f t="shared" ref="U173" si="96">F179</f>
        <v>24.7</v>
      </c>
      <c r="V173" s="31">
        <f t="shared" ref="V173" si="97">G179</f>
        <v>3.4</v>
      </c>
      <c r="W173" s="31">
        <f t="shared" ref="W173" si="98">H179</f>
        <v>0.7</v>
      </c>
    </row>
    <row r="174" spans="2:24" ht="12" customHeight="1" x14ac:dyDescent="0.15">
      <c r="B174" s="330">
        <v>3</v>
      </c>
      <c r="C174" s="332" t="s">
        <v>24</v>
      </c>
      <c r="D174" s="292">
        <v>248</v>
      </c>
      <c r="E174" s="292">
        <v>340</v>
      </c>
      <c r="F174" s="292">
        <v>196</v>
      </c>
      <c r="G174" s="292">
        <v>25</v>
      </c>
      <c r="H174" s="292">
        <v>9</v>
      </c>
      <c r="R174" s="30" t="s">
        <v>27</v>
      </c>
      <c r="S174" s="31">
        <f>D181</f>
        <v>27</v>
      </c>
      <c r="T174" s="31">
        <f t="shared" ref="T174" si="99">E181</f>
        <v>37.9</v>
      </c>
      <c r="U174" s="31">
        <f t="shared" ref="U174" si="100">F181</f>
        <v>30.3</v>
      </c>
      <c r="V174" s="31">
        <f t="shared" ref="V174" si="101">G181</f>
        <v>3.9</v>
      </c>
      <c r="W174" s="31">
        <f t="shared" ref="W174" si="102">H181</f>
        <v>0.9</v>
      </c>
    </row>
    <row r="175" spans="2:24" ht="12" customHeight="1" x14ac:dyDescent="0.15">
      <c r="B175" s="331"/>
      <c r="C175" s="333"/>
      <c r="D175" s="290">
        <v>30.3</v>
      </c>
      <c r="E175" s="290">
        <v>41.6</v>
      </c>
      <c r="F175" s="290">
        <v>24</v>
      </c>
      <c r="G175" s="290">
        <v>3.1</v>
      </c>
      <c r="H175" s="290">
        <v>1.1000000000000001</v>
      </c>
      <c r="R175" s="30" t="s">
        <v>28</v>
      </c>
      <c r="S175" s="31">
        <f>D183</f>
        <v>21.7</v>
      </c>
      <c r="T175" s="31">
        <f t="shared" ref="T175" si="103">E183</f>
        <v>41.6</v>
      </c>
      <c r="U175" s="31">
        <f t="shared" ref="U175" si="104">F183</f>
        <v>31.3</v>
      </c>
      <c r="V175" s="31">
        <f t="shared" ref="V175" si="105">G183</f>
        <v>4.3</v>
      </c>
      <c r="W175" s="31">
        <f t="shared" ref="W175" si="106">H183</f>
        <v>1</v>
      </c>
    </row>
    <row r="176" spans="2:24" ht="12" customHeight="1" x14ac:dyDescent="0.15">
      <c r="B176" s="330">
        <v>4</v>
      </c>
      <c r="C176" s="332" t="s">
        <v>25</v>
      </c>
      <c r="D176" s="292">
        <v>119</v>
      </c>
      <c r="E176" s="292">
        <v>243</v>
      </c>
      <c r="F176" s="292">
        <v>349</v>
      </c>
      <c r="G176" s="292">
        <v>50</v>
      </c>
      <c r="H176" s="292">
        <v>17</v>
      </c>
      <c r="R176" s="30" t="s">
        <v>187</v>
      </c>
      <c r="S176" s="31">
        <f>D185</f>
        <v>19.899999999999999</v>
      </c>
      <c r="T176" s="31">
        <f t="shared" ref="T176" si="107">E185</f>
        <v>42.8</v>
      </c>
      <c r="U176" s="31">
        <f t="shared" ref="U176" si="108">F185</f>
        <v>31.8</v>
      </c>
      <c r="V176" s="31">
        <f t="shared" ref="V176" si="109">G185</f>
        <v>4.9000000000000004</v>
      </c>
      <c r="W176" s="31">
        <f t="shared" ref="W176" si="110">H185</f>
        <v>0.6</v>
      </c>
    </row>
    <row r="177" spans="2:24" ht="12" customHeight="1" x14ac:dyDescent="0.15">
      <c r="B177" s="331"/>
      <c r="C177" s="333"/>
      <c r="D177" s="290">
        <v>15.3</v>
      </c>
      <c r="E177" s="290">
        <v>31.2</v>
      </c>
      <c r="F177" s="290">
        <v>44.9</v>
      </c>
      <c r="G177" s="290">
        <v>6.4</v>
      </c>
      <c r="H177" s="290">
        <v>2.2000000000000002</v>
      </c>
      <c r="R177" s="30" t="s">
        <v>189</v>
      </c>
      <c r="S177" s="31">
        <f>D187</f>
        <v>19.3</v>
      </c>
      <c r="T177" s="31">
        <f t="shared" ref="T177" si="111">E187</f>
        <v>44.3</v>
      </c>
      <c r="U177" s="31">
        <f t="shared" ref="U177" si="112">F187</f>
        <v>31.1</v>
      </c>
      <c r="V177" s="31">
        <f t="shared" ref="V177" si="113">G187</f>
        <v>4.2</v>
      </c>
      <c r="W177" s="31">
        <f t="shared" ref="W177" si="114">H187</f>
        <v>1.2</v>
      </c>
    </row>
    <row r="178" spans="2:24" ht="12" customHeight="1" x14ac:dyDescent="0.15">
      <c r="B178" s="330">
        <v>5</v>
      </c>
      <c r="C178" s="332" t="s">
        <v>26</v>
      </c>
      <c r="D178" s="292">
        <v>264</v>
      </c>
      <c r="E178" s="292">
        <v>317</v>
      </c>
      <c r="F178" s="292">
        <v>202</v>
      </c>
      <c r="G178" s="292">
        <v>28</v>
      </c>
      <c r="H178" s="292">
        <v>6</v>
      </c>
      <c r="R178" s="30" t="s">
        <v>29</v>
      </c>
      <c r="S178" s="55">
        <f>D189</f>
        <v>18.2</v>
      </c>
      <c r="T178" s="55">
        <f t="shared" ref="T178" si="115">E189</f>
        <v>44.9</v>
      </c>
      <c r="U178" s="55">
        <f t="shared" ref="U178" si="116">F189</f>
        <v>31.5</v>
      </c>
      <c r="V178" s="55">
        <f t="shared" ref="V178" si="117">G189</f>
        <v>4.0999999999999996</v>
      </c>
      <c r="W178" s="55">
        <f t="shared" ref="W178" si="118">H189</f>
        <v>1.2</v>
      </c>
    </row>
    <row r="179" spans="2:24" ht="12" customHeight="1" x14ac:dyDescent="0.15">
      <c r="B179" s="331"/>
      <c r="C179" s="333"/>
      <c r="D179" s="290">
        <v>32.299999999999997</v>
      </c>
      <c r="E179" s="290">
        <v>38.799999999999997</v>
      </c>
      <c r="F179" s="290">
        <v>24.7</v>
      </c>
      <c r="G179" s="290">
        <v>3.4</v>
      </c>
      <c r="H179" s="290">
        <v>0.7</v>
      </c>
      <c r="R179" s="30" t="s">
        <v>0</v>
      </c>
    </row>
    <row r="180" spans="2:24" ht="12" customHeight="1" x14ac:dyDescent="0.15">
      <c r="B180" s="330">
        <v>6</v>
      </c>
      <c r="C180" s="332" t="s">
        <v>27</v>
      </c>
      <c r="D180" s="292">
        <v>212</v>
      </c>
      <c r="E180" s="292">
        <v>298</v>
      </c>
      <c r="F180" s="292">
        <v>238</v>
      </c>
      <c r="G180" s="292">
        <v>31</v>
      </c>
      <c r="H180" s="292">
        <v>7</v>
      </c>
      <c r="R180" s="30"/>
    </row>
    <row r="181" spans="2:24" ht="12" customHeight="1" x14ac:dyDescent="0.15">
      <c r="B181" s="331"/>
      <c r="C181" s="333"/>
      <c r="D181" s="290">
        <v>27</v>
      </c>
      <c r="E181" s="290">
        <v>37.9</v>
      </c>
      <c r="F181" s="290">
        <v>30.3</v>
      </c>
      <c r="G181" s="290">
        <v>3.9</v>
      </c>
      <c r="H181" s="290">
        <v>0.9</v>
      </c>
      <c r="R181" s="30"/>
    </row>
    <row r="182" spans="2:24" ht="12" customHeight="1" x14ac:dyDescent="0.15">
      <c r="B182" s="336">
        <v>7</v>
      </c>
      <c r="C182" s="332" t="s">
        <v>28</v>
      </c>
      <c r="D182" s="292">
        <v>177</v>
      </c>
      <c r="E182" s="292">
        <v>339</v>
      </c>
      <c r="F182" s="292">
        <v>255</v>
      </c>
      <c r="G182" s="292">
        <v>35</v>
      </c>
      <c r="H182" s="292">
        <v>8</v>
      </c>
      <c r="R182" s="30"/>
    </row>
    <row r="183" spans="2:24" ht="12" customHeight="1" x14ac:dyDescent="0.15">
      <c r="B183" s="331"/>
      <c r="C183" s="333"/>
      <c r="D183" s="290">
        <v>21.7</v>
      </c>
      <c r="E183" s="290">
        <v>41.6</v>
      </c>
      <c r="F183" s="290">
        <v>31.3</v>
      </c>
      <c r="G183" s="290">
        <v>4.3</v>
      </c>
      <c r="H183" s="290">
        <v>1</v>
      </c>
      <c r="R183" s="30"/>
      <c r="X183" s="26"/>
    </row>
    <row r="184" spans="2:24" ht="12" customHeight="1" x14ac:dyDescent="0.15">
      <c r="B184" s="330">
        <v>8</v>
      </c>
      <c r="C184" s="332" t="s">
        <v>188</v>
      </c>
      <c r="D184" s="292">
        <v>165</v>
      </c>
      <c r="E184" s="292">
        <v>356</v>
      </c>
      <c r="F184" s="292">
        <v>264</v>
      </c>
      <c r="G184" s="292">
        <v>41</v>
      </c>
      <c r="H184" s="292">
        <v>5</v>
      </c>
      <c r="R184" s="30"/>
    </row>
    <row r="185" spans="2:24" ht="12" customHeight="1" x14ac:dyDescent="0.15">
      <c r="B185" s="331"/>
      <c r="C185" s="333"/>
      <c r="D185" s="290">
        <v>19.899999999999999</v>
      </c>
      <c r="E185" s="290">
        <v>42.8</v>
      </c>
      <c r="F185" s="290">
        <v>31.8</v>
      </c>
      <c r="G185" s="290">
        <v>4.9000000000000004</v>
      </c>
      <c r="H185" s="290">
        <v>0.6</v>
      </c>
      <c r="R185" s="30"/>
    </row>
    <row r="186" spans="2:24" ht="12" customHeight="1" x14ac:dyDescent="0.15">
      <c r="B186" s="330">
        <v>9</v>
      </c>
      <c r="C186" s="332" t="s">
        <v>190</v>
      </c>
      <c r="D186" s="292">
        <v>158</v>
      </c>
      <c r="E186" s="292">
        <v>362</v>
      </c>
      <c r="F186" s="292">
        <v>254</v>
      </c>
      <c r="G186" s="292">
        <v>34</v>
      </c>
      <c r="H186" s="292">
        <v>10</v>
      </c>
      <c r="R186" s="30"/>
    </row>
    <row r="187" spans="2:24" ht="12" customHeight="1" x14ac:dyDescent="0.15">
      <c r="B187" s="331"/>
      <c r="C187" s="333"/>
      <c r="D187" s="290">
        <v>19.3</v>
      </c>
      <c r="E187" s="290">
        <v>44.3</v>
      </c>
      <c r="F187" s="290">
        <v>31.1</v>
      </c>
      <c r="G187" s="290">
        <v>4.2</v>
      </c>
      <c r="H187" s="290">
        <v>1.2</v>
      </c>
      <c r="R187" s="30"/>
    </row>
    <row r="188" spans="2:24" ht="12" customHeight="1" x14ac:dyDescent="0.15">
      <c r="B188" s="330">
        <v>10</v>
      </c>
      <c r="C188" s="332" t="s">
        <v>191</v>
      </c>
      <c r="D188" s="292">
        <v>146</v>
      </c>
      <c r="E188" s="292">
        <v>360</v>
      </c>
      <c r="F188" s="292">
        <v>253</v>
      </c>
      <c r="G188" s="292">
        <v>33</v>
      </c>
      <c r="H188" s="292">
        <v>10</v>
      </c>
      <c r="R188" s="30"/>
    </row>
    <row r="189" spans="2:24" ht="12" customHeight="1" x14ac:dyDescent="0.15">
      <c r="B189" s="331"/>
      <c r="C189" s="333"/>
      <c r="D189" s="290">
        <v>18.2</v>
      </c>
      <c r="E189" s="290">
        <v>44.9</v>
      </c>
      <c r="F189" s="290">
        <v>31.5</v>
      </c>
      <c r="G189" s="290">
        <v>4.0999999999999996</v>
      </c>
      <c r="H189" s="290">
        <v>1.2</v>
      </c>
      <c r="R189" s="30"/>
    </row>
    <row r="190" spans="2:24" ht="12" customHeight="1" x14ac:dyDescent="0.15">
      <c r="B190" s="52"/>
      <c r="C190" s="53"/>
      <c r="D190" s="54"/>
      <c r="E190" s="54"/>
      <c r="F190" s="54"/>
      <c r="G190" s="54"/>
      <c r="H190" s="54"/>
      <c r="R190" s="30"/>
    </row>
    <row r="191" spans="2:24" ht="12" customHeight="1" x14ac:dyDescent="0.15">
      <c r="B191" s="52"/>
      <c r="C191" s="53"/>
      <c r="D191" s="54"/>
      <c r="E191" s="54"/>
      <c r="F191" s="54"/>
      <c r="G191" s="54"/>
      <c r="H191" s="54"/>
      <c r="R191" s="30"/>
    </row>
    <row r="192" spans="2:24" ht="12" customHeight="1" x14ac:dyDescent="0.15">
      <c r="B192" s="25" t="s">
        <v>0</v>
      </c>
      <c r="R192" s="30"/>
    </row>
    <row r="193" spans="2:24" s="26" customFormat="1" ht="19.5" customHeight="1" x14ac:dyDescent="0.15">
      <c r="B193" s="27" t="s">
        <v>0</v>
      </c>
      <c r="C193" s="23"/>
      <c r="H193" s="28" t="s">
        <v>145</v>
      </c>
      <c r="R193" s="30"/>
      <c r="S193" s="23"/>
      <c r="T193" s="23"/>
      <c r="U193" s="23"/>
      <c r="V193" s="23"/>
      <c r="W193" s="23"/>
      <c r="X193" s="23"/>
    </row>
    <row r="194" spans="2:24" ht="19.5" customHeight="1" thickBot="1" x14ac:dyDescent="0.2">
      <c r="B194" s="334" t="s">
        <v>140</v>
      </c>
      <c r="C194" s="335"/>
      <c r="D194" s="288" t="s">
        <v>136</v>
      </c>
      <c r="E194" s="288" t="s">
        <v>137</v>
      </c>
      <c r="F194" s="288" t="s">
        <v>133</v>
      </c>
      <c r="G194" s="288" t="s">
        <v>138</v>
      </c>
      <c r="H194" s="288" t="s">
        <v>139</v>
      </c>
      <c r="R194" s="30" t="s">
        <v>0</v>
      </c>
      <c r="S194" s="29" t="s">
        <v>136</v>
      </c>
      <c r="T194" s="29" t="s">
        <v>137</v>
      </c>
      <c r="U194" s="29" t="s">
        <v>133</v>
      </c>
      <c r="V194" s="29" t="s">
        <v>138</v>
      </c>
      <c r="W194" s="29" t="s">
        <v>139</v>
      </c>
    </row>
    <row r="195" spans="2:24" ht="12" customHeight="1" thickTop="1" x14ac:dyDescent="0.15">
      <c r="B195" s="330">
        <v>1</v>
      </c>
      <c r="C195" s="332" t="s">
        <v>14</v>
      </c>
      <c r="D195" s="292">
        <v>256</v>
      </c>
      <c r="E195" s="292">
        <v>341</v>
      </c>
      <c r="F195" s="292">
        <v>183</v>
      </c>
      <c r="G195" s="292">
        <v>20</v>
      </c>
      <c r="H195" s="292">
        <v>8</v>
      </c>
      <c r="R195" s="30" t="s">
        <v>14</v>
      </c>
      <c r="S195" s="31">
        <f>D196</f>
        <v>31.7</v>
      </c>
      <c r="T195" s="31">
        <f t="shared" ref="T195" si="119">E196</f>
        <v>42.2</v>
      </c>
      <c r="U195" s="31">
        <f t="shared" ref="U195" si="120">F196</f>
        <v>22.6</v>
      </c>
      <c r="V195" s="31">
        <f t="shared" ref="V195" si="121">G196</f>
        <v>2.5</v>
      </c>
      <c r="W195" s="31">
        <f t="shared" ref="W195" si="122">H196</f>
        <v>1</v>
      </c>
    </row>
    <row r="196" spans="2:24" ht="12" customHeight="1" x14ac:dyDescent="0.15">
      <c r="B196" s="331"/>
      <c r="C196" s="333"/>
      <c r="D196" s="290">
        <v>31.7</v>
      </c>
      <c r="E196" s="290">
        <v>42.2</v>
      </c>
      <c r="F196" s="290">
        <v>22.6</v>
      </c>
      <c r="G196" s="290">
        <v>2.5</v>
      </c>
      <c r="H196" s="290">
        <v>1</v>
      </c>
      <c r="R196" s="30" t="s">
        <v>30</v>
      </c>
      <c r="S196" s="31">
        <f>D198</f>
        <v>42.4</v>
      </c>
      <c r="T196" s="31">
        <f t="shared" ref="T196" si="123">E198</f>
        <v>38.1</v>
      </c>
      <c r="U196" s="31">
        <f t="shared" ref="U196" si="124">F198</f>
        <v>17.2</v>
      </c>
      <c r="V196" s="31">
        <f t="shared" ref="V196" si="125">G198</f>
        <v>1.7</v>
      </c>
      <c r="W196" s="31">
        <f t="shared" ref="W196" si="126">H198</f>
        <v>0.6</v>
      </c>
    </row>
    <row r="197" spans="2:24" ht="12" customHeight="1" x14ac:dyDescent="0.15">
      <c r="B197" s="330">
        <v>2</v>
      </c>
      <c r="C197" s="332" t="s">
        <v>30</v>
      </c>
      <c r="D197" s="292">
        <v>354</v>
      </c>
      <c r="E197" s="292">
        <v>318</v>
      </c>
      <c r="F197" s="292">
        <v>144</v>
      </c>
      <c r="G197" s="292">
        <v>14</v>
      </c>
      <c r="H197" s="292">
        <v>5</v>
      </c>
      <c r="R197" s="30" t="s">
        <v>31</v>
      </c>
      <c r="S197" s="31">
        <f>D200</f>
        <v>34.5</v>
      </c>
      <c r="T197" s="31">
        <f t="shared" ref="T197" si="127">E200</f>
        <v>41.3</v>
      </c>
      <c r="U197" s="31">
        <f t="shared" ref="U197" si="128">F200</f>
        <v>20.5</v>
      </c>
      <c r="V197" s="31">
        <f t="shared" ref="V197" si="129">G200</f>
        <v>2.9</v>
      </c>
      <c r="W197" s="31">
        <f t="shared" ref="W197" si="130">H200</f>
        <v>0.7</v>
      </c>
    </row>
    <row r="198" spans="2:24" ht="12" customHeight="1" x14ac:dyDescent="0.15">
      <c r="B198" s="331"/>
      <c r="C198" s="333"/>
      <c r="D198" s="290">
        <v>42.4</v>
      </c>
      <c r="E198" s="290">
        <v>38.1</v>
      </c>
      <c r="F198" s="290">
        <v>17.2</v>
      </c>
      <c r="G198" s="290">
        <v>1.7</v>
      </c>
      <c r="H198" s="290">
        <v>0.6</v>
      </c>
      <c r="R198" s="30" t="s">
        <v>32</v>
      </c>
      <c r="S198" s="31">
        <f>D202</f>
        <v>19.8</v>
      </c>
      <c r="T198" s="31">
        <f t="shared" ref="T198" si="131">E202</f>
        <v>33.200000000000003</v>
      </c>
      <c r="U198" s="31">
        <f t="shared" ref="U198" si="132">F202</f>
        <v>37.4</v>
      </c>
      <c r="V198" s="31">
        <f t="shared" ref="V198" si="133">G202</f>
        <v>6.7</v>
      </c>
      <c r="W198" s="31">
        <f t="shared" ref="W198" si="134">H202</f>
        <v>2.9</v>
      </c>
    </row>
    <row r="199" spans="2:24" ht="12" customHeight="1" x14ac:dyDescent="0.15">
      <c r="B199" s="330">
        <v>3</v>
      </c>
      <c r="C199" s="332" t="s">
        <v>31</v>
      </c>
      <c r="D199" s="292">
        <v>282</v>
      </c>
      <c r="E199" s="292">
        <v>338</v>
      </c>
      <c r="F199" s="292">
        <v>168</v>
      </c>
      <c r="G199" s="292">
        <v>24</v>
      </c>
      <c r="H199" s="292">
        <v>6</v>
      </c>
      <c r="R199" s="30" t="s">
        <v>33</v>
      </c>
      <c r="S199" s="31">
        <f>D204</f>
        <v>37.5</v>
      </c>
      <c r="T199" s="31">
        <f t="shared" ref="T199" si="135">E204</f>
        <v>38.6</v>
      </c>
      <c r="U199" s="31">
        <f t="shared" ref="U199" si="136">F204</f>
        <v>21</v>
      </c>
      <c r="V199" s="31">
        <f t="shared" ref="V199" si="137">G204</f>
        <v>2.1</v>
      </c>
      <c r="W199" s="31">
        <f t="shared" ref="W199" si="138">H204</f>
        <v>0.9</v>
      </c>
    </row>
    <row r="200" spans="2:24" ht="12" customHeight="1" x14ac:dyDescent="0.15">
      <c r="B200" s="331"/>
      <c r="C200" s="333"/>
      <c r="D200" s="290">
        <v>34.5</v>
      </c>
      <c r="E200" s="290">
        <v>41.3</v>
      </c>
      <c r="F200" s="290">
        <v>20.5</v>
      </c>
      <c r="G200" s="290">
        <v>2.9</v>
      </c>
      <c r="H200" s="290">
        <v>0.7</v>
      </c>
      <c r="R200" s="30" t="s">
        <v>34</v>
      </c>
      <c r="S200" s="31">
        <f>D206</f>
        <v>37.799999999999997</v>
      </c>
      <c r="T200" s="31">
        <f t="shared" ref="T200" si="139">E206</f>
        <v>37.9</v>
      </c>
      <c r="U200" s="31">
        <f t="shared" ref="U200" si="140">F206</f>
        <v>20.2</v>
      </c>
      <c r="V200" s="31">
        <f t="shared" ref="V200" si="141">G206</f>
        <v>2.9</v>
      </c>
      <c r="W200" s="31">
        <f t="shared" ref="W200" si="142">H206</f>
        <v>1.2</v>
      </c>
    </row>
    <row r="201" spans="2:24" ht="12" customHeight="1" x14ac:dyDescent="0.15">
      <c r="B201" s="330">
        <v>4</v>
      </c>
      <c r="C201" s="332" t="s">
        <v>32</v>
      </c>
      <c r="D201" s="292">
        <v>159</v>
      </c>
      <c r="E201" s="292">
        <v>266</v>
      </c>
      <c r="F201" s="292">
        <v>300</v>
      </c>
      <c r="G201" s="292">
        <v>54</v>
      </c>
      <c r="H201" s="292">
        <v>23</v>
      </c>
      <c r="R201" s="30" t="s">
        <v>35</v>
      </c>
      <c r="S201" s="31">
        <f>D208</f>
        <v>19.7</v>
      </c>
      <c r="T201" s="31">
        <f t="shared" ref="T201" si="143">E208</f>
        <v>40.5</v>
      </c>
      <c r="U201" s="31">
        <f t="shared" ref="U201" si="144">F208</f>
        <v>32.5</v>
      </c>
      <c r="V201" s="31">
        <f t="shared" ref="V201" si="145">G208</f>
        <v>5</v>
      </c>
      <c r="W201" s="31">
        <f t="shared" ref="W201" si="146">H208</f>
        <v>2.2999999999999998</v>
      </c>
    </row>
    <row r="202" spans="2:24" ht="12" customHeight="1" x14ac:dyDescent="0.15">
      <c r="B202" s="331"/>
      <c r="C202" s="333"/>
      <c r="D202" s="290">
        <v>19.8</v>
      </c>
      <c r="E202" s="290">
        <v>33.200000000000003</v>
      </c>
      <c r="F202" s="290">
        <v>37.4</v>
      </c>
      <c r="G202" s="290">
        <v>6.7</v>
      </c>
      <c r="H202" s="290">
        <v>2.9</v>
      </c>
      <c r="R202" s="30" t="s">
        <v>36</v>
      </c>
      <c r="S202" s="31">
        <f>D210</f>
        <v>37.5</v>
      </c>
      <c r="T202" s="31">
        <f t="shared" ref="T202" si="147">E210</f>
        <v>41.1</v>
      </c>
      <c r="U202" s="31">
        <f t="shared" ref="U202" si="148">F210</f>
        <v>17.3</v>
      </c>
      <c r="V202" s="31">
        <f t="shared" ref="V202" si="149">G210</f>
        <v>2.5</v>
      </c>
      <c r="W202" s="31">
        <f t="shared" ref="W202" si="150">H210</f>
        <v>1.6</v>
      </c>
      <c r="X202" s="26"/>
    </row>
    <row r="203" spans="2:24" ht="12" customHeight="1" x14ac:dyDescent="0.15">
      <c r="B203" s="330">
        <v>5</v>
      </c>
      <c r="C203" s="332" t="s">
        <v>33</v>
      </c>
      <c r="D203" s="292">
        <v>307</v>
      </c>
      <c r="E203" s="292">
        <v>316</v>
      </c>
      <c r="F203" s="292">
        <v>172</v>
      </c>
      <c r="G203" s="292">
        <v>17</v>
      </c>
      <c r="H203" s="292">
        <v>7</v>
      </c>
      <c r="R203" s="30" t="s">
        <v>37</v>
      </c>
      <c r="S203" s="31">
        <f>D212</f>
        <v>35.1</v>
      </c>
      <c r="T203" s="31">
        <f t="shared" ref="T203" si="151">E212</f>
        <v>39.6</v>
      </c>
      <c r="U203" s="31">
        <f t="shared" ref="U203" si="152">F212</f>
        <v>21.1</v>
      </c>
      <c r="V203" s="31">
        <f t="shared" ref="V203" si="153">G212</f>
        <v>3.1</v>
      </c>
      <c r="W203" s="31">
        <f t="shared" ref="W203" si="154">H212</f>
        <v>1.1000000000000001</v>
      </c>
    </row>
    <row r="204" spans="2:24" ht="12" customHeight="1" x14ac:dyDescent="0.15">
      <c r="B204" s="331"/>
      <c r="C204" s="333"/>
      <c r="D204" s="290">
        <v>37.5</v>
      </c>
      <c r="E204" s="290">
        <v>38.6</v>
      </c>
      <c r="F204" s="290">
        <v>21</v>
      </c>
      <c r="G204" s="290">
        <v>2.1</v>
      </c>
      <c r="H204" s="290">
        <v>0.9</v>
      </c>
      <c r="R204" s="30" t="s">
        <v>38</v>
      </c>
      <c r="S204" s="31">
        <f>D214</f>
        <v>38.9</v>
      </c>
      <c r="T204" s="31">
        <f t="shared" ref="T204" si="155">E214</f>
        <v>35.5</v>
      </c>
      <c r="U204" s="31">
        <f t="shared" ref="U204" si="156">F214</f>
        <v>23.2</v>
      </c>
      <c r="V204" s="31">
        <f t="shared" ref="V204" si="157">G214</f>
        <v>1.5</v>
      </c>
      <c r="W204" s="31">
        <f t="shared" ref="W204" si="158">H214</f>
        <v>1</v>
      </c>
    </row>
    <row r="205" spans="2:24" ht="12" customHeight="1" x14ac:dyDescent="0.15">
      <c r="B205" s="330">
        <v>6</v>
      </c>
      <c r="C205" s="332" t="s">
        <v>34</v>
      </c>
      <c r="D205" s="292">
        <v>317</v>
      </c>
      <c r="E205" s="292">
        <v>318</v>
      </c>
      <c r="F205" s="292">
        <v>169</v>
      </c>
      <c r="G205" s="292">
        <v>24</v>
      </c>
      <c r="H205" s="292">
        <v>10</v>
      </c>
      <c r="R205" s="30" t="s">
        <v>39</v>
      </c>
      <c r="S205" s="31">
        <f>D216</f>
        <v>27.1</v>
      </c>
      <c r="T205" s="31">
        <f t="shared" ref="T205" si="159">E216</f>
        <v>40.799999999999997</v>
      </c>
      <c r="U205" s="31">
        <f t="shared" ref="U205" si="160">F216</f>
        <v>27.8</v>
      </c>
      <c r="V205" s="31">
        <f t="shared" ref="V205" si="161">G216</f>
        <v>2.5</v>
      </c>
      <c r="W205" s="31">
        <f t="shared" ref="W205" si="162">H216</f>
        <v>1.8</v>
      </c>
    </row>
    <row r="206" spans="2:24" ht="12" customHeight="1" x14ac:dyDescent="0.15">
      <c r="B206" s="331"/>
      <c r="C206" s="333"/>
      <c r="D206" s="290">
        <v>37.799999999999997</v>
      </c>
      <c r="E206" s="290">
        <v>37.9</v>
      </c>
      <c r="F206" s="290">
        <v>20.2</v>
      </c>
      <c r="G206" s="290">
        <v>2.9</v>
      </c>
      <c r="H206" s="290">
        <v>1.2</v>
      </c>
      <c r="R206" s="30" t="s">
        <v>192</v>
      </c>
      <c r="S206" s="31">
        <f>D218</f>
        <v>25</v>
      </c>
      <c r="T206" s="31">
        <f t="shared" ref="T206" si="163">E218</f>
        <v>46.5</v>
      </c>
      <c r="U206" s="31">
        <f t="shared" ref="U206" si="164">F218</f>
        <v>25.2</v>
      </c>
      <c r="V206" s="31">
        <f t="shared" ref="V206" si="165">G218</f>
        <v>2.2000000000000002</v>
      </c>
      <c r="W206" s="31">
        <f t="shared" ref="W206" si="166">H218</f>
        <v>1.2</v>
      </c>
    </row>
    <row r="207" spans="2:24" ht="12" customHeight="1" x14ac:dyDescent="0.15">
      <c r="B207" s="330">
        <v>7</v>
      </c>
      <c r="C207" s="332" t="s">
        <v>35</v>
      </c>
      <c r="D207" s="292">
        <v>162</v>
      </c>
      <c r="E207" s="292">
        <v>334</v>
      </c>
      <c r="F207" s="292">
        <v>268</v>
      </c>
      <c r="G207" s="292">
        <v>41</v>
      </c>
      <c r="H207" s="292">
        <v>19</v>
      </c>
      <c r="R207" s="30" t="s">
        <v>194</v>
      </c>
      <c r="S207" s="31">
        <f>D220</f>
        <v>27.4</v>
      </c>
      <c r="T207" s="31">
        <f t="shared" ref="T207" si="167">E220</f>
        <v>44.5</v>
      </c>
      <c r="U207" s="31">
        <f t="shared" ref="U207" si="168">F220</f>
        <v>25.5</v>
      </c>
      <c r="V207" s="31">
        <f t="shared" ref="V207" si="169">G220</f>
        <v>1.7</v>
      </c>
      <c r="W207" s="31">
        <f t="shared" ref="W207" si="170">H220</f>
        <v>0.9</v>
      </c>
    </row>
    <row r="208" spans="2:24" ht="12" customHeight="1" x14ac:dyDescent="0.15">
      <c r="B208" s="331"/>
      <c r="C208" s="333"/>
      <c r="D208" s="290">
        <v>19.7</v>
      </c>
      <c r="E208" s="290">
        <v>40.5</v>
      </c>
      <c r="F208" s="290">
        <v>32.5</v>
      </c>
      <c r="G208" s="290">
        <v>5</v>
      </c>
      <c r="H208" s="290">
        <v>2.2999999999999998</v>
      </c>
      <c r="R208" s="30" t="s">
        <v>40</v>
      </c>
      <c r="S208" s="31">
        <f>D222</f>
        <v>30.9</v>
      </c>
      <c r="T208" s="31">
        <f t="shared" ref="T208" si="171">E222</f>
        <v>40.5</v>
      </c>
      <c r="U208" s="31">
        <f t="shared" ref="U208" si="172">F222</f>
        <v>25.4</v>
      </c>
      <c r="V208" s="31">
        <f t="shared" ref="V208" si="173">G222</f>
        <v>2</v>
      </c>
      <c r="W208" s="31">
        <f t="shared" ref="W208" si="174">H222</f>
        <v>1.2</v>
      </c>
    </row>
    <row r="209" spans="2:23" ht="12" customHeight="1" x14ac:dyDescent="0.15">
      <c r="B209" s="330">
        <v>8</v>
      </c>
      <c r="C209" s="332" t="s">
        <v>36</v>
      </c>
      <c r="D209" s="292">
        <v>328</v>
      </c>
      <c r="E209" s="292">
        <v>359</v>
      </c>
      <c r="F209" s="292">
        <v>151</v>
      </c>
      <c r="G209" s="292">
        <v>22</v>
      </c>
      <c r="H209" s="292">
        <v>14</v>
      </c>
      <c r="R209" s="30" t="s">
        <v>41</v>
      </c>
      <c r="S209" s="55">
        <f>D224</f>
        <v>50.4</v>
      </c>
      <c r="T209" s="55">
        <f t="shared" ref="T209" si="175">E224</f>
        <v>30.8</v>
      </c>
      <c r="U209" s="55">
        <f t="shared" ref="U209" si="176">F224</f>
        <v>17</v>
      </c>
      <c r="V209" s="55">
        <f t="shared" ref="V209" si="177">G224</f>
        <v>1.1000000000000001</v>
      </c>
      <c r="W209" s="55">
        <f t="shared" ref="W209" si="178">H224</f>
        <v>0.8</v>
      </c>
    </row>
    <row r="210" spans="2:23" ht="12" customHeight="1" x14ac:dyDescent="0.15">
      <c r="B210" s="331"/>
      <c r="C210" s="333"/>
      <c r="D210" s="290">
        <v>37.5</v>
      </c>
      <c r="E210" s="290">
        <v>41.1</v>
      </c>
      <c r="F210" s="290">
        <v>17.3</v>
      </c>
      <c r="G210" s="290">
        <v>2.5</v>
      </c>
      <c r="H210" s="290">
        <v>1.6</v>
      </c>
      <c r="R210" s="30"/>
    </row>
    <row r="211" spans="2:23" ht="12" customHeight="1" x14ac:dyDescent="0.15">
      <c r="B211" s="330">
        <v>9</v>
      </c>
      <c r="C211" s="332" t="s">
        <v>37</v>
      </c>
      <c r="D211" s="292">
        <v>286</v>
      </c>
      <c r="E211" s="292">
        <v>322</v>
      </c>
      <c r="F211" s="292">
        <v>172</v>
      </c>
      <c r="G211" s="292">
        <v>25</v>
      </c>
      <c r="H211" s="292">
        <v>9</v>
      </c>
      <c r="R211" s="30"/>
    </row>
    <row r="212" spans="2:23" ht="12" customHeight="1" x14ac:dyDescent="0.15">
      <c r="B212" s="331"/>
      <c r="C212" s="333"/>
      <c r="D212" s="290">
        <v>35.1</v>
      </c>
      <c r="E212" s="290">
        <v>39.6</v>
      </c>
      <c r="F212" s="290">
        <v>21.1</v>
      </c>
      <c r="G212" s="290">
        <v>3.1</v>
      </c>
      <c r="H212" s="290">
        <v>1.1000000000000001</v>
      </c>
      <c r="R212" s="30"/>
    </row>
    <row r="213" spans="2:23" ht="12" customHeight="1" x14ac:dyDescent="0.15">
      <c r="B213" s="330">
        <v>10</v>
      </c>
      <c r="C213" s="332" t="s">
        <v>38</v>
      </c>
      <c r="D213" s="292">
        <v>319</v>
      </c>
      <c r="E213" s="292">
        <v>291</v>
      </c>
      <c r="F213" s="292">
        <v>190</v>
      </c>
      <c r="G213" s="292">
        <v>12</v>
      </c>
      <c r="H213" s="292">
        <v>8</v>
      </c>
      <c r="R213" s="30"/>
    </row>
    <row r="214" spans="2:23" ht="12" customHeight="1" x14ac:dyDescent="0.15">
      <c r="B214" s="331"/>
      <c r="C214" s="333"/>
      <c r="D214" s="290">
        <v>38.9</v>
      </c>
      <c r="E214" s="290">
        <v>35.5</v>
      </c>
      <c r="F214" s="290">
        <v>23.2</v>
      </c>
      <c r="G214" s="290">
        <v>1.5</v>
      </c>
      <c r="H214" s="290">
        <v>1</v>
      </c>
      <c r="R214" s="30"/>
    </row>
    <row r="215" spans="2:23" ht="12" customHeight="1" x14ac:dyDescent="0.15">
      <c r="B215" s="330">
        <v>11</v>
      </c>
      <c r="C215" s="332" t="s">
        <v>39</v>
      </c>
      <c r="D215" s="292">
        <v>220</v>
      </c>
      <c r="E215" s="292">
        <v>332</v>
      </c>
      <c r="F215" s="292">
        <v>226</v>
      </c>
      <c r="G215" s="292">
        <v>20</v>
      </c>
      <c r="H215" s="292">
        <v>15</v>
      </c>
      <c r="R215" s="30"/>
    </row>
    <row r="216" spans="2:23" ht="12" customHeight="1" x14ac:dyDescent="0.15">
      <c r="B216" s="331"/>
      <c r="C216" s="333"/>
      <c r="D216" s="290">
        <v>27.1</v>
      </c>
      <c r="E216" s="290">
        <v>40.799999999999997</v>
      </c>
      <c r="F216" s="290">
        <v>27.8</v>
      </c>
      <c r="G216" s="290">
        <v>2.5</v>
      </c>
      <c r="H216" s="290">
        <v>1.8</v>
      </c>
      <c r="R216" s="30"/>
    </row>
    <row r="217" spans="2:23" ht="12" customHeight="1" x14ac:dyDescent="0.15">
      <c r="B217" s="330">
        <v>12</v>
      </c>
      <c r="C217" s="332" t="s">
        <v>193</v>
      </c>
      <c r="D217" s="292">
        <v>215</v>
      </c>
      <c r="E217" s="292">
        <v>400</v>
      </c>
      <c r="F217" s="292">
        <v>217</v>
      </c>
      <c r="G217" s="292">
        <v>19</v>
      </c>
      <c r="H217" s="292">
        <v>10</v>
      </c>
      <c r="R217" s="30"/>
    </row>
    <row r="218" spans="2:23" ht="12" customHeight="1" x14ac:dyDescent="0.15">
      <c r="B218" s="331"/>
      <c r="C218" s="333"/>
      <c r="D218" s="290">
        <v>25</v>
      </c>
      <c r="E218" s="290">
        <v>46.5</v>
      </c>
      <c r="F218" s="290">
        <v>25.2</v>
      </c>
      <c r="G218" s="290">
        <v>2.2000000000000002</v>
      </c>
      <c r="H218" s="290">
        <v>1.2</v>
      </c>
      <c r="R218" s="30"/>
    </row>
    <row r="219" spans="2:23" ht="12" customHeight="1" x14ac:dyDescent="0.15">
      <c r="B219" s="330">
        <v>13</v>
      </c>
      <c r="C219" s="332" t="s">
        <v>195</v>
      </c>
      <c r="D219" s="292">
        <v>220</v>
      </c>
      <c r="E219" s="292">
        <v>357</v>
      </c>
      <c r="F219" s="292">
        <v>205</v>
      </c>
      <c r="G219" s="292">
        <v>14</v>
      </c>
      <c r="H219" s="292">
        <v>7</v>
      </c>
      <c r="R219" s="30"/>
    </row>
    <row r="220" spans="2:23" ht="12" customHeight="1" x14ac:dyDescent="0.15">
      <c r="B220" s="331"/>
      <c r="C220" s="333"/>
      <c r="D220" s="290">
        <v>27.4</v>
      </c>
      <c r="E220" s="290">
        <v>44.5</v>
      </c>
      <c r="F220" s="290">
        <v>25.5</v>
      </c>
      <c r="G220" s="290">
        <v>1.7</v>
      </c>
      <c r="H220" s="290">
        <v>0.9</v>
      </c>
      <c r="R220" s="30"/>
    </row>
    <row r="221" spans="2:23" ht="12" customHeight="1" x14ac:dyDescent="0.15">
      <c r="B221" s="330">
        <v>14</v>
      </c>
      <c r="C221" s="332" t="s">
        <v>196</v>
      </c>
      <c r="D221" s="292">
        <v>250</v>
      </c>
      <c r="E221" s="292">
        <v>327</v>
      </c>
      <c r="F221" s="292">
        <v>205</v>
      </c>
      <c r="G221" s="292">
        <v>16</v>
      </c>
      <c r="H221" s="292">
        <v>10</v>
      </c>
      <c r="R221" s="30"/>
    </row>
    <row r="222" spans="2:23" ht="12" customHeight="1" x14ac:dyDescent="0.15">
      <c r="B222" s="331"/>
      <c r="C222" s="333"/>
      <c r="D222" s="290">
        <v>30.9</v>
      </c>
      <c r="E222" s="290">
        <v>40.5</v>
      </c>
      <c r="F222" s="290">
        <v>25.4</v>
      </c>
      <c r="G222" s="290">
        <v>2</v>
      </c>
      <c r="H222" s="290">
        <v>1.2</v>
      </c>
      <c r="R222" s="30"/>
    </row>
    <row r="223" spans="2:23" ht="12" customHeight="1" x14ac:dyDescent="0.15">
      <c r="B223" s="330">
        <v>15</v>
      </c>
      <c r="C223" s="332" t="s">
        <v>197</v>
      </c>
      <c r="D223" s="292">
        <v>430</v>
      </c>
      <c r="E223" s="292">
        <v>263</v>
      </c>
      <c r="F223" s="292">
        <v>145</v>
      </c>
      <c r="G223" s="292">
        <v>9</v>
      </c>
      <c r="H223" s="292">
        <v>7</v>
      </c>
      <c r="R223" s="30"/>
    </row>
    <row r="224" spans="2:23" ht="12" customHeight="1" x14ac:dyDescent="0.15">
      <c r="B224" s="331"/>
      <c r="C224" s="333"/>
      <c r="D224" s="290">
        <v>50.4</v>
      </c>
      <c r="E224" s="290">
        <v>30.8</v>
      </c>
      <c r="F224" s="290">
        <v>17</v>
      </c>
      <c r="G224" s="290">
        <v>1.1000000000000001</v>
      </c>
      <c r="H224" s="290">
        <v>0.8</v>
      </c>
      <c r="R224" s="30"/>
    </row>
    <row r="225" spans="2:24" ht="12" customHeight="1" x14ac:dyDescent="0.15">
      <c r="B225" s="52"/>
      <c r="C225" s="53"/>
      <c r="D225" s="54"/>
      <c r="E225" s="54"/>
      <c r="F225" s="54"/>
      <c r="G225" s="54"/>
      <c r="H225" s="54"/>
      <c r="R225" s="30"/>
    </row>
    <row r="226" spans="2:24" ht="12" customHeight="1" x14ac:dyDescent="0.15">
      <c r="B226" s="52"/>
      <c r="C226" s="53"/>
      <c r="D226" s="54"/>
      <c r="E226" s="54"/>
      <c r="F226" s="54"/>
      <c r="G226" s="54"/>
      <c r="H226" s="54"/>
      <c r="R226" s="30"/>
    </row>
    <row r="227" spans="2:24" ht="12" customHeight="1" x14ac:dyDescent="0.15">
      <c r="B227" s="25" t="s">
        <v>0</v>
      </c>
      <c r="R227" s="30"/>
      <c r="X227" s="26"/>
    </row>
    <row r="228" spans="2:24" s="26" customFormat="1" ht="19.5" customHeight="1" x14ac:dyDescent="0.15">
      <c r="B228" s="284" t="s">
        <v>0</v>
      </c>
      <c r="C228" s="285"/>
      <c r="D228" s="286"/>
      <c r="E228" s="286"/>
      <c r="F228" s="286"/>
      <c r="G228" s="286"/>
      <c r="H228" s="287" t="s">
        <v>145</v>
      </c>
      <c r="R228" s="30"/>
      <c r="S228" s="23"/>
      <c r="T228" s="23"/>
      <c r="U228" s="23"/>
      <c r="V228" s="23"/>
      <c r="W228" s="23"/>
      <c r="X228" s="23"/>
    </row>
    <row r="229" spans="2:24" ht="19.5" customHeight="1" thickBot="1" x14ac:dyDescent="0.2">
      <c r="B229" s="334" t="s">
        <v>140</v>
      </c>
      <c r="C229" s="335"/>
      <c r="D229" s="288" t="s">
        <v>136</v>
      </c>
      <c r="E229" s="288" t="s">
        <v>137</v>
      </c>
      <c r="F229" s="288" t="s">
        <v>133</v>
      </c>
      <c r="G229" s="288" t="s">
        <v>138</v>
      </c>
      <c r="H229" s="288" t="s">
        <v>139</v>
      </c>
      <c r="R229" s="30" t="s">
        <v>0</v>
      </c>
      <c r="S229" s="29" t="s">
        <v>136</v>
      </c>
      <c r="T229" s="29" t="s">
        <v>137</v>
      </c>
      <c r="U229" s="29" t="s">
        <v>133</v>
      </c>
      <c r="V229" s="29" t="s">
        <v>138</v>
      </c>
      <c r="W229" s="29" t="s">
        <v>139</v>
      </c>
    </row>
    <row r="230" spans="2:24" ht="12" customHeight="1" thickTop="1" x14ac:dyDescent="0.15">
      <c r="B230" s="330">
        <v>1</v>
      </c>
      <c r="C230" s="332" t="s">
        <v>15</v>
      </c>
      <c r="D230" s="292">
        <v>199</v>
      </c>
      <c r="E230" s="292">
        <v>331</v>
      </c>
      <c r="F230" s="292">
        <v>222</v>
      </c>
      <c r="G230" s="292">
        <v>23</v>
      </c>
      <c r="H230" s="292">
        <v>8</v>
      </c>
      <c r="R230" s="30" t="s">
        <v>15</v>
      </c>
      <c r="S230" s="31">
        <f>D231</f>
        <v>25.4</v>
      </c>
      <c r="T230" s="31">
        <f t="shared" ref="T230" si="179">E231</f>
        <v>42.3</v>
      </c>
      <c r="U230" s="31">
        <f t="shared" ref="U230" si="180">F231</f>
        <v>28.4</v>
      </c>
      <c r="V230" s="31">
        <f t="shared" ref="V230" si="181">G231</f>
        <v>2.9</v>
      </c>
      <c r="W230" s="31">
        <f t="shared" ref="W230" si="182">H231</f>
        <v>1</v>
      </c>
    </row>
    <row r="231" spans="2:24" ht="12" customHeight="1" x14ac:dyDescent="0.15">
      <c r="B231" s="331"/>
      <c r="C231" s="333"/>
      <c r="D231" s="290">
        <v>25.4</v>
      </c>
      <c r="E231" s="290">
        <v>42.3</v>
      </c>
      <c r="F231" s="290">
        <v>28.4</v>
      </c>
      <c r="G231" s="290">
        <v>2.9</v>
      </c>
      <c r="H231" s="290">
        <v>1</v>
      </c>
      <c r="R231" s="30" t="s">
        <v>42</v>
      </c>
      <c r="S231" s="31">
        <f>D233</f>
        <v>29.4</v>
      </c>
      <c r="T231" s="31">
        <f t="shared" ref="T231" si="183">E233</f>
        <v>40.6</v>
      </c>
      <c r="U231" s="31">
        <f t="shared" ref="U231" si="184">F233</f>
        <v>25.8</v>
      </c>
      <c r="V231" s="31">
        <f t="shared" ref="V231" si="185">G233</f>
        <v>3.1</v>
      </c>
      <c r="W231" s="31">
        <f t="shared" ref="W231" si="186">H233</f>
        <v>1.1000000000000001</v>
      </c>
    </row>
    <row r="232" spans="2:24" ht="12" customHeight="1" x14ac:dyDescent="0.15">
      <c r="B232" s="330">
        <v>2</v>
      </c>
      <c r="C232" s="332" t="s">
        <v>42</v>
      </c>
      <c r="D232" s="292">
        <v>236</v>
      </c>
      <c r="E232" s="292">
        <v>326</v>
      </c>
      <c r="F232" s="292">
        <v>207</v>
      </c>
      <c r="G232" s="292">
        <v>25</v>
      </c>
      <c r="H232" s="292">
        <v>9</v>
      </c>
      <c r="R232" s="30" t="s">
        <v>43</v>
      </c>
      <c r="S232" s="31">
        <f>D235</f>
        <v>23.1</v>
      </c>
      <c r="T232" s="31">
        <f t="shared" ref="T232" si="187">E235</f>
        <v>41.2</v>
      </c>
      <c r="U232" s="31">
        <f t="shared" ref="U232" si="188">F235</f>
        <v>31</v>
      </c>
      <c r="V232" s="31">
        <f t="shared" ref="V232" si="189">G235</f>
        <v>3.8</v>
      </c>
      <c r="W232" s="31">
        <f t="shared" ref="W232" si="190">H235</f>
        <v>0.9</v>
      </c>
    </row>
    <row r="233" spans="2:24" ht="12" customHeight="1" x14ac:dyDescent="0.15">
      <c r="B233" s="331"/>
      <c r="C233" s="333"/>
      <c r="D233" s="290">
        <v>29.4</v>
      </c>
      <c r="E233" s="290">
        <v>40.6</v>
      </c>
      <c r="F233" s="290">
        <v>25.8</v>
      </c>
      <c r="G233" s="290">
        <v>3.1</v>
      </c>
      <c r="H233" s="290">
        <v>1.1000000000000001</v>
      </c>
      <c r="R233" s="30" t="s">
        <v>44</v>
      </c>
      <c r="S233" s="31">
        <f>D237</f>
        <v>24.7</v>
      </c>
      <c r="T233" s="31">
        <f t="shared" ref="T233" si="191">E237</f>
        <v>41.6</v>
      </c>
      <c r="U233" s="31">
        <f t="shared" ref="U233" si="192">F237</f>
        <v>29.9</v>
      </c>
      <c r="V233" s="31">
        <f t="shared" ref="V233" si="193">G237</f>
        <v>2.9</v>
      </c>
      <c r="W233" s="31">
        <f t="shared" ref="W233" si="194">H237</f>
        <v>0.8</v>
      </c>
    </row>
    <row r="234" spans="2:24" ht="12" customHeight="1" x14ac:dyDescent="0.15">
      <c r="B234" s="330">
        <v>3</v>
      </c>
      <c r="C234" s="332" t="s">
        <v>43</v>
      </c>
      <c r="D234" s="292">
        <v>175</v>
      </c>
      <c r="E234" s="292">
        <v>313</v>
      </c>
      <c r="F234" s="292">
        <v>235</v>
      </c>
      <c r="G234" s="292">
        <v>29</v>
      </c>
      <c r="H234" s="292">
        <v>7</v>
      </c>
      <c r="R234" s="30" t="s">
        <v>45</v>
      </c>
      <c r="S234" s="31">
        <f>D239</f>
        <v>37.799999999999997</v>
      </c>
      <c r="T234" s="31">
        <f t="shared" ref="T234" si="195">E239</f>
        <v>40.6</v>
      </c>
      <c r="U234" s="31">
        <f t="shared" ref="U234" si="196">F239</f>
        <v>19</v>
      </c>
      <c r="V234" s="31">
        <f t="shared" ref="V234" si="197">G239</f>
        <v>1.8</v>
      </c>
      <c r="W234" s="31">
        <f t="shared" ref="W234" si="198">H239</f>
        <v>0.8</v>
      </c>
    </row>
    <row r="235" spans="2:24" ht="12" customHeight="1" x14ac:dyDescent="0.15">
      <c r="B235" s="331"/>
      <c r="C235" s="333"/>
      <c r="D235" s="290">
        <v>23.1</v>
      </c>
      <c r="E235" s="290">
        <v>41.2</v>
      </c>
      <c r="F235" s="290">
        <v>31</v>
      </c>
      <c r="G235" s="290">
        <v>3.8</v>
      </c>
      <c r="H235" s="290">
        <v>0.9</v>
      </c>
      <c r="R235" s="30" t="s">
        <v>46</v>
      </c>
      <c r="S235" s="31">
        <f>D241</f>
        <v>34.799999999999997</v>
      </c>
      <c r="T235" s="31">
        <f t="shared" ref="T235" si="199">E241</f>
        <v>36.799999999999997</v>
      </c>
      <c r="U235" s="31">
        <f t="shared" ref="U235" si="200">F241</f>
        <v>25.1</v>
      </c>
      <c r="V235" s="31">
        <f t="shared" ref="V235" si="201">G241</f>
        <v>2.7</v>
      </c>
      <c r="W235" s="31">
        <f t="shared" ref="W235" si="202">H241</f>
        <v>0.5</v>
      </c>
    </row>
    <row r="236" spans="2:24" ht="12" customHeight="1" x14ac:dyDescent="0.15">
      <c r="B236" s="330">
        <v>4</v>
      </c>
      <c r="C236" s="332" t="s">
        <v>44</v>
      </c>
      <c r="D236" s="292">
        <v>195</v>
      </c>
      <c r="E236" s="292">
        <v>328</v>
      </c>
      <c r="F236" s="292">
        <v>236</v>
      </c>
      <c r="G236" s="292">
        <v>23</v>
      </c>
      <c r="H236" s="292">
        <v>6</v>
      </c>
      <c r="R236" s="30" t="s">
        <v>47</v>
      </c>
      <c r="S236" s="31">
        <f>D243</f>
        <v>27.4</v>
      </c>
      <c r="T236" s="31">
        <f t="shared" ref="T236" si="203">E243</f>
        <v>44.3</v>
      </c>
      <c r="U236" s="31">
        <f t="shared" ref="U236" si="204">F243</f>
        <v>25.2</v>
      </c>
      <c r="V236" s="31">
        <f t="shared" ref="V236" si="205">G243</f>
        <v>2.1</v>
      </c>
      <c r="W236" s="31">
        <f t="shared" ref="W236" si="206">H243</f>
        <v>0.9</v>
      </c>
    </row>
    <row r="237" spans="2:24" ht="12" customHeight="1" x14ac:dyDescent="0.15">
      <c r="B237" s="331"/>
      <c r="C237" s="333"/>
      <c r="D237" s="290">
        <v>24.7</v>
      </c>
      <c r="E237" s="290">
        <v>41.6</v>
      </c>
      <c r="F237" s="290">
        <v>29.9</v>
      </c>
      <c r="G237" s="290">
        <v>2.9</v>
      </c>
      <c r="H237" s="290">
        <v>0.8</v>
      </c>
      <c r="R237" s="30" t="s">
        <v>48</v>
      </c>
      <c r="S237" s="31">
        <f>D245</f>
        <v>26.5</v>
      </c>
      <c r="T237" s="31">
        <f t="shared" ref="T237" si="207">E245</f>
        <v>43.2</v>
      </c>
      <c r="U237" s="31">
        <f t="shared" ref="U237" si="208">F245</f>
        <v>25.6</v>
      </c>
      <c r="V237" s="31">
        <f t="shared" ref="V237" si="209">G245</f>
        <v>3.2</v>
      </c>
      <c r="W237" s="31">
        <f t="shared" ref="W237" si="210">H245</f>
        <v>1.5</v>
      </c>
    </row>
    <row r="238" spans="2:24" ht="12" customHeight="1" x14ac:dyDescent="0.15">
      <c r="B238" s="330">
        <v>5</v>
      </c>
      <c r="C238" s="332" t="s">
        <v>45</v>
      </c>
      <c r="D238" s="292">
        <v>302</v>
      </c>
      <c r="E238" s="292">
        <v>324</v>
      </c>
      <c r="F238" s="292">
        <v>152</v>
      </c>
      <c r="G238" s="292">
        <v>14</v>
      </c>
      <c r="H238" s="292">
        <v>6</v>
      </c>
      <c r="R238" s="30" t="s">
        <v>49</v>
      </c>
      <c r="S238" s="31">
        <f>D247</f>
        <v>28.4</v>
      </c>
      <c r="T238" s="31">
        <f t="shared" ref="T238" si="211">E247</f>
        <v>46.6</v>
      </c>
      <c r="U238" s="31">
        <f t="shared" ref="U238" si="212">F247</f>
        <v>21.7</v>
      </c>
      <c r="V238" s="31">
        <f t="shared" ref="V238" si="213">G247</f>
        <v>2.9</v>
      </c>
      <c r="W238" s="31">
        <f t="shared" ref="W238" si="214">H247</f>
        <v>0.5</v>
      </c>
    </row>
    <row r="239" spans="2:24" ht="12" customHeight="1" x14ac:dyDescent="0.15">
      <c r="B239" s="331"/>
      <c r="C239" s="333"/>
      <c r="D239" s="290">
        <v>37.799999999999997</v>
      </c>
      <c r="E239" s="290">
        <v>40.6</v>
      </c>
      <c r="F239" s="290">
        <v>19</v>
      </c>
      <c r="G239" s="290">
        <v>1.8</v>
      </c>
      <c r="H239" s="290">
        <v>0.8</v>
      </c>
      <c r="R239" s="30" t="s">
        <v>50</v>
      </c>
      <c r="S239" s="31">
        <f>D249</f>
        <v>14.9</v>
      </c>
      <c r="T239" s="31">
        <f t="shared" ref="T239" si="215">E249</f>
        <v>42.9</v>
      </c>
      <c r="U239" s="31">
        <f t="shared" ref="U239" si="216">F249</f>
        <v>36.6</v>
      </c>
      <c r="V239" s="31">
        <f t="shared" ref="V239" si="217">G249</f>
        <v>3.7</v>
      </c>
      <c r="W239" s="31">
        <f t="shared" ref="W239" si="218">H249</f>
        <v>2</v>
      </c>
    </row>
    <row r="240" spans="2:24" ht="12" customHeight="1" x14ac:dyDescent="0.15">
      <c r="B240" s="330">
        <v>6</v>
      </c>
      <c r="C240" s="332" t="s">
        <v>46</v>
      </c>
      <c r="D240" s="292">
        <v>279</v>
      </c>
      <c r="E240" s="292">
        <v>295</v>
      </c>
      <c r="F240" s="292">
        <v>201</v>
      </c>
      <c r="G240" s="292">
        <v>22</v>
      </c>
      <c r="H240" s="292">
        <v>4</v>
      </c>
      <c r="R240" s="30" t="s">
        <v>51</v>
      </c>
      <c r="S240" s="31">
        <f>D251</f>
        <v>15.8</v>
      </c>
      <c r="T240" s="31">
        <f t="shared" ref="T240" si="219">E251</f>
        <v>42.2</v>
      </c>
      <c r="U240" s="31">
        <f t="shared" ref="U240" si="220">F251</f>
        <v>35.200000000000003</v>
      </c>
      <c r="V240" s="31">
        <f t="shared" ref="V240" si="221">G251</f>
        <v>5.3</v>
      </c>
      <c r="W240" s="31">
        <f t="shared" ref="W240" si="222">H251</f>
        <v>1.5</v>
      </c>
    </row>
    <row r="241" spans="2:23" ht="12" customHeight="1" x14ac:dyDescent="0.15">
      <c r="B241" s="331"/>
      <c r="C241" s="333"/>
      <c r="D241" s="290">
        <v>34.799999999999997</v>
      </c>
      <c r="E241" s="290">
        <v>36.799999999999997</v>
      </c>
      <c r="F241" s="290">
        <v>25.1</v>
      </c>
      <c r="G241" s="290">
        <v>2.7</v>
      </c>
      <c r="H241" s="290">
        <v>0.5</v>
      </c>
      <c r="R241" s="30" t="s">
        <v>52</v>
      </c>
      <c r="S241" s="31">
        <f>D253</f>
        <v>21.6</v>
      </c>
      <c r="T241" s="31">
        <f t="shared" ref="T241" si="223">E253</f>
        <v>45</v>
      </c>
      <c r="U241" s="31">
        <f t="shared" ref="U241" si="224">F253</f>
        <v>28.9</v>
      </c>
      <c r="V241" s="31">
        <f t="shared" ref="V241" si="225">G253</f>
        <v>3.4</v>
      </c>
      <c r="W241" s="31">
        <f t="shared" ref="W241" si="226">H253</f>
        <v>1</v>
      </c>
    </row>
    <row r="242" spans="2:23" ht="12" customHeight="1" x14ac:dyDescent="0.15">
      <c r="B242" s="330">
        <v>7</v>
      </c>
      <c r="C242" s="332" t="s">
        <v>47</v>
      </c>
      <c r="D242" s="292">
        <v>211</v>
      </c>
      <c r="E242" s="292">
        <v>341</v>
      </c>
      <c r="F242" s="292">
        <v>194</v>
      </c>
      <c r="G242" s="292">
        <v>16</v>
      </c>
      <c r="H242" s="292">
        <v>7</v>
      </c>
      <c r="R242" s="30" t="s">
        <v>0</v>
      </c>
    </row>
    <row r="243" spans="2:23" ht="12" customHeight="1" x14ac:dyDescent="0.15">
      <c r="B243" s="331"/>
      <c r="C243" s="333"/>
      <c r="D243" s="290">
        <v>27.4</v>
      </c>
      <c r="E243" s="290">
        <v>44.3</v>
      </c>
      <c r="F243" s="290">
        <v>25.2</v>
      </c>
      <c r="G243" s="290">
        <v>2.1</v>
      </c>
      <c r="H243" s="290">
        <v>0.9</v>
      </c>
      <c r="R243" s="30"/>
    </row>
    <row r="244" spans="2:23" ht="12" customHeight="1" x14ac:dyDescent="0.15">
      <c r="B244" s="330">
        <v>8</v>
      </c>
      <c r="C244" s="332" t="s">
        <v>48</v>
      </c>
      <c r="D244" s="292">
        <v>213</v>
      </c>
      <c r="E244" s="292">
        <v>347</v>
      </c>
      <c r="F244" s="292">
        <v>206</v>
      </c>
      <c r="G244" s="292">
        <v>26</v>
      </c>
      <c r="H244" s="292">
        <v>12</v>
      </c>
      <c r="R244" s="30"/>
    </row>
    <row r="245" spans="2:23" ht="12" customHeight="1" x14ac:dyDescent="0.15">
      <c r="B245" s="331"/>
      <c r="C245" s="333"/>
      <c r="D245" s="290">
        <v>26.5</v>
      </c>
      <c r="E245" s="290">
        <v>43.2</v>
      </c>
      <c r="F245" s="290">
        <v>25.6</v>
      </c>
      <c r="G245" s="290">
        <v>3.2</v>
      </c>
      <c r="H245" s="290">
        <v>1.5</v>
      </c>
      <c r="R245" s="30"/>
    </row>
    <row r="246" spans="2:23" ht="12" customHeight="1" x14ac:dyDescent="0.15">
      <c r="B246" s="330">
        <v>9</v>
      </c>
      <c r="C246" s="332" t="s">
        <v>49</v>
      </c>
      <c r="D246" s="292">
        <v>229</v>
      </c>
      <c r="E246" s="292">
        <v>376</v>
      </c>
      <c r="F246" s="292">
        <v>175</v>
      </c>
      <c r="G246" s="292">
        <v>23</v>
      </c>
      <c r="H246" s="292">
        <v>4</v>
      </c>
      <c r="R246" s="30"/>
    </row>
    <row r="247" spans="2:23" ht="12" customHeight="1" x14ac:dyDescent="0.15">
      <c r="B247" s="331"/>
      <c r="C247" s="333"/>
      <c r="D247" s="290">
        <v>28.4</v>
      </c>
      <c r="E247" s="290">
        <v>46.6</v>
      </c>
      <c r="F247" s="290">
        <v>21.7</v>
      </c>
      <c r="G247" s="290">
        <v>2.9</v>
      </c>
      <c r="H247" s="290">
        <v>0.5</v>
      </c>
      <c r="R247" s="30"/>
    </row>
    <row r="248" spans="2:23" ht="12" customHeight="1" x14ac:dyDescent="0.15">
      <c r="B248" s="330">
        <v>10</v>
      </c>
      <c r="C248" s="332" t="s">
        <v>50</v>
      </c>
      <c r="D248" s="292">
        <v>118</v>
      </c>
      <c r="E248" s="292">
        <v>340</v>
      </c>
      <c r="F248" s="292">
        <v>290</v>
      </c>
      <c r="G248" s="292">
        <v>29</v>
      </c>
      <c r="H248" s="292">
        <v>16</v>
      </c>
      <c r="R248" s="30"/>
    </row>
    <row r="249" spans="2:23" ht="12" customHeight="1" x14ac:dyDescent="0.15">
      <c r="B249" s="331"/>
      <c r="C249" s="333"/>
      <c r="D249" s="290">
        <v>14.9</v>
      </c>
      <c r="E249" s="290">
        <v>42.9</v>
      </c>
      <c r="F249" s="290">
        <v>36.6</v>
      </c>
      <c r="G249" s="290">
        <v>3.7</v>
      </c>
      <c r="H249" s="290">
        <v>2</v>
      </c>
      <c r="R249" s="30"/>
    </row>
    <row r="250" spans="2:23" ht="12" customHeight="1" x14ac:dyDescent="0.15">
      <c r="B250" s="330">
        <v>11</v>
      </c>
      <c r="C250" s="332" t="s">
        <v>51</v>
      </c>
      <c r="D250" s="292">
        <v>123</v>
      </c>
      <c r="E250" s="292">
        <v>329</v>
      </c>
      <c r="F250" s="292">
        <v>274</v>
      </c>
      <c r="G250" s="292">
        <v>41</v>
      </c>
      <c r="H250" s="292">
        <v>12</v>
      </c>
      <c r="R250" s="30"/>
    </row>
    <row r="251" spans="2:23" ht="12" customHeight="1" x14ac:dyDescent="0.15">
      <c r="B251" s="331"/>
      <c r="C251" s="333"/>
      <c r="D251" s="290">
        <v>15.8</v>
      </c>
      <c r="E251" s="290">
        <v>42.2</v>
      </c>
      <c r="F251" s="290">
        <v>35.200000000000003</v>
      </c>
      <c r="G251" s="290">
        <v>5.3</v>
      </c>
      <c r="H251" s="290">
        <v>1.5</v>
      </c>
      <c r="R251" s="30"/>
    </row>
    <row r="252" spans="2:23" ht="12" customHeight="1" x14ac:dyDescent="0.15">
      <c r="B252" s="330">
        <v>12</v>
      </c>
      <c r="C252" s="332" t="s">
        <v>52</v>
      </c>
      <c r="D252" s="292">
        <v>170</v>
      </c>
      <c r="E252" s="292">
        <v>354</v>
      </c>
      <c r="F252" s="292">
        <v>227</v>
      </c>
      <c r="G252" s="292">
        <v>27</v>
      </c>
      <c r="H252" s="292">
        <v>8</v>
      </c>
      <c r="R252" s="30"/>
    </row>
    <row r="253" spans="2:23" ht="12" customHeight="1" x14ac:dyDescent="0.15">
      <c r="B253" s="331"/>
      <c r="C253" s="333"/>
      <c r="D253" s="290">
        <v>21.6</v>
      </c>
      <c r="E253" s="290">
        <v>45</v>
      </c>
      <c r="F253" s="290">
        <v>28.9</v>
      </c>
      <c r="G253" s="290">
        <v>3.4</v>
      </c>
      <c r="H253" s="290">
        <v>1</v>
      </c>
      <c r="R253" s="30"/>
    </row>
    <row r="254" spans="2:23" ht="12" customHeight="1" x14ac:dyDescent="0.15">
      <c r="R254" s="30"/>
    </row>
    <row r="255" spans="2:23" ht="12" customHeight="1" x14ac:dyDescent="0.15">
      <c r="R255" s="30"/>
    </row>
    <row r="256" spans="2:23" ht="12" customHeight="1" x14ac:dyDescent="0.15">
      <c r="B256" s="25" t="s">
        <v>0</v>
      </c>
      <c r="R256" s="30"/>
    </row>
    <row r="257" spans="2:24" s="26" customFormat="1" ht="19.5" customHeight="1" x14ac:dyDescent="0.15">
      <c r="B257" s="284" t="s">
        <v>0</v>
      </c>
      <c r="C257" s="285"/>
      <c r="D257" s="286"/>
      <c r="E257" s="286"/>
      <c r="F257" s="286"/>
      <c r="G257" s="286"/>
      <c r="H257" s="287" t="s">
        <v>145</v>
      </c>
      <c r="R257" s="30"/>
      <c r="S257" s="23"/>
      <c r="T257" s="23"/>
      <c r="U257" s="23"/>
      <c r="V257" s="23"/>
      <c r="W257" s="23"/>
      <c r="X257" s="23"/>
    </row>
    <row r="258" spans="2:24" ht="19.5" customHeight="1" thickBot="1" x14ac:dyDescent="0.2">
      <c r="B258" s="334" t="s">
        <v>140</v>
      </c>
      <c r="C258" s="335"/>
      <c r="D258" s="288" t="s">
        <v>136</v>
      </c>
      <c r="E258" s="288" t="s">
        <v>137</v>
      </c>
      <c r="F258" s="288" t="s">
        <v>133</v>
      </c>
      <c r="G258" s="288" t="s">
        <v>138</v>
      </c>
      <c r="H258" s="288" t="s">
        <v>139</v>
      </c>
      <c r="R258" s="30" t="s">
        <v>0</v>
      </c>
      <c r="S258" s="29" t="s">
        <v>136</v>
      </c>
      <c r="T258" s="29" t="s">
        <v>137</v>
      </c>
      <c r="U258" s="29" t="s">
        <v>133</v>
      </c>
      <c r="V258" s="29" t="s">
        <v>138</v>
      </c>
      <c r="W258" s="29" t="s">
        <v>139</v>
      </c>
    </row>
    <row r="259" spans="2:24" ht="12" customHeight="1" thickTop="1" x14ac:dyDescent="0.15">
      <c r="B259" s="330">
        <v>1</v>
      </c>
      <c r="C259" s="332" t="s">
        <v>16</v>
      </c>
      <c r="D259" s="292">
        <v>469</v>
      </c>
      <c r="E259" s="292">
        <v>281</v>
      </c>
      <c r="F259" s="292">
        <v>108</v>
      </c>
      <c r="G259" s="292">
        <v>7</v>
      </c>
      <c r="H259" s="292">
        <v>4</v>
      </c>
      <c r="R259" s="30" t="s">
        <v>16</v>
      </c>
      <c r="S259" s="31">
        <f>D260</f>
        <v>54</v>
      </c>
      <c r="T259" s="31">
        <f t="shared" ref="T259" si="227">E260</f>
        <v>32.299999999999997</v>
      </c>
      <c r="U259" s="31">
        <f t="shared" ref="U259" si="228">F260</f>
        <v>12.4</v>
      </c>
      <c r="V259" s="31">
        <f t="shared" ref="V259" si="229">G260</f>
        <v>0.8</v>
      </c>
      <c r="W259" s="31">
        <f t="shared" ref="W259" si="230">H260</f>
        <v>0.5</v>
      </c>
    </row>
    <row r="260" spans="2:24" ht="12" customHeight="1" x14ac:dyDescent="0.15">
      <c r="B260" s="331"/>
      <c r="C260" s="333"/>
      <c r="D260" s="290">
        <v>54</v>
      </c>
      <c r="E260" s="290">
        <v>32.299999999999997</v>
      </c>
      <c r="F260" s="290">
        <v>12.4</v>
      </c>
      <c r="G260" s="290">
        <v>0.8</v>
      </c>
      <c r="H260" s="290">
        <v>0.5</v>
      </c>
      <c r="R260" s="30" t="s">
        <v>53</v>
      </c>
      <c r="S260" s="31">
        <f>D262</f>
        <v>54.7</v>
      </c>
      <c r="T260" s="31">
        <f t="shared" ref="T260" si="231">E262</f>
        <v>31.9</v>
      </c>
      <c r="U260" s="31">
        <f t="shared" ref="U260" si="232">F262</f>
        <v>11.6</v>
      </c>
      <c r="V260" s="31">
        <f t="shared" ref="V260" si="233">G262</f>
        <v>1.4</v>
      </c>
      <c r="W260" s="31">
        <f t="shared" ref="W260" si="234">H262</f>
        <v>0.5</v>
      </c>
      <c r="X260" s="26"/>
    </row>
    <row r="261" spans="2:24" ht="12" customHeight="1" x14ac:dyDescent="0.15">
      <c r="B261" s="330">
        <v>2</v>
      </c>
      <c r="C261" s="332" t="s">
        <v>53</v>
      </c>
      <c r="D261" s="292">
        <v>478</v>
      </c>
      <c r="E261" s="292">
        <v>279</v>
      </c>
      <c r="F261" s="292">
        <v>101</v>
      </c>
      <c r="G261" s="292">
        <v>12</v>
      </c>
      <c r="H261" s="292">
        <v>4</v>
      </c>
      <c r="R261" s="30" t="s">
        <v>54</v>
      </c>
      <c r="S261" s="31">
        <f>D264</f>
        <v>55.7</v>
      </c>
      <c r="T261" s="31">
        <f t="shared" ref="T261" si="235">E264</f>
        <v>30</v>
      </c>
      <c r="U261" s="31">
        <f t="shared" ref="U261" si="236">F264</f>
        <v>12.3</v>
      </c>
      <c r="V261" s="31">
        <f t="shared" ref="V261" si="237">G264</f>
        <v>1.6</v>
      </c>
      <c r="W261" s="31">
        <f>H264</f>
        <v>0.3</v>
      </c>
    </row>
    <row r="262" spans="2:24" ht="12" customHeight="1" x14ac:dyDescent="0.15">
      <c r="B262" s="331"/>
      <c r="C262" s="333"/>
      <c r="D262" s="290">
        <v>54.7</v>
      </c>
      <c r="E262" s="290">
        <v>31.9</v>
      </c>
      <c r="F262" s="290">
        <v>11.6</v>
      </c>
      <c r="G262" s="290">
        <v>1.4</v>
      </c>
      <c r="H262" s="290">
        <v>0.5</v>
      </c>
      <c r="R262" s="30" t="s">
        <v>55</v>
      </c>
      <c r="S262" s="31">
        <f>D266</f>
        <v>45.9</v>
      </c>
      <c r="T262" s="31">
        <f t="shared" ref="T262" si="238">E266</f>
        <v>36.299999999999997</v>
      </c>
      <c r="U262" s="31">
        <f t="shared" ref="U262" si="239">F266</f>
        <v>14.6</v>
      </c>
      <c r="V262" s="31">
        <f t="shared" ref="V262" si="240">G266</f>
        <v>2.5</v>
      </c>
      <c r="W262" s="31">
        <f t="shared" ref="W262" si="241">H266</f>
        <v>0.7</v>
      </c>
    </row>
    <row r="263" spans="2:24" ht="12" customHeight="1" x14ac:dyDescent="0.15">
      <c r="B263" s="330">
        <v>3</v>
      </c>
      <c r="C263" s="332" t="s">
        <v>54</v>
      </c>
      <c r="D263" s="292">
        <v>484</v>
      </c>
      <c r="E263" s="292">
        <v>261</v>
      </c>
      <c r="F263" s="292">
        <v>107</v>
      </c>
      <c r="G263" s="292">
        <v>14</v>
      </c>
      <c r="H263" s="292">
        <v>3</v>
      </c>
      <c r="R263" s="30" t="s">
        <v>0</v>
      </c>
    </row>
    <row r="264" spans="2:24" ht="12" customHeight="1" x14ac:dyDescent="0.15">
      <c r="B264" s="331"/>
      <c r="C264" s="333"/>
      <c r="D264" s="290">
        <v>55.7</v>
      </c>
      <c r="E264" s="290">
        <v>30</v>
      </c>
      <c r="F264" s="290">
        <v>12.3</v>
      </c>
      <c r="G264" s="290">
        <v>1.6</v>
      </c>
      <c r="H264" s="290">
        <v>0.3</v>
      </c>
      <c r="R264" s="30"/>
    </row>
    <row r="265" spans="2:24" ht="12" customHeight="1" x14ac:dyDescent="0.15">
      <c r="B265" s="330">
        <v>4</v>
      </c>
      <c r="C265" s="332" t="s">
        <v>55</v>
      </c>
      <c r="D265" s="292">
        <v>384</v>
      </c>
      <c r="E265" s="292">
        <v>304</v>
      </c>
      <c r="F265" s="292">
        <v>122</v>
      </c>
      <c r="G265" s="292">
        <v>21</v>
      </c>
      <c r="H265" s="292">
        <v>6</v>
      </c>
      <c r="R265" s="30"/>
    </row>
    <row r="266" spans="2:24" ht="12" customHeight="1" x14ac:dyDescent="0.15">
      <c r="B266" s="331"/>
      <c r="C266" s="333"/>
      <c r="D266" s="290">
        <v>45.9</v>
      </c>
      <c r="E266" s="290">
        <v>36.299999999999997</v>
      </c>
      <c r="F266" s="290">
        <v>14.6</v>
      </c>
      <c r="G266" s="290">
        <v>2.5</v>
      </c>
      <c r="H266" s="290">
        <v>0.7</v>
      </c>
      <c r="R266" s="30"/>
    </row>
    <row r="267" spans="2:24" ht="12" customHeight="1" x14ac:dyDescent="0.15">
      <c r="R267" s="30"/>
    </row>
    <row r="268" spans="2:24" ht="12" customHeight="1" x14ac:dyDescent="0.15">
      <c r="R268" s="30"/>
    </row>
    <row r="269" spans="2:24" ht="12" customHeight="1" x14ac:dyDescent="0.15">
      <c r="B269" s="25" t="s">
        <v>0</v>
      </c>
      <c r="R269" s="30"/>
      <c r="S269" s="29"/>
      <c r="T269" s="29"/>
      <c r="U269" s="29"/>
      <c r="V269" s="29"/>
      <c r="W269" s="29"/>
    </row>
    <row r="270" spans="2:24" s="26" customFormat="1" ht="19.5" customHeight="1" x14ac:dyDescent="0.15">
      <c r="B270" s="284" t="s">
        <v>0</v>
      </c>
      <c r="C270" s="285"/>
      <c r="D270" s="286"/>
      <c r="E270" s="286"/>
      <c r="F270" s="286"/>
      <c r="G270" s="286"/>
      <c r="H270" s="287" t="s">
        <v>145</v>
      </c>
      <c r="R270" s="30"/>
      <c r="S270" s="23"/>
      <c r="T270" s="23"/>
      <c r="U270" s="23"/>
      <c r="V270" s="23"/>
      <c r="W270" s="23"/>
      <c r="X270" s="23"/>
    </row>
    <row r="271" spans="2:24" ht="19.5" customHeight="1" thickBot="1" x14ac:dyDescent="0.2">
      <c r="B271" s="334" t="s">
        <v>140</v>
      </c>
      <c r="C271" s="335"/>
      <c r="D271" s="288" t="s">
        <v>136</v>
      </c>
      <c r="E271" s="288" t="s">
        <v>137</v>
      </c>
      <c r="F271" s="288" t="s">
        <v>133</v>
      </c>
      <c r="G271" s="288" t="s">
        <v>138</v>
      </c>
      <c r="H271" s="288" t="s">
        <v>139</v>
      </c>
      <c r="R271" s="30" t="s">
        <v>0</v>
      </c>
      <c r="S271" s="29" t="s">
        <v>136</v>
      </c>
      <c r="T271" s="29" t="s">
        <v>137</v>
      </c>
      <c r="U271" s="29" t="s">
        <v>133</v>
      </c>
      <c r="V271" s="29" t="s">
        <v>138</v>
      </c>
      <c r="W271" s="29" t="s">
        <v>139</v>
      </c>
    </row>
    <row r="272" spans="2:24" ht="12" customHeight="1" thickTop="1" x14ac:dyDescent="0.15">
      <c r="B272" s="330">
        <v>1</v>
      </c>
      <c r="C272" s="332" t="s">
        <v>17</v>
      </c>
      <c r="D272" s="292">
        <v>291</v>
      </c>
      <c r="E272" s="292">
        <v>291</v>
      </c>
      <c r="F272" s="292">
        <v>188</v>
      </c>
      <c r="G272" s="292">
        <v>26</v>
      </c>
      <c r="H272" s="292">
        <v>13</v>
      </c>
      <c r="R272" s="30" t="s">
        <v>17</v>
      </c>
      <c r="S272" s="31">
        <f>D273</f>
        <v>36</v>
      </c>
      <c r="T272" s="31">
        <f t="shared" ref="T272" si="242">E273</f>
        <v>36</v>
      </c>
      <c r="U272" s="31">
        <f t="shared" ref="U272" si="243">F273</f>
        <v>23.2</v>
      </c>
      <c r="V272" s="31">
        <f t="shared" ref="V272" si="244">G273</f>
        <v>3.2</v>
      </c>
      <c r="W272" s="31">
        <f t="shared" ref="W272" si="245">H273</f>
        <v>1.6</v>
      </c>
    </row>
    <row r="273" spans="2:23" ht="12" customHeight="1" x14ac:dyDescent="0.15">
      <c r="B273" s="331"/>
      <c r="C273" s="333"/>
      <c r="D273" s="290">
        <v>36</v>
      </c>
      <c r="E273" s="290">
        <v>36</v>
      </c>
      <c r="F273" s="290">
        <v>23.2</v>
      </c>
      <c r="G273" s="290">
        <v>3.2</v>
      </c>
      <c r="H273" s="290">
        <v>1.6</v>
      </c>
      <c r="R273" s="30" t="s">
        <v>56</v>
      </c>
      <c r="S273" s="31">
        <f>D275</f>
        <v>35.5</v>
      </c>
      <c r="T273" s="31">
        <f t="shared" ref="T273" si="246">E275</f>
        <v>39.5</v>
      </c>
      <c r="U273" s="31">
        <f t="shared" ref="U273" si="247">F275</f>
        <v>20.5</v>
      </c>
      <c r="V273" s="31">
        <f t="shared" ref="V273" si="248">G275</f>
        <v>3</v>
      </c>
      <c r="W273" s="31">
        <f t="shared" ref="W273" si="249">H275</f>
        <v>1.6</v>
      </c>
    </row>
    <row r="274" spans="2:23" ht="12" customHeight="1" x14ac:dyDescent="0.15">
      <c r="B274" s="330">
        <v>2</v>
      </c>
      <c r="C274" s="332" t="s">
        <v>56</v>
      </c>
      <c r="D274" s="292">
        <v>284</v>
      </c>
      <c r="E274" s="292">
        <v>316</v>
      </c>
      <c r="F274" s="292">
        <v>164</v>
      </c>
      <c r="G274" s="292">
        <v>24</v>
      </c>
      <c r="H274" s="292">
        <v>13</v>
      </c>
      <c r="R274" s="30" t="s">
        <v>57</v>
      </c>
      <c r="S274" s="31">
        <f>D277</f>
        <v>43.2</v>
      </c>
      <c r="T274" s="31">
        <f t="shared" ref="T274" si="250">E277</f>
        <v>40.1</v>
      </c>
      <c r="U274" s="31">
        <f t="shared" ref="U274" si="251">F277</f>
        <v>13.9</v>
      </c>
      <c r="V274" s="31">
        <f t="shared" ref="V274" si="252">G277</f>
        <v>2</v>
      </c>
      <c r="W274" s="31">
        <f t="shared" ref="W274" si="253">H277</f>
        <v>0.8</v>
      </c>
    </row>
    <row r="275" spans="2:23" ht="12" customHeight="1" x14ac:dyDescent="0.15">
      <c r="B275" s="331"/>
      <c r="C275" s="333"/>
      <c r="D275" s="290">
        <v>35.5</v>
      </c>
      <c r="E275" s="290">
        <v>39.5</v>
      </c>
      <c r="F275" s="290">
        <v>20.5</v>
      </c>
      <c r="G275" s="290">
        <v>3</v>
      </c>
      <c r="H275" s="290">
        <v>1.6</v>
      </c>
      <c r="R275" s="30" t="s">
        <v>58</v>
      </c>
      <c r="S275" s="31">
        <f>D279</f>
        <v>36.799999999999997</v>
      </c>
      <c r="T275" s="31">
        <f t="shared" ref="T275" si="254">E279</f>
        <v>41.3</v>
      </c>
      <c r="U275" s="31">
        <f t="shared" ref="U275" si="255">F279</f>
        <v>20</v>
      </c>
      <c r="V275" s="31">
        <f t="shared" ref="V275" si="256">G279</f>
        <v>1</v>
      </c>
      <c r="W275" s="31">
        <f t="shared" ref="W275" si="257">H279</f>
        <v>0.9</v>
      </c>
    </row>
    <row r="276" spans="2:23" ht="12" customHeight="1" x14ac:dyDescent="0.15">
      <c r="B276" s="330">
        <v>3</v>
      </c>
      <c r="C276" s="332" t="s">
        <v>57</v>
      </c>
      <c r="D276" s="292">
        <v>370</v>
      </c>
      <c r="E276" s="292">
        <v>344</v>
      </c>
      <c r="F276" s="292">
        <v>119</v>
      </c>
      <c r="G276" s="292">
        <v>17</v>
      </c>
      <c r="H276" s="292">
        <v>7</v>
      </c>
      <c r="R276" s="30" t="s">
        <v>59</v>
      </c>
      <c r="S276" s="31">
        <f>D281</f>
        <v>29.3</v>
      </c>
      <c r="T276" s="31">
        <f t="shared" ref="T276" si="258">E281</f>
        <v>44.9</v>
      </c>
      <c r="U276" s="31">
        <f t="shared" ref="U276" si="259">F281</f>
        <v>22.9</v>
      </c>
      <c r="V276" s="31">
        <f t="shared" ref="V276" si="260">G281</f>
        <v>2.4</v>
      </c>
      <c r="W276" s="31">
        <f t="shared" ref="W276" si="261">H281</f>
        <v>0.5</v>
      </c>
    </row>
    <row r="277" spans="2:23" ht="12" customHeight="1" x14ac:dyDescent="0.15">
      <c r="B277" s="331"/>
      <c r="C277" s="333"/>
      <c r="D277" s="290">
        <v>43.2</v>
      </c>
      <c r="E277" s="290">
        <v>40.1</v>
      </c>
      <c r="F277" s="290">
        <v>13.9</v>
      </c>
      <c r="G277" s="290">
        <v>2</v>
      </c>
      <c r="H277" s="290">
        <v>0.8</v>
      </c>
      <c r="R277" s="30" t="s">
        <v>198</v>
      </c>
      <c r="S277" s="31">
        <f>D283</f>
        <v>22.7</v>
      </c>
      <c r="T277" s="31">
        <f t="shared" ref="T277" si="262">E283</f>
        <v>45.7</v>
      </c>
      <c r="U277" s="31">
        <f t="shared" ref="U277" si="263">F283</f>
        <v>27.5</v>
      </c>
      <c r="V277" s="31">
        <f t="shared" ref="V277" si="264">G283</f>
        <v>3.2</v>
      </c>
      <c r="W277" s="31">
        <f t="shared" ref="W277" si="265">H283</f>
        <v>0.9</v>
      </c>
    </row>
    <row r="278" spans="2:23" ht="12" customHeight="1" x14ac:dyDescent="0.15">
      <c r="B278" s="330">
        <v>4</v>
      </c>
      <c r="C278" s="332" t="s">
        <v>58</v>
      </c>
      <c r="D278" s="292">
        <v>293</v>
      </c>
      <c r="E278" s="292">
        <v>329</v>
      </c>
      <c r="F278" s="292">
        <v>159</v>
      </c>
      <c r="G278" s="292">
        <v>8</v>
      </c>
      <c r="H278" s="292">
        <v>7</v>
      </c>
      <c r="R278" s="30" t="s">
        <v>60</v>
      </c>
      <c r="S278" s="31">
        <f>D285</f>
        <v>46</v>
      </c>
      <c r="T278" s="31">
        <f t="shared" ref="T278" si="266">E285</f>
        <v>35</v>
      </c>
      <c r="U278" s="31">
        <f t="shared" ref="U278" si="267">F285</f>
        <v>14.7</v>
      </c>
      <c r="V278" s="31">
        <f t="shared" ref="V278" si="268">G285</f>
        <v>2.8</v>
      </c>
      <c r="W278" s="31">
        <f t="shared" ref="W278" si="269">H285</f>
        <v>1.4</v>
      </c>
    </row>
    <row r="279" spans="2:23" ht="12" customHeight="1" x14ac:dyDescent="0.15">
      <c r="B279" s="331"/>
      <c r="C279" s="333"/>
      <c r="D279" s="290">
        <v>36.799999999999997</v>
      </c>
      <c r="E279" s="290">
        <v>41.3</v>
      </c>
      <c r="F279" s="290">
        <v>20</v>
      </c>
      <c r="G279" s="290">
        <v>1</v>
      </c>
      <c r="H279" s="290">
        <v>0.9</v>
      </c>
      <c r="R279" s="30" t="s">
        <v>61</v>
      </c>
      <c r="S279" s="31">
        <f>D287</f>
        <v>23.2</v>
      </c>
      <c r="T279" s="31">
        <f t="shared" ref="T279" si="270">E287</f>
        <v>40.9</v>
      </c>
      <c r="U279" s="31">
        <f t="shared" ref="U279" si="271">F287</f>
        <v>28.4</v>
      </c>
      <c r="V279" s="31">
        <f t="shared" ref="V279" si="272">G287</f>
        <v>4.2</v>
      </c>
      <c r="W279" s="31">
        <f t="shared" ref="W279" si="273">H287</f>
        <v>3.3</v>
      </c>
    </row>
    <row r="280" spans="2:23" ht="12" customHeight="1" x14ac:dyDescent="0.15">
      <c r="B280" s="330">
        <v>5</v>
      </c>
      <c r="C280" s="332" t="s">
        <v>59</v>
      </c>
      <c r="D280" s="292">
        <v>241</v>
      </c>
      <c r="E280" s="292">
        <v>369</v>
      </c>
      <c r="F280" s="292">
        <v>188</v>
      </c>
      <c r="G280" s="292">
        <v>20</v>
      </c>
      <c r="H280" s="292">
        <v>4</v>
      </c>
      <c r="R280" s="30" t="s">
        <v>62</v>
      </c>
      <c r="S280" s="31">
        <f>D289</f>
        <v>37.200000000000003</v>
      </c>
      <c r="T280" s="31">
        <f t="shared" ref="T280" si="274">E289</f>
        <v>37.700000000000003</v>
      </c>
      <c r="U280" s="31">
        <f t="shared" ref="U280" si="275">F289</f>
        <v>20.399999999999999</v>
      </c>
      <c r="V280" s="31">
        <f t="shared" ref="V280" si="276">G289</f>
        <v>2.4</v>
      </c>
      <c r="W280" s="31">
        <f t="shared" ref="W280" si="277">H289</f>
        <v>2.4</v>
      </c>
    </row>
    <row r="281" spans="2:23" ht="12" customHeight="1" x14ac:dyDescent="0.15">
      <c r="B281" s="331"/>
      <c r="C281" s="333"/>
      <c r="D281" s="290">
        <v>29.3</v>
      </c>
      <c r="E281" s="290">
        <v>44.9</v>
      </c>
      <c r="F281" s="290">
        <v>22.9</v>
      </c>
      <c r="G281" s="290">
        <v>2.4</v>
      </c>
      <c r="H281" s="290">
        <v>0.5</v>
      </c>
      <c r="R281" s="30" t="s">
        <v>63</v>
      </c>
      <c r="S281" s="31">
        <f>D291</f>
        <v>40.4</v>
      </c>
      <c r="T281" s="31">
        <f t="shared" ref="T281" si="278">E291</f>
        <v>41.9</v>
      </c>
      <c r="U281" s="31">
        <f t="shared" ref="U281" si="279">F291</f>
        <v>15.7</v>
      </c>
      <c r="V281" s="31">
        <f t="shared" ref="V281" si="280">G291</f>
        <v>1.3</v>
      </c>
      <c r="W281" s="31">
        <f t="shared" ref="W281" si="281">H291</f>
        <v>0.7</v>
      </c>
    </row>
    <row r="282" spans="2:23" ht="12" customHeight="1" x14ac:dyDescent="0.15">
      <c r="B282" s="330">
        <v>6</v>
      </c>
      <c r="C282" s="332" t="s">
        <v>199</v>
      </c>
      <c r="D282" s="292">
        <v>179</v>
      </c>
      <c r="E282" s="292">
        <v>360</v>
      </c>
      <c r="F282" s="292">
        <v>217</v>
      </c>
      <c r="G282" s="292">
        <v>25</v>
      </c>
      <c r="H282" s="292">
        <v>7</v>
      </c>
      <c r="R282" s="30" t="s">
        <v>200</v>
      </c>
      <c r="S282" s="31">
        <f>D293</f>
        <v>23.9</v>
      </c>
      <c r="T282" s="31">
        <f t="shared" ref="T282" si="282">E293</f>
        <v>42.2</v>
      </c>
      <c r="U282" s="31">
        <f t="shared" ref="U282" si="283">F293</f>
        <v>30.1</v>
      </c>
      <c r="V282" s="31">
        <f t="shared" ref="V282" si="284">G293</f>
        <v>2.1</v>
      </c>
      <c r="W282" s="31">
        <f t="shared" ref="W282" si="285">H293</f>
        <v>1.8</v>
      </c>
    </row>
    <row r="283" spans="2:23" ht="12" customHeight="1" x14ac:dyDescent="0.15">
      <c r="B283" s="331"/>
      <c r="C283" s="333"/>
      <c r="D283" s="290">
        <v>22.7</v>
      </c>
      <c r="E283" s="290">
        <v>45.7</v>
      </c>
      <c r="F283" s="290">
        <v>27.5</v>
      </c>
      <c r="G283" s="290">
        <v>3.2</v>
      </c>
      <c r="H283" s="290">
        <v>0.9</v>
      </c>
      <c r="R283" s="30" t="s">
        <v>0</v>
      </c>
    </row>
    <row r="284" spans="2:23" ht="12" customHeight="1" x14ac:dyDescent="0.15">
      <c r="B284" s="330">
        <v>7</v>
      </c>
      <c r="C284" s="332" t="s">
        <v>60</v>
      </c>
      <c r="D284" s="292">
        <v>406</v>
      </c>
      <c r="E284" s="292">
        <v>309</v>
      </c>
      <c r="F284" s="292">
        <v>130</v>
      </c>
      <c r="G284" s="292">
        <v>25</v>
      </c>
      <c r="H284" s="292">
        <v>12</v>
      </c>
      <c r="R284" s="30" t="s">
        <v>0</v>
      </c>
    </row>
    <row r="285" spans="2:23" ht="12" customHeight="1" x14ac:dyDescent="0.15">
      <c r="B285" s="331"/>
      <c r="C285" s="333"/>
      <c r="D285" s="290">
        <v>46</v>
      </c>
      <c r="E285" s="290">
        <v>35</v>
      </c>
      <c r="F285" s="290">
        <v>14.7</v>
      </c>
      <c r="G285" s="290">
        <v>2.8</v>
      </c>
      <c r="H285" s="290">
        <v>1.4</v>
      </c>
      <c r="R285" s="30"/>
      <c r="S285" s="32"/>
      <c r="T285" s="32"/>
      <c r="U285" s="32"/>
      <c r="V285" s="32"/>
      <c r="W285" s="32"/>
    </row>
    <row r="286" spans="2:23" ht="12" customHeight="1" x14ac:dyDescent="0.15">
      <c r="B286" s="330">
        <v>8</v>
      </c>
      <c r="C286" s="332" t="s">
        <v>61</v>
      </c>
      <c r="D286" s="292">
        <v>189</v>
      </c>
      <c r="E286" s="292">
        <v>334</v>
      </c>
      <c r="F286" s="292">
        <v>232</v>
      </c>
      <c r="G286" s="292">
        <v>34</v>
      </c>
      <c r="H286" s="292">
        <v>27</v>
      </c>
      <c r="R286" s="30"/>
    </row>
    <row r="287" spans="2:23" ht="12" customHeight="1" x14ac:dyDescent="0.15">
      <c r="B287" s="331"/>
      <c r="C287" s="333"/>
      <c r="D287" s="290">
        <v>23.2</v>
      </c>
      <c r="E287" s="290">
        <v>40.9</v>
      </c>
      <c r="F287" s="290">
        <v>28.4</v>
      </c>
      <c r="G287" s="290">
        <v>4.2</v>
      </c>
      <c r="H287" s="290">
        <v>3.3</v>
      </c>
    </row>
    <row r="288" spans="2:23" ht="12" customHeight="1" x14ac:dyDescent="0.15">
      <c r="B288" s="330">
        <v>9</v>
      </c>
      <c r="C288" s="332" t="s">
        <v>62</v>
      </c>
      <c r="D288" s="292">
        <v>315</v>
      </c>
      <c r="E288" s="292">
        <v>319</v>
      </c>
      <c r="F288" s="292">
        <v>173</v>
      </c>
      <c r="G288" s="292">
        <v>20</v>
      </c>
      <c r="H288" s="292">
        <v>20</v>
      </c>
    </row>
    <row r="289" spans="2:8" ht="12" customHeight="1" x14ac:dyDescent="0.15">
      <c r="B289" s="331"/>
      <c r="C289" s="333"/>
      <c r="D289" s="290">
        <v>37.200000000000003</v>
      </c>
      <c r="E289" s="290">
        <v>37.700000000000003</v>
      </c>
      <c r="F289" s="290">
        <v>20.399999999999999</v>
      </c>
      <c r="G289" s="290">
        <v>2.4</v>
      </c>
      <c r="H289" s="290">
        <v>2.4</v>
      </c>
    </row>
    <row r="290" spans="2:8" ht="12" customHeight="1" x14ac:dyDescent="0.15">
      <c r="B290" s="330">
        <v>10</v>
      </c>
      <c r="C290" s="332" t="s">
        <v>63</v>
      </c>
      <c r="D290" s="292">
        <v>342</v>
      </c>
      <c r="E290" s="292">
        <v>355</v>
      </c>
      <c r="F290" s="292">
        <v>133</v>
      </c>
      <c r="G290" s="292">
        <v>11</v>
      </c>
      <c r="H290" s="292">
        <v>6</v>
      </c>
    </row>
    <row r="291" spans="2:8" ht="12" customHeight="1" x14ac:dyDescent="0.15">
      <c r="B291" s="331"/>
      <c r="C291" s="333"/>
      <c r="D291" s="290">
        <v>40.4</v>
      </c>
      <c r="E291" s="290">
        <v>41.9</v>
      </c>
      <c r="F291" s="290">
        <v>15.7</v>
      </c>
      <c r="G291" s="290">
        <v>1.3</v>
      </c>
      <c r="H291" s="290">
        <v>0.7</v>
      </c>
    </row>
    <row r="292" spans="2:8" ht="12" customHeight="1" x14ac:dyDescent="0.15">
      <c r="B292" s="330">
        <v>11</v>
      </c>
      <c r="C292" s="332" t="s">
        <v>64</v>
      </c>
      <c r="D292" s="292">
        <v>184</v>
      </c>
      <c r="E292" s="292">
        <v>325</v>
      </c>
      <c r="F292" s="292">
        <v>232</v>
      </c>
      <c r="G292" s="292">
        <v>16</v>
      </c>
      <c r="H292" s="292">
        <v>14</v>
      </c>
    </row>
    <row r="293" spans="2:8" ht="12" customHeight="1" x14ac:dyDescent="0.15">
      <c r="B293" s="331"/>
      <c r="C293" s="333"/>
      <c r="D293" s="290">
        <v>23.9</v>
      </c>
      <c r="E293" s="290">
        <v>42.2</v>
      </c>
      <c r="F293" s="290">
        <v>30.1</v>
      </c>
      <c r="G293" s="290">
        <v>2.1</v>
      </c>
      <c r="H293" s="290">
        <v>1.8</v>
      </c>
    </row>
  </sheetData>
  <mergeCells count="244">
    <mergeCell ref="B292:B293"/>
    <mergeCell ref="C292:C293"/>
    <mergeCell ref="B286:B287"/>
    <mergeCell ref="C286:C287"/>
    <mergeCell ref="B288:B289"/>
    <mergeCell ref="C288:C289"/>
    <mergeCell ref="B290:B291"/>
    <mergeCell ref="C290:C291"/>
    <mergeCell ref="B280:B281"/>
    <mergeCell ref="C280:C281"/>
    <mergeCell ref="B282:B283"/>
    <mergeCell ref="C282:C283"/>
    <mergeCell ref="B284:B285"/>
    <mergeCell ref="C284:C285"/>
    <mergeCell ref="B274:B275"/>
    <mergeCell ref="C274:C275"/>
    <mergeCell ref="B276:B277"/>
    <mergeCell ref="C276:C277"/>
    <mergeCell ref="B278:B279"/>
    <mergeCell ref="C278:C279"/>
    <mergeCell ref="B263:B264"/>
    <mergeCell ref="C263:C264"/>
    <mergeCell ref="B265:B266"/>
    <mergeCell ref="C265:C266"/>
    <mergeCell ref="B271:C271"/>
    <mergeCell ref="B272:B273"/>
    <mergeCell ref="C272:C273"/>
    <mergeCell ref="B252:B253"/>
    <mergeCell ref="C252:C253"/>
    <mergeCell ref="B258:C258"/>
    <mergeCell ref="B259:B260"/>
    <mergeCell ref="C259:C260"/>
    <mergeCell ref="B261:B262"/>
    <mergeCell ref="C261:C262"/>
    <mergeCell ref="B246:B247"/>
    <mergeCell ref="C246:C247"/>
    <mergeCell ref="B248:B249"/>
    <mergeCell ref="C248:C249"/>
    <mergeCell ref="B250:B251"/>
    <mergeCell ref="C250:C251"/>
    <mergeCell ref="B240:B241"/>
    <mergeCell ref="C240:C241"/>
    <mergeCell ref="B242:B243"/>
    <mergeCell ref="C242:C243"/>
    <mergeCell ref="B244:B245"/>
    <mergeCell ref="C244:C245"/>
    <mergeCell ref="B234:B235"/>
    <mergeCell ref="C234:C235"/>
    <mergeCell ref="B236:B237"/>
    <mergeCell ref="C236:C237"/>
    <mergeCell ref="B238:B239"/>
    <mergeCell ref="C238:C239"/>
    <mergeCell ref="B221:B222"/>
    <mergeCell ref="C221:C222"/>
    <mergeCell ref="B229:C229"/>
    <mergeCell ref="B230:B231"/>
    <mergeCell ref="C230:C231"/>
    <mergeCell ref="B232:B233"/>
    <mergeCell ref="C232:C233"/>
    <mergeCell ref="B215:B216"/>
    <mergeCell ref="C215:C216"/>
    <mergeCell ref="B217:B218"/>
    <mergeCell ref="C217:C218"/>
    <mergeCell ref="B219:B220"/>
    <mergeCell ref="C219:C220"/>
    <mergeCell ref="B209:B210"/>
    <mergeCell ref="C209:C210"/>
    <mergeCell ref="B211:B212"/>
    <mergeCell ref="C211:C212"/>
    <mergeCell ref="B213:B214"/>
    <mergeCell ref="C213:C214"/>
    <mergeCell ref="B203:B204"/>
    <mergeCell ref="C203:C204"/>
    <mergeCell ref="B205:B206"/>
    <mergeCell ref="C205:C206"/>
    <mergeCell ref="B207:B208"/>
    <mergeCell ref="C207:C208"/>
    <mergeCell ref="B197:B198"/>
    <mergeCell ref="C197:C198"/>
    <mergeCell ref="B199:B200"/>
    <mergeCell ref="C199:C200"/>
    <mergeCell ref="B201:B202"/>
    <mergeCell ref="C201:C202"/>
    <mergeCell ref="B184:B185"/>
    <mergeCell ref="C184:C185"/>
    <mergeCell ref="B186:B187"/>
    <mergeCell ref="C186:C187"/>
    <mergeCell ref="B194:C194"/>
    <mergeCell ref="B195:B196"/>
    <mergeCell ref="C195:C196"/>
    <mergeCell ref="B178:B179"/>
    <mergeCell ref="C178:C179"/>
    <mergeCell ref="B180:B181"/>
    <mergeCell ref="C180:C181"/>
    <mergeCell ref="B182:B183"/>
    <mergeCell ref="C182:C183"/>
    <mergeCell ref="B172:B173"/>
    <mergeCell ref="C172:C173"/>
    <mergeCell ref="B174:B175"/>
    <mergeCell ref="C174:C175"/>
    <mergeCell ref="B176:B177"/>
    <mergeCell ref="C176:C177"/>
    <mergeCell ref="B161:B162"/>
    <mergeCell ref="C161:C162"/>
    <mergeCell ref="B163:B164"/>
    <mergeCell ref="C163:C164"/>
    <mergeCell ref="B169:C169"/>
    <mergeCell ref="B170:B171"/>
    <mergeCell ref="C170:C171"/>
    <mergeCell ref="B155:B156"/>
    <mergeCell ref="C155:C156"/>
    <mergeCell ref="B157:B158"/>
    <mergeCell ref="C157:C158"/>
    <mergeCell ref="B159:B160"/>
    <mergeCell ref="C159:C160"/>
    <mergeCell ref="B144:B145"/>
    <mergeCell ref="C144:C145"/>
    <mergeCell ref="B146:B147"/>
    <mergeCell ref="C146:C147"/>
    <mergeCell ref="B152:C152"/>
    <mergeCell ref="B153:B154"/>
    <mergeCell ref="C153:C154"/>
    <mergeCell ref="B138:B139"/>
    <mergeCell ref="C138:C139"/>
    <mergeCell ref="B140:B141"/>
    <mergeCell ref="C140:C141"/>
    <mergeCell ref="B142:B143"/>
    <mergeCell ref="C142:C143"/>
    <mergeCell ref="B132:B133"/>
    <mergeCell ref="C132:C133"/>
    <mergeCell ref="B134:B135"/>
    <mergeCell ref="C134:C135"/>
    <mergeCell ref="B136:B137"/>
    <mergeCell ref="C136:C137"/>
    <mergeCell ref="B125:C125"/>
    <mergeCell ref="B126:B127"/>
    <mergeCell ref="C126:C127"/>
    <mergeCell ref="B128:B129"/>
    <mergeCell ref="C128:C129"/>
    <mergeCell ref="B130:B131"/>
    <mergeCell ref="C130:C131"/>
    <mergeCell ref="B115:B116"/>
    <mergeCell ref="C115:C116"/>
    <mergeCell ref="B117:B118"/>
    <mergeCell ref="C117:C118"/>
    <mergeCell ref="B119:B120"/>
    <mergeCell ref="C119:C120"/>
    <mergeCell ref="B104:B105"/>
    <mergeCell ref="C104:C105"/>
    <mergeCell ref="B106:B107"/>
    <mergeCell ref="C106:C107"/>
    <mergeCell ref="B112:C112"/>
    <mergeCell ref="B113:B114"/>
    <mergeCell ref="C113:C114"/>
    <mergeCell ref="B98:B99"/>
    <mergeCell ref="C98:C99"/>
    <mergeCell ref="B100:B101"/>
    <mergeCell ref="C100:C101"/>
    <mergeCell ref="B102:B103"/>
    <mergeCell ref="C102:C103"/>
    <mergeCell ref="B92:B93"/>
    <mergeCell ref="C92:C93"/>
    <mergeCell ref="B94:B95"/>
    <mergeCell ref="C94:C95"/>
    <mergeCell ref="B96:B97"/>
    <mergeCell ref="C96:C97"/>
    <mergeCell ref="B86:B87"/>
    <mergeCell ref="C86:C87"/>
    <mergeCell ref="B88:B89"/>
    <mergeCell ref="C88:C89"/>
    <mergeCell ref="B90:B91"/>
    <mergeCell ref="C90:C91"/>
    <mergeCell ref="B72:B73"/>
    <mergeCell ref="C72:C73"/>
    <mergeCell ref="B74:B75"/>
    <mergeCell ref="C74:C75"/>
    <mergeCell ref="B83:C83"/>
    <mergeCell ref="B84:B85"/>
    <mergeCell ref="C84:C85"/>
    <mergeCell ref="B66:B67"/>
    <mergeCell ref="C66:C67"/>
    <mergeCell ref="B68:B69"/>
    <mergeCell ref="C68:C69"/>
    <mergeCell ref="B70:B71"/>
    <mergeCell ref="C70:C71"/>
    <mergeCell ref="B60:B61"/>
    <mergeCell ref="C60:C61"/>
    <mergeCell ref="B62:B63"/>
    <mergeCell ref="C62:C63"/>
    <mergeCell ref="B64:B65"/>
    <mergeCell ref="C64:C65"/>
    <mergeCell ref="B54:B55"/>
    <mergeCell ref="C54:C55"/>
    <mergeCell ref="B56:B57"/>
    <mergeCell ref="C56:C57"/>
    <mergeCell ref="B58:B59"/>
    <mergeCell ref="C58:C59"/>
    <mergeCell ref="B47:C47"/>
    <mergeCell ref="B48:B49"/>
    <mergeCell ref="C48:C49"/>
    <mergeCell ref="B50:B51"/>
    <mergeCell ref="C50:C51"/>
    <mergeCell ref="B52:B53"/>
    <mergeCell ref="C52:C53"/>
    <mergeCell ref="B14:B15"/>
    <mergeCell ref="C14:C15"/>
    <mergeCell ref="B16:B17"/>
    <mergeCell ref="C16:C17"/>
    <mergeCell ref="B35:B36"/>
    <mergeCell ref="C35:C36"/>
    <mergeCell ref="B37:B38"/>
    <mergeCell ref="C37:C38"/>
    <mergeCell ref="B39:B40"/>
    <mergeCell ref="C39:C40"/>
    <mergeCell ref="B29:B30"/>
    <mergeCell ref="C29:C30"/>
    <mergeCell ref="B31:B32"/>
    <mergeCell ref="C31:C32"/>
    <mergeCell ref="B33:B34"/>
    <mergeCell ref="C33:C34"/>
    <mergeCell ref="B41:B42"/>
    <mergeCell ref="C41:C42"/>
    <mergeCell ref="B76:B77"/>
    <mergeCell ref="C76:C77"/>
    <mergeCell ref="B188:B189"/>
    <mergeCell ref="C188:C189"/>
    <mergeCell ref="B223:B224"/>
    <mergeCell ref="C223:C224"/>
    <mergeCell ref="B5:C5"/>
    <mergeCell ref="B6:B7"/>
    <mergeCell ref="C6:C7"/>
    <mergeCell ref="B8:B9"/>
    <mergeCell ref="C8:C9"/>
    <mergeCell ref="B10:B11"/>
    <mergeCell ref="C10:C11"/>
    <mergeCell ref="B22:C22"/>
    <mergeCell ref="B23:B24"/>
    <mergeCell ref="C23:C24"/>
    <mergeCell ref="B25:B26"/>
    <mergeCell ref="C25:C26"/>
    <mergeCell ref="B27:B28"/>
    <mergeCell ref="C27:C28"/>
    <mergeCell ref="B12:B13"/>
    <mergeCell ref="C12:C13"/>
  </mergeCells>
  <phoneticPr fontId="2"/>
  <pageMargins left="0.25" right="0.25" top="0.75" bottom="0.75" header="0.3" footer="0.3"/>
  <pageSetup paperSize="9" scale="89" orientation="landscape" r:id="rId1"/>
  <rowBreaks count="7" manualBreakCount="7">
    <brk id="43" max="16" man="1"/>
    <brk id="81" max="16" man="1"/>
    <brk id="123" max="16" man="1"/>
    <brk id="149" max="16" man="1"/>
    <brk id="191" max="16" man="1"/>
    <brk id="227" max="16" man="1"/>
    <brk id="269" max="16"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L15"/>
  <sheetViews>
    <sheetView view="pageBreakPreview" zoomScaleNormal="100" zoomScaleSheetLayoutView="100" workbookViewId="0">
      <selection activeCell="A4" sqref="A4:XFD11"/>
    </sheetView>
  </sheetViews>
  <sheetFormatPr defaultRowHeight="15" customHeight="1" x14ac:dyDescent="0.15"/>
  <cols>
    <col min="2" max="2" width="3.85546875" customWidth="1"/>
    <col min="3" max="3" width="66.42578125" bestFit="1" customWidth="1"/>
    <col min="8" max="8" width="3.85546875" style="4" customWidth="1"/>
    <col min="9" max="9" width="63.7109375" bestFit="1" customWidth="1"/>
  </cols>
  <sheetData>
    <row r="1" spans="2:12" ht="15" customHeight="1" x14ac:dyDescent="0.15">
      <c r="B1" s="48" t="s">
        <v>201</v>
      </c>
    </row>
    <row r="3" spans="2:12" ht="66.75" customHeight="1" x14ac:dyDescent="0.15">
      <c r="B3" s="326" t="s">
        <v>202</v>
      </c>
      <c r="C3" s="326"/>
      <c r="D3" s="326"/>
      <c r="E3" s="326"/>
      <c r="H3" s="329" t="s">
        <v>203</v>
      </c>
      <c r="I3" s="329"/>
      <c r="J3" s="329"/>
      <c r="K3" s="329"/>
      <c r="L3" s="1"/>
    </row>
    <row r="4" spans="2:12" s="4" customFormat="1" ht="15" customHeight="1" thickBot="1" x14ac:dyDescent="0.2">
      <c r="B4" s="327" t="s">
        <v>140</v>
      </c>
      <c r="C4" s="328"/>
      <c r="D4" s="242" t="s">
        <v>141</v>
      </c>
      <c r="E4" s="242" t="s">
        <v>143</v>
      </c>
      <c r="H4" s="327" t="s">
        <v>140</v>
      </c>
      <c r="I4" s="328"/>
      <c r="J4" s="242" t="s">
        <v>141</v>
      </c>
      <c r="K4" s="242" t="s">
        <v>143</v>
      </c>
    </row>
    <row r="5" spans="2:12" ht="15" customHeight="1" thickTop="1" x14ac:dyDescent="0.15">
      <c r="B5" s="293">
        <v>1</v>
      </c>
      <c r="C5" s="294" t="s">
        <v>204</v>
      </c>
      <c r="D5" s="238">
        <v>979</v>
      </c>
      <c r="E5" s="295">
        <v>89.4</v>
      </c>
      <c r="H5" s="250">
        <v>1</v>
      </c>
      <c r="I5" s="308" t="s">
        <v>210</v>
      </c>
      <c r="J5" s="239">
        <v>346</v>
      </c>
      <c r="K5" s="252">
        <v>31.6</v>
      </c>
    </row>
    <row r="6" spans="2:12" ht="15" customHeight="1" x14ac:dyDescent="0.15">
      <c r="B6" s="250">
        <v>2</v>
      </c>
      <c r="C6" s="251" t="s">
        <v>205</v>
      </c>
      <c r="D6" s="239">
        <v>138</v>
      </c>
      <c r="E6" s="295">
        <v>12.6</v>
      </c>
      <c r="H6" s="250">
        <v>2</v>
      </c>
      <c r="I6" s="308" t="s">
        <v>601</v>
      </c>
      <c r="J6" s="239">
        <v>127</v>
      </c>
      <c r="K6" s="252">
        <v>11.6</v>
      </c>
    </row>
    <row r="7" spans="2:12" ht="15" customHeight="1" x14ac:dyDescent="0.15">
      <c r="B7" s="250">
        <v>3</v>
      </c>
      <c r="C7" s="251" t="s">
        <v>206</v>
      </c>
      <c r="D7" s="239">
        <v>62</v>
      </c>
      <c r="E7" s="295">
        <v>5.7</v>
      </c>
      <c r="H7" s="250">
        <v>3</v>
      </c>
      <c r="I7" s="308" t="s">
        <v>602</v>
      </c>
      <c r="J7" s="239">
        <v>77</v>
      </c>
      <c r="K7" s="252">
        <v>7</v>
      </c>
    </row>
    <row r="8" spans="2:12" ht="15" customHeight="1" x14ac:dyDescent="0.15">
      <c r="B8" s="250">
        <v>4</v>
      </c>
      <c r="C8" s="251" t="s">
        <v>207</v>
      </c>
      <c r="D8" s="239">
        <v>306</v>
      </c>
      <c r="E8" s="295">
        <v>27.9</v>
      </c>
      <c r="H8" s="250">
        <v>4</v>
      </c>
      <c r="I8" s="308" t="s">
        <v>603</v>
      </c>
      <c r="J8" s="239">
        <v>372</v>
      </c>
      <c r="K8" s="252">
        <v>34</v>
      </c>
    </row>
    <row r="9" spans="2:12" ht="15" customHeight="1" x14ac:dyDescent="0.15">
      <c r="B9" s="250">
        <v>5</v>
      </c>
      <c r="C9" s="251" t="s">
        <v>208</v>
      </c>
      <c r="D9" s="239">
        <v>152</v>
      </c>
      <c r="E9" s="295">
        <v>13.9</v>
      </c>
      <c r="H9" s="250">
        <v>5</v>
      </c>
      <c r="I9" s="308" t="s">
        <v>211</v>
      </c>
      <c r="J9" s="239">
        <v>79</v>
      </c>
      <c r="K9" s="252">
        <v>7.2</v>
      </c>
    </row>
    <row r="10" spans="2:12" ht="15" customHeight="1" x14ac:dyDescent="0.15">
      <c r="B10" s="250">
        <v>6</v>
      </c>
      <c r="C10" s="251" t="s">
        <v>209</v>
      </c>
      <c r="D10" s="239">
        <v>32</v>
      </c>
      <c r="E10" s="295">
        <v>2.9</v>
      </c>
      <c r="H10" s="250">
        <v>6</v>
      </c>
      <c r="I10" s="308" t="s">
        <v>65</v>
      </c>
      <c r="J10" s="239">
        <v>48</v>
      </c>
      <c r="K10" s="252">
        <v>4.4000000000000004</v>
      </c>
    </row>
    <row r="11" spans="2:12" ht="15" customHeight="1" x14ac:dyDescent="0.15">
      <c r="B11" s="339"/>
      <c r="C11" s="339"/>
      <c r="D11" s="42">
        <v>1095</v>
      </c>
      <c r="E11" s="46"/>
      <c r="J11" s="209">
        <v>1095</v>
      </c>
      <c r="K11" s="208"/>
    </row>
    <row r="12" spans="2:12" ht="15" customHeight="1" x14ac:dyDescent="0.15">
      <c r="B12" s="4"/>
    </row>
    <row r="13" spans="2:12" ht="15" customHeight="1" x14ac:dyDescent="0.15">
      <c r="B13" s="4"/>
    </row>
    <row r="14" spans="2:12" ht="15" customHeight="1" x14ac:dyDescent="0.15">
      <c r="B14" s="4"/>
    </row>
    <row r="15" spans="2:12" ht="15" customHeight="1" x14ac:dyDescent="0.15">
      <c r="B15" s="4"/>
    </row>
  </sheetData>
  <sortState xmlns:xlrd2="http://schemas.microsoft.com/office/spreadsheetml/2017/richdata2" ref="A5:L10">
    <sortCondition ref="A5:A10"/>
  </sortState>
  <mergeCells count="5">
    <mergeCell ref="H3:K3"/>
    <mergeCell ref="B11:C11"/>
    <mergeCell ref="B4:C4"/>
    <mergeCell ref="H4:I4"/>
    <mergeCell ref="B3:E3"/>
  </mergeCells>
  <phoneticPr fontId="2"/>
  <pageMargins left="0.25" right="0.25" top="0.75" bottom="0.75" header="0.3" footer="0.3"/>
  <pageSetup paperSize="9" scale="75"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7098B6-AB4B-4C32-A74B-1CBB8298144F}">
  <dimension ref="A1:Q35"/>
  <sheetViews>
    <sheetView view="pageBreakPreview" topLeftCell="A2" zoomScale="130" zoomScaleNormal="100" zoomScaleSheetLayoutView="130" workbookViewId="0">
      <selection activeCell="I16" sqref="A4:XFD16"/>
    </sheetView>
  </sheetViews>
  <sheetFormatPr defaultRowHeight="15" customHeight="1" x14ac:dyDescent="0.15"/>
  <cols>
    <col min="2" max="2" width="3.85546875" customWidth="1"/>
    <col min="3" max="3" width="46.42578125" customWidth="1"/>
    <col min="4" max="4" width="9.140625" style="40"/>
    <col min="8" max="8" width="3.85546875" style="4" customWidth="1"/>
    <col min="9" max="9" width="27.5703125" customWidth="1"/>
    <col min="10" max="10" width="9.140625" style="40"/>
    <col min="14" max="14" width="3.85546875" style="4" customWidth="1"/>
    <col min="15" max="15" width="76" bestFit="1" customWidth="1"/>
  </cols>
  <sheetData>
    <row r="1" spans="1:17" ht="15" customHeight="1" x14ac:dyDescent="0.15">
      <c r="B1" s="48" t="s">
        <v>212</v>
      </c>
    </row>
    <row r="3" spans="1:17" s="47" customFormat="1" ht="61.5" customHeight="1" x14ac:dyDescent="0.15">
      <c r="A3" s="38" t="s">
        <v>0</v>
      </c>
      <c r="B3" s="326" t="s">
        <v>213</v>
      </c>
      <c r="C3" s="326"/>
      <c r="D3" s="326"/>
      <c r="E3" s="326"/>
      <c r="G3" s="38" t="s">
        <v>0</v>
      </c>
      <c r="H3" s="326" t="s">
        <v>214</v>
      </c>
      <c r="I3" s="326"/>
      <c r="J3" s="326"/>
      <c r="K3" s="326"/>
      <c r="M3" s="38" t="s">
        <v>0</v>
      </c>
      <c r="N3" s="326" t="s">
        <v>215</v>
      </c>
      <c r="O3" s="326"/>
      <c r="P3" s="326"/>
      <c r="Q3" s="326"/>
    </row>
    <row r="4" spans="1:17" s="4" customFormat="1" ht="15" customHeight="1" thickBot="1" x14ac:dyDescent="0.2">
      <c r="B4" s="327" t="s">
        <v>140</v>
      </c>
      <c r="C4" s="328"/>
      <c r="D4" s="296" t="s">
        <v>141</v>
      </c>
      <c r="E4" s="242" t="s">
        <v>143</v>
      </c>
      <c r="H4" s="327" t="s">
        <v>140</v>
      </c>
      <c r="I4" s="328"/>
      <c r="J4" s="296" t="s">
        <v>141</v>
      </c>
      <c r="K4" s="242" t="s">
        <v>143</v>
      </c>
      <c r="N4" s="327" t="s">
        <v>140</v>
      </c>
      <c r="O4" s="328"/>
      <c r="P4" s="242" t="s">
        <v>141</v>
      </c>
      <c r="Q4" s="242" t="s">
        <v>143</v>
      </c>
    </row>
    <row r="5" spans="1:17" ht="15" customHeight="1" thickTop="1" x14ac:dyDescent="0.15">
      <c r="B5" s="248">
        <v>1</v>
      </c>
      <c r="C5" s="251" t="s">
        <v>216</v>
      </c>
      <c r="D5" s="239">
        <v>426</v>
      </c>
      <c r="E5" s="252">
        <v>39.700000000000003</v>
      </c>
      <c r="H5" s="250">
        <v>1</v>
      </c>
      <c r="I5" s="251" t="s">
        <v>221</v>
      </c>
      <c r="J5" s="239">
        <v>60</v>
      </c>
      <c r="K5" s="252">
        <v>31.6</v>
      </c>
      <c r="N5" s="250">
        <v>1</v>
      </c>
      <c r="O5" s="251" t="s">
        <v>558</v>
      </c>
      <c r="P5" s="302">
        <v>557</v>
      </c>
      <c r="Q5" s="252">
        <v>38.700000000000003</v>
      </c>
    </row>
    <row r="6" spans="1:17" ht="15" customHeight="1" x14ac:dyDescent="0.15">
      <c r="B6" s="248">
        <v>2</v>
      </c>
      <c r="C6" s="251" t="s">
        <v>217</v>
      </c>
      <c r="D6" s="239">
        <v>40</v>
      </c>
      <c r="E6" s="252">
        <v>3.7</v>
      </c>
      <c r="H6" s="250">
        <v>2</v>
      </c>
      <c r="I6" s="251" t="s">
        <v>222</v>
      </c>
      <c r="J6" s="239">
        <v>13</v>
      </c>
      <c r="K6" s="252">
        <v>6.8</v>
      </c>
      <c r="N6" s="250">
        <v>2</v>
      </c>
      <c r="O6" s="251" t="s">
        <v>559</v>
      </c>
      <c r="P6" s="302">
        <v>97</v>
      </c>
      <c r="Q6" s="252">
        <v>6.7</v>
      </c>
    </row>
    <row r="7" spans="1:17" ht="15" customHeight="1" x14ac:dyDescent="0.15">
      <c r="B7" s="248">
        <v>3</v>
      </c>
      <c r="C7" s="251" t="s">
        <v>218</v>
      </c>
      <c r="D7" s="239">
        <v>392</v>
      </c>
      <c r="E7" s="252">
        <v>36.5</v>
      </c>
      <c r="H7" s="250">
        <v>3</v>
      </c>
      <c r="I7" s="300" t="s">
        <v>223</v>
      </c>
      <c r="J7" s="301">
        <v>17</v>
      </c>
      <c r="K7" s="252">
        <v>8.9</v>
      </c>
      <c r="N7" s="250">
        <v>3</v>
      </c>
      <c r="O7" s="251" t="s">
        <v>560</v>
      </c>
      <c r="P7" s="302">
        <v>27</v>
      </c>
      <c r="Q7" s="252">
        <v>1.9</v>
      </c>
    </row>
    <row r="8" spans="1:17" ht="15" customHeight="1" x14ac:dyDescent="0.15">
      <c r="B8" s="248">
        <v>4</v>
      </c>
      <c r="C8" s="251" t="s">
        <v>219</v>
      </c>
      <c r="D8" s="239">
        <v>21</v>
      </c>
      <c r="E8" s="252">
        <v>2</v>
      </c>
      <c r="H8" s="250">
        <v>4</v>
      </c>
      <c r="I8" s="300" t="s">
        <v>224</v>
      </c>
      <c r="J8" s="301">
        <v>1</v>
      </c>
      <c r="K8" s="252">
        <v>0.5</v>
      </c>
      <c r="N8" s="250">
        <v>4</v>
      </c>
      <c r="O8" s="251" t="s">
        <v>561</v>
      </c>
      <c r="P8" s="302">
        <v>158</v>
      </c>
      <c r="Q8" s="252">
        <v>11</v>
      </c>
    </row>
    <row r="9" spans="1:17" ht="15" customHeight="1" thickBot="1" x14ac:dyDescent="0.2">
      <c r="B9" s="297">
        <v>5</v>
      </c>
      <c r="C9" s="298" t="s">
        <v>220</v>
      </c>
      <c r="D9" s="240">
        <v>195</v>
      </c>
      <c r="E9" s="299">
        <v>18.2</v>
      </c>
      <c r="H9" s="250">
        <v>5</v>
      </c>
      <c r="I9" s="300" t="s">
        <v>225</v>
      </c>
      <c r="J9" s="301">
        <v>65</v>
      </c>
      <c r="K9" s="252">
        <v>34.200000000000003</v>
      </c>
      <c r="N9" s="250">
        <v>5</v>
      </c>
      <c r="O9" s="251" t="s">
        <v>562</v>
      </c>
      <c r="P9" s="302">
        <v>92</v>
      </c>
      <c r="Q9" s="252">
        <v>6.4</v>
      </c>
    </row>
    <row r="10" spans="1:17" ht="15" customHeight="1" thickTop="1" thickBot="1" x14ac:dyDescent="0.2">
      <c r="B10" s="340" t="s">
        <v>142</v>
      </c>
      <c r="C10" s="341"/>
      <c r="D10" s="238">
        <v>1074</v>
      </c>
      <c r="E10" s="295">
        <v>100.10000000000001</v>
      </c>
      <c r="H10" s="250">
        <v>6</v>
      </c>
      <c r="I10" s="300" t="s">
        <v>65</v>
      </c>
      <c r="J10" s="240">
        <v>34</v>
      </c>
      <c r="K10" s="299">
        <v>17.899999999999999</v>
      </c>
      <c r="N10" s="250">
        <v>6</v>
      </c>
      <c r="O10" s="251" t="s">
        <v>563</v>
      </c>
      <c r="P10" s="302">
        <v>185</v>
      </c>
      <c r="Q10" s="252">
        <v>12.9</v>
      </c>
    </row>
    <row r="11" spans="1:17" ht="15" customHeight="1" thickTop="1" x14ac:dyDescent="0.15">
      <c r="H11" s="342" t="s">
        <v>142</v>
      </c>
      <c r="I11" s="343"/>
      <c r="J11" s="238">
        <v>190</v>
      </c>
      <c r="K11" s="295">
        <v>99.9</v>
      </c>
      <c r="N11" s="250">
        <v>7</v>
      </c>
      <c r="O11" s="300" t="s">
        <v>564</v>
      </c>
      <c r="P11" s="303">
        <v>70</v>
      </c>
      <c r="Q11" s="252">
        <v>4.9000000000000004</v>
      </c>
    </row>
    <row r="12" spans="1:17" ht="15" customHeight="1" x14ac:dyDescent="0.15">
      <c r="N12" s="250">
        <v>8</v>
      </c>
      <c r="O12" s="300" t="s">
        <v>565</v>
      </c>
      <c r="P12" s="303">
        <v>205</v>
      </c>
      <c r="Q12" s="252">
        <v>14.3</v>
      </c>
    </row>
    <row r="13" spans="1:17" ht="15" customHeight="1" thickBot="1" x14ac:dyDescent="0.2">
      <c r="D13" s="233"/>
      <c r="E13" s="41"/>
      <c r="F13" s="41"/>
      <c r="G13" s="41"/>
      <c r="H13" s="234"/>
      <c r="I13" s="41"/>
      <c r="J13" s="233"/>
      <c r="N13" s="250">
        <v>9</v>
      </c>
      <c r="O13" s="298" t="s">
        <v>566</v>
      </c>
      <c r="P13" s="304">
        <v>47</v>
      </c>
      <c r="Q13" s="299">
        <v>3.3</v>
      </c>
    </row>
    <row r="14" spans="1:17" ht="15" customHeight="1" thickTop="1" x14ac:dyDescent="0.15">
      <c r="N14" s="342" t="s">
        <v>142</v>
      </c>
      <c r="O14" s="343"/>
      <c r="P14" s="305">
        <v>1438</v>
      </c>
      <c r="Q14" s="295">
        <v>100.10000000000001</v>
      </c>
    </row>
    <row r="28" spans="1:1" ht="15" customHeight="1" x14ac:dyDescent="0.15">
      <c r="A28" s="41"/>
    </row>
    <row r="29" spans="1:1" ht="15" customHeight="1" x14ac:dyDescent="0.15">
      <c r="A29" s="41"/>
    </row>
    <row r="30" spans="1:1" ht="15" customHeight="1" x14ac:dyDescent="0.15">
      <c r="A30" s="41"/>
    </row>
    <row r="31" spans="1:1" ht="15" customHeight="1" x14ac:dyDescent="0.15">
      <c r="A31" s="41"/>
    </row>
    <row r="32" spans="1:1" ht="15" customHeight="1" x14ac:dyDescent="0.15">
      <c r="A32" s="41"/>
    </row>
    <row r="33" spans="1:1" ht="15" customHeight="1" x14ac:dyDescent="0.15">
      <c r="A33" s="41"/>
    </row>
    <row r="34" spans="1:1" ht="15" customHeight="1" x14ac:dyDescent="0.15">
      <c r="A34" s="41"/>
    </row>
    <row r="35" spans="1:1" ht="15" customHeight="1" x14ac:dyDescent="0.15">
      <c r="A35" s="41"/>
    </row>
  </sheetData>
  <mergeCells count="9">
    <mergeCell ref="B3:E3"/>
    <mergeCell ref="H3:K3"/>
    <mergeCell ref="N3:Q3"/>
    <mergeCell ref="B10:C10"/>
    <mergeCell ref="N14:O14"/>
    <mergeCell ref="H11:I11"/>
    <mergeCell ref="B4:C4"/>
    <mergeCell ref="H4:I4"/>
    <mergeCell ref="N4:O4"/>
  </mergeCells>
  <phoneticPr fontId="2"/>
  <pageMargins left="0.25" right="0.25" top="0.75" bottom="0.75" header="0.3" footer="0.3"/>
  <pageSetup paperSize="9" scale="78" orientation="landscape" r:id="rId1"/>
  <colBreaks count="1" manualBreakCount="1">
    <brk id="12"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2C2D0-BC6E-4E07-A340-416940096F74}">
  <dimension ref="A1:W36"/>
  <sheetViews>
    <sheetView zoomScaleNormal="100" zoomScaleSheetLayoutView="100" workbookViewId="0">
      <selection activeCell="A4" sqref="A4:XFD12"/>
    </sheetView>
  </sheetViews>
  <sheetFormatPr defaultRowHeight="15" customHeight="1" x14ac:dyDescent="0.15"/>
  <cols>
    <col min="2" max="2" width="3.85546875" customWidth="1"/>
    <col min="3" max="3" width="46.42578125" customWidth="1"/>
    <col min="4" max="4" width="9.140625" style="40"/>
    <col min="8" max="8" width="3.85546875" style="4" customWidth="1"/>
    <col min="9" max="9" width="27.5703125" customWidth="1"/>
    <col min="10" max="10" width="9.140625" style="40"/>
    <col min="14" max="14" width="3.85546875" style="4" customWidth="1"/>
    <col min="15" max="15" width="54.5703125" customWidth="1"/>
    <col min="20" max="20" width="3.85546875" customWidth="1"/>
    <col min="21" max="21" width="57.85546875" customWidth="1"/>
  </cols>
  <sheetData>
    <row r="1" spans="1:23" ht="15" customHeight="1" x14ac:dyDescent="0.15">
      <c r="B1" s="48" t="s">
        <v>226</v>
      </c>
    </row>
    <row r="3" spans="1:23" s="47" customFormat="1" ht="61.5" customHeight="1" x14ac:dyDescent="0.15">
      <c r="A3" s="38" t="s">
        <v>0</v>
      </c>
      <c r="B3" s="326" t="s">
        <v>227</v>
      </c>
      <c r="C3" s="326"/>
      <c r="D3" s="326"/>
      <c r="E3" s="326"/>
      <c r="G3" s="38" t="s">
        <v>0</v>
      </c>
      <c r="H3" s="326" t="s">
        <v>234</v>
      </c>
      <c r="I3" s="326"/>
      <c r="J3" s="326"/>
      <c r="K3" s="326"/>
      <c r="M3" s="38" t="s">
        <v>0</v>
      </c>
      <c r="N3" s="326" t="s">
        <v>516</v>
      </c>
      <c r="O3" s="326"/>
      <c r="P3" s="326"/>
      <c r="Q3" s="326"/>
      <c r="T3" s="326" t="s">
        <v>523</v>
      </c>
      <c r="U3" s="326"/>
      <c r="V3" s="326"/>
      <c r="W3" s="326"/>
    </row>
    <row r="4" spans="1:23" s="4" customFormat="1" ht="15" customHeight="1" thickBot="1" x14ac:dyDescent="0.2">
      <c r="B4" s="327" t="s">
        <v>140</v>
      </c>
      <c r="C4" s="328"/>
      <c r="D4" s="296" t="s">
        <v>141</v>
      </c>
      <c r="E4" s="242" t="s">
        <v>143</v>
      </c>
      <c r="H4" s="327" t="s">
        <v>140</v>
      </c>
      <c r="I4" s="328"/>
      <c r="J4" s="296" t="s">
        <v>141</v>
      </c>
      <c r="K4" s="242" t="s">
        <v>143</v>
      </c>
      <c r="N4" s="327" t="s">
        <v>140</v>
      </c>
      <c r="O4" s="328"/>
      <c r="P4" s="242" t="s">
        <v>141</v>
      </c>
      <c r="Q4" s="242" t="s">
        <v>143</v>
      </c>
      <c r="T4" s="327" t="s">
        <v>140</v>
      </c>
      <c r="U4" s="328"/>
      <c r="V4" s="242" t="s">
        <v>141</v>
      </c>
      <c r="W4" s="242" t="s">
        <v>143</v>
      </c>
    </row>
    <row r="5" spans="1:23" ht="15" customHeight="1" thickTop="1" x14ac:dyDescent="0.15">
      <c r="B5" s="248">
        <v>1</v>
      </c>
      <c r="C5" s="251" t="s">
        <v>228</v>
      </c>
      <c r="D5" s="239">
        <v>116</v>
      </c>
      <c r="E5" s="252">
        <v>10.87</v>
      </c>
      <c r="H5" s="250">
        <v>1</v>
      </c>
      <c r="I5" s="251" t="s">
        <v>235</v>
      </c>
      <c r="J5" s="239">
        <v>106</v>
      </c>
      <c r="K5" s="252">
        <v>14.3</v>
      </c>
      <c r="N5" s="250">
        <v>1</v>
      </c>
      <c r="O5" s="251" t="s">
        <v>517</v>
      </c>
      <c r="P5" s="302">
        <v>195</v>
      </c>
      <c r="Q5" s="252">
        <v>26</v>
      </c>
      <c r="T5" s="250">
        <v>1</v>
      </c>
      <c r="U5" s="251" t="s">
        <v>524</v>
      </c>
      <c r="V5" s="302">
        <v>199</v>
      </c>
      <c r="W5" s="252">
        <v>24</v>
      </c>
    </row>
    <row r="6" spans="1:23" ht="15" customHeight="1" x14ac:dyDescent="0.15">
      <c r="B6" s="248">
        <v>2</v>
      </c>
      <c r="C6" s="251" t="s">
        <v>229</v>
      </c>
      <c r="D6" s="239">
        <v>125</v>
      </c>
      <c r="E6" s="252">
        <v>11.72</v>
      </c>
      <c r="H6" s="250">
        <v>2</v>
      </c>
      <c r="I6" s="251" t="s">
        <v>236</v>
      </c>
      <c r="J6" s="239">
        <v>189</v>
      </c>
      <c r="K6" s="252">
        <v>25.51</v>
      </c>
      <c r="N6" s="250">
        <v>2</v>
      </c>
      <c r="O6" s="251" t="s">
        <v>518</v>
      </c>
      <c r="P6" s="302">
        <v>95</v>
      </c>
      <c r="Q6" s="252">
        <v>12.7</v>
      </c>
      <c r="T6" s="250">
        <v>2</v>
      </c>
      <c r="U6" s="251" t="s">
        <v>567</v>
      </c>
      <c r="V6" s="302">
        <v>295</v>
      </c>
      <c r="W6" s="252">
        <v>35.5</v>
      </c>
    </row>
    <row r="7" spans="1:23" ht="15" customHeight="1" x14ac:dyDescent="0.15">
      <c r="B7" s="248">
        <v>3</v>
      </c>
      <c r="C7" s="251" t="s">
        <v>230</v>
      </c>
      <c r="D7" s="239">
        <v>228</v>
      </c>
      <c r="E7" s="252">
        <v>21.37</v>
      </c>
      <c r="H7" s="250">
        <v>3</v>
      </c>
      <c r="I7" s="300" t="s">
        <v>237</v>
      </c>
      <c r="J7" s="301">
        <v>193</v>
      </c>
      <c r="K7" s="252">
        <v>26.05</v>
      </c>
      <c r="N7" s="250">
        <v>3</v>
      </c>
      <c r="O7" s="251" t="s">
        <v>519</v>
      </c>
      <c r="P7" s="302">
        <v>274</v>
      </c>
      <c r="Q7" s="252">
        <v>36.5</v>
      </c>
      <c r="T7" s="250">
        <v>3</v>
      </c>
      <c r="U7" s="251" t="s">
        <v>525</v>
      </c>
      <c r="V7" s="302">
        <v>103</v>
      </c>
      <c r="W7" s="252">
        <v>12.4</v>
      </c>
    </row>
    <row r="8" spans="1:23" ht="15" customHeight="1" thickBot="1" x14ac:dyDescent="0.2">
      <c r="B8" s="248">
        <v>4</v>
      </c>
      <c r="C8" s="251" t="s">
        <v>231</v>
      </c>
      <c r="D8" s="239">
        <v>129</v>
      </c>
      <c r="E8" s="252">
        <v>12.09</v>
      </c>
      <c r="H8" s="250">
        <v>4</v>
      </c>
      <c r="I8" s="300" t="s">
        <v>238</v>
      </c>
      <c r="J8" s="240">
        <v>253</v>
      </c>
      <c r="K8" s="299">
        <v>34.14</v>
      </c>
      <c r="N8" s="250">
        <v>4</v>
      </c>
      <c r="O8" s="251" t="s">
        <v>520</v>
      </c>
      <c r="P8" s="302">
        <v>42</v>
      </c>
      <c r="Q8" s="252">
        <v>5.6</v>
      </c>
      <c r="T8" s="250">
        <v>4</v>
      </c>
      <c r="U8" s="251" t="s">
        <v>526</v>
      </c>
      <c r="V8" s="302">
        <v>145</v>
      </c>
      <c r="W8" s="252">
        <v>17.5</v>
      </c>
    </row>
    <row r="9" spans="1:23" ht="15" customHeight="1" thickTop="1" thickBot="1" x14ac:dyDescent="0.2">
      <c r="B9" s="248">
        <v>5</v>
      </c>
      <c r="C9" s="251" t="s">
        <v>232</v>
      </c>
      <c r="D9" s="239">
        <v>48</v>
      </c>
      <c r="E9" s="252">
        <v>4.5</v>
      </c>
      <c r="H9" s="342" t="s">
        <v>142</v>
      </c>
      <c r="I9" s="343"/>
      <c r="J9" s="238">
        <v>741</v>
      </c>
      <c r="K9" s="295">
        <v>100</v>
      </c>
      <c r="N9" s="250">
        <v>5</v>
      </c>
      <c r="O9" s="251" t="s">
        <v>521</v>
      </c>
      <c r="P9" s="302">
        <v>53</v>
      </c>
      <c r="Q9" s="252">
        <v>7.1</v>
      </c>
      <c r="T9" s="250">
        <v>5</v>
      </c>
      <c r="U9" s="251" t="s">
        <v>65</v>
      </c>
      <c r="V9" s="304">
        <v>88</v>
      </c>
      <c r="W9" s="299">
        <v>10.6</v>
      </c>
    </row>
    <row r="10" spans="1:23" ht="15" customHeight="1" thickTop="1" thickBot="1" x14ac:dyDescent="0.2">
      <c r="B10" s="297">
        <v>6</v>
      </c>
      <c r="C10" s="298" t="s">
        <v>233</v>
      </c>
      <c r="D10" s="240">
        <v>421</v>
      </c>
      <c r="E10" s="299">
        <v>39.46</v>
      </c>
      <c r="N10" s="250">
        <v>6</v>
      </c>
      <c r="O10" s="251" t="s">
        <v>522</v>
      </c>
      <c r="P10" s="302">
        <v>36</v>
      </c>
      <c r="Q10" s="252">
        <v>4.8</v>
      </c>
      <c r="T10" s="342" t="s">
        <v>142</v>
      </c>
      <c r="U10" s="343"/>
      <c r="V10" s="305">
        <v>830</v>
      </c>
      <c r="W10" s="295">
        <v>100</v>
      </c>
    </row>
    <row r="11" spans="1:23" ht="15" customHeight="1" thickTop="1" thickBot="1" x14ac:dyDescent="0.2">
      <c r="B11" s="340" t="s">
        <v>142</v>
      </c>
      <c r="C11" s="341"/>
      <c r="D11" s="238">
        <v>1067</v>
      </c>
      <c r="E11" s="295">
        <v>100.00999999999999</v>
      </c>
      <c r="N11" s="250">
        <v>7</v>
      </c>
      <c r="O11" s="300" t="s">
        <v>65</v>
      </c>
      <c r="P11" s="304">
        <v>55</v>
      </c>
      <c r="Q11" s="299">
        <v>7.3</v>
      </c>
      <c r="T11" s="4"/>
    </row>
    <row r="12" spans="1:23" ht="15" customHeight="1" thickTop="1" x14ac:dyDescent="0.15">
      <c r="N12" s="342" t="s">
        <v>142</v>
      </c>
      <c r="O12" s="343"/>
      <c r="P12" s="305">
        <v>750</v>
      </c>
      <c r="Q12" s="295">
        <v>99.999999999999986</v>
      </c>
      <c r="T12" s="4"/>
    </row>
    <row r="13" spans="1:23" ht="15" customHeight="1" x14ac:dyDescent="0.15">
      <c r="T13" s="4"/>
    </row>
    <row r="14" spans="1:23" ht="15" customHeight="1" x14ac:dyDescent="0.15">
      <c r="T14" s="4"/>
    </row>
    <row r="15" spans="1:23" ht="15" customHeight="1" x14ac:dyDescent="0.15">
      <c r="T15" s="4"/>
    </row>
    <row r="16" spans="1:23" ht="15" customHeight="1" x14ac:dyDescent="0.15">
      <c r="T16" s="4"/>
    </row>
    <row r="17" spans="1:20" ht="15" customHeight="1" x14ac:dyDescent="0.15">
      <c r="T17" s="4"/>
    </row>
    <row r="18" spans="1:20" ht="15" customHeight="1" x14ac:dyDescent="0.15">
      <c r="T18" s="4"/>
    </row>
    <row r="19" spans="1:20" ht="15" customHeight="1" x14ac:dyDescent="0.15">
      <c r="T19" s="4"/>
    </row>
    <row r="20" spans="1:20" ht="15" customHeight="1" x14ac:dyDescent="0.15">
      <c r="T20" s="4"/>
    </row>
    <row r="21" spans="1:20" ht="15" customHeight="1" x14ac:dyDescent="0.15">
      <c r="T21" s="4"/>
    </row>
    <row r="22" spans="1:20" ht="15" customHeight="1" x14ac:dyDescent="0.15">
      <c r="T22" s="4"/>
    </row>
    <row r="23" spans="1:20" ht="15" customHeight="1" x14ac:dyDescent="0.15">
      <c r="T23" s="4"/>
    </row>
    <row r="24" spans="1:20" ht="15" customHeight="1" x14ac:dyDescent="0.15">
      <c r="T24" s="4"/>
    </row>
    <row r="25" spans="1:20" ht="15" customHeight="1" x14ac:dyDescent="0.15">
      <c r="T25" s="4"/>
    </row>
    <row r="26" spans="1:20" ht="15" customHeight="1" x14ac:dyDescent="0.15">
      <c r="T26" s="4"/>
    </row>
    <row r="27" spans="1:20" ht="15" customHeight="1" x14ac:dyDescent="0.15">
      <c r="T27" s="4"/>
    </row>
    <row r="28" spans="1:20" ht="15" customHeight="1" x14ac:dyDescent="0.15">
      <c r="A28" s="41"/>
      <c r="T28" s="4"/>
    </row>
    <row r="29" spans="1:20" ht="15" customHeight="1" x14ac:dyDescent="0.15">
      <c r="A29" s="41"/>
      <c r="T29" s="4"/>
    </row>
    <row r="30" spans="1:20" ht="15" customHeight="1" x14ac:dyDescent="0.15">
      <c r="A30" s="41"/>
      <c r="T30" s="4"/>
    </row>
    <row r="31" spans="1:20" ht="15" customHeight="1" x14ac:dyDescent="0.15">
      <c r="A31" s="41"/>
      <c r="T31" s="4"/>
    </row>
    <row r="32" spans="1:20" ht="15" customHeight="1" x14ac:dyDescent="0.15">
      <c r="A32" s="41"/>
      <c r="T32" s="4"/>
    </row>
    <row r="33" spans="1:20" ht="15" customHeight="1" x14ac:dyDescent="0.15">
      <c r="A33" s="41"/>
      <c r="T33" s="4"/>
    </row>
    <row r="34" spans="1:20" ht="15" customHeight="1" x14ac:dyDescent="0.15">
      <c r="A34" s="41"/>
      <c r="T34" s="4"/>
    </row>
    <row r="35" spans="1:20" ht="15" customHeight="1" x14ac:dyDescent="0.15">
      <c r="A35" s="41"/>
      <c r="T35" s="4"/>
    </row>
    <row r="36" spans="1:20" ht="15" customHeight="1" x14ac:dyDescent="0.15">
      <c r="T36" s="4"/>
    </row>
  </sheetData>
  <mergeCells count="12">
    <mergeCell ref="N12:O12"/>
    <mergeCell ref="B3:E3"/>
    <mergeCell ref="H3:K3"/>
    <mergeCell ref="N3:Q3"/>
    <mergeCell ref="B4:C4"/>
    <mergeCell ref="H4:I4"/>
    <mergeCell ref="N4:O4"/>
    <mergeCell ref="T3:W3"/>
    <mergeCell ref="T4:U4"/>
    <mergeCell ref="T10:U10"/>
    <mergeCell ref="B11:C11"/>
    <mergeCell ref="H9:I9"/>
  </mergeCells>
  <phoneticPr fontId="2"/>
  <pageMargins left="0.25" right="0.25" top="0.75" bottom="0.75" header="0.3" footer="0.3"/>
  <pageSetup paperSize="9" scale="74" orientation="landscape" r:id="rId1"/>
  <rowBreaks count="1" manualBreakCount="1">
    <brk id="39" max="16383" man="1"/>
  </rowBreaks>
  <colBreaks count="1" manualBreakCount="1">
    <brk id="13" max="1048575"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D41BF2-2056-4D85-B5EF-65C99F72CEC4}">
  <sheetPr>
    <pageSetUpPr fitToPage="1"/>
  </sheetPr>
  <dimension ref="A1:U78"/>
  <sheetViews>
    <sheetView zoomScaleNormal="100" workbookViewId="0">
      <selection activeCell="L1" sqref="L1:U1048576"/>
    </sheetView>
  </sheetViews>
  <sheetFormatPr defaultRowHeight="11.25" x14ac:dyDescent="0.15"/>
  <cols>
    <col min="1" max="1" width="12.85546875" style="36" customWidth="1"/>
    <col min="2" max="2" width="16.5703125" style="36" customWidth="1"/>
    <col min="3" max="7" width="10.42578125" style="36" customWidth="1"/>
    <col min="8" max="10" width="9.140625" style="36"/>
    <col min="11" max="11" width="47.5703125" style="36" customWidth="1"/>
    <col min="12" max="12" width="15.85546875" style="36" bestFit="1" customWidth="1"/>
    <col min="13" max="13" width="18.140625" style="36" bestFit="1" customWidth="1"/>
    <col min="14" max="14" width="15.7109375" style="36" bestFit="1" customWidth="1"/>
    <col min="15" max="15" width="18" style="36" bestFit="1" customWidth="1"/>
    <col min="16" max="16" width="13" style="36" bestFit="1" customWidth="1"/>
    <col min="17" max="17" width="9.42578125" style="36" bestFit="1" customWidth="1"/>
    <col min="18" max="18" width="11.5703125" style="36" bestFit="1" customWidth="1"/>
    <col min="19" max="19" width="15.7109375" style="36" bestFit="1" customWidth="1"/>
    <col min="20" max="20" width="16.7109375" style="36" bestFit="1" customWidth="1"/>
    <col min="21" max="21" width="11.7109375" style="36" bestFit="1" customWidth="1"/>
    <col min="22" max="16384" width="9.140625" style="36"/>
  </cols>
  <sheetData>
    <row r="1" spans="1:21" ht="25.5" x14ac:dyDescent="0.15">
      <c r="A1" s="67" t="s">
        <v>258</v>
      </c>
    </row>
    <row r="3" spans="1:21" x14ac:dyDescent="0.15">
      <c r="B3" s="56"/>
      <c r="C3" s="57"/>
      <c r="D3" s="57"/>
      <c r="E3" s="57"/>
      <c r="F3" s="57"/>
      <c r="G3" s="57"/>
    </row>
    <row r="4" spans="1:21" x14ac:dyDescent="0.15">
      <c r="B4" s="56"/>
      <c r="C4" s="57"/>
      <c r="D4" s="57"/>
      <c r="E4" s="57"/>
      <c r="F4" s="57"/>
      <c r="G4" s="57" t="s">
        <v>239</v>
      </c>
    </row>
    <row r="5" spans="1:21" ht="11.25" customHeight="1" x14ac:dyDescent="0.15">
      <c r="B5" s="58" t="s">
        <v>240</v>
      </c>
      <c r="C5" s="37" t="s">
        <v>131</v>
      </c>
      <c r="D5" s="37" t="s">
        <v>132</v>
      </c>
      <c r="E5" s="37" t="s">
        <v>133</v>
      </c>
      <c r="F5" s="37" t="s">
        <v>134</v>
      </c>
      <c r="G5" s="37" t="s">
        <v>135</v>
      </c>
      <c r="J5" s="58" t="s">
        <v>254</v>
      </c>
      <c r="K5" s="58" t="s">
        <v>255</v>
      </c>
      <c r="L5" s="63" t="s">
        <v>131</v>
      </c>
      <c r="M5" s="63" t="s">
        <v>132</v>
      </c>
      <c r="N5" s="63" t="s">
        <v>133</v>
      </c>
      <c r="O5" s="63" t="s">
        <v>134</v>
      </c>
      <c r="P5" s="65" t="s">
        <v>135</v>
      </c>
      <c r="Q5" s="64" t="s">
        <v>136</v>
      </c>
      <c r="R5" s="64" t="s">
        <v>137</v>
      </c>
      <c r="S5" s="64" t="s">
        <v>133</v>
      </c>
      <c r="T5" s="64" t="s">
        <v>138</v>
      </c>
      <c r="U5" s="64" t="s">
        <v>139</v>
      </c>
    </row>
    <row r="6" spans="1:21" ht="11.25" customHeight="1" x14ac:dyDescent="0.15">
      <c r="B6" s="58" t="s">
        <v>241</v>
      </c>
      <c r="C6" s="253">
        <f>L70</f>
        <v>1.97</v>
      </c>
      <c r="D6" s="253">
        <f t="shared" ref="D6:G6" si="0">M70</f>
        <v>24.32</v>
      </c>
      <c r="E6" s="253">
        <f t="shared" si="0"/>
        <v>49.15</v>
      </c>
      <c r="F6" s="253">
        <f t="shared" si="0"/>
        <v>18.48</v>
      </c>
      <c r="G6" s="253">
        <f t="shared" si="0"/>
        <v>6.13</v>
      </c>
      <c r="J6" s="344" t="s">
        <v>242</v>
      </c>
      <c r="K6" s="58" t="s">
        <v>12</v>
      </c>
      <c r="L6" s="161">
        <v>1.9</v>
      </c>
      <c r="M6" s="161">
        <v>30.8</v>
      </c>
      <c r="N6" s="161">
        <v>54.9</v>
      </c>
      <c r="O6" s="161">
        <v>9.4</v>
      </c>
      <c r="P6" s="161">
        <v>3</v>
      </c>
      <c r="Q6" s="69">
        <v>33.299999999999997</v>
      </c>
      <c r="R6" s="70">
        <v>34.1</v>
      </c>
      <c r="S6" s="70">
        <v>29.2</v>
      </c>
      <c r="T6" s="70">
        <v>2.6</v>
      </c>
      <c r="U6" s="71">
        <v>0.7</v>
      </c>
    </row>
    <row r="7" spans="1:21" x14ac:dyDescent="0.15">
      <c r="A7" s="254">
        <f>SUM(C7:D7)</f>
        <v>29.799999999999997</v>
      </c>
      <c r="B7" s="58" t="s">
        <v>249</v>
      </c>
      <c r="C7" s="253">
        <f>L12</f>
        <v>1.9</v>
      </c>
      <c r="D7" s="253">
        <f t="shared" ref="D7:G7" si="1">M12</f>
        <v>27.9</v>
      </c>
      <c r="E7" s="253">
        <f t="shared" si="1"/>
        <v>50.6</v>
      </c>
      <c r="F7" s="253">
        <f t="shared" si="1"/>
        <v>15.8</v>
      </c>
      <c r="G7" s="253">
        <f t="shared" si="1"/>
        <v>3.9</v>
      </c>
      <c r="J7" s="345"/>
      <c r="K7" s="58" t="s">
        <v>18</v>
      </c>
      <c r="L7" s="161">
        <v>1.6</v>
      </c>
      <c r="M7" s="161">
        <v>26.9</v>
      </c>
      <c r="N7" s="161">
        <v>54.1</v>
      </c>
      <c r="O7" s="161">
        <v>14</v>
      </c>
      <c r="P7" s="161">
        <v>3.3</v>
      </c>
      <c r="Q7" s="69">
        <v>27.3</v>
      </c>
      <c r="R7" s="70">
        <v>38.9</v>
      </c>
      <c r="S7" s="70">
        <v>30</v>
      </c>
      <c r="T7" s="70">
        <v>2.9</v>
      </c>
      <c r="U7" s="71">
        <v>0.9</v>
      </c>
    </row>
    <row r="8" spans="1:21" x14ac:dyDescent="0.15">
      <c r="A8" s="254">
        <f t="shared" ref="A8:A12" si="2">SUM(C8:D8)</f>
        <v>27.1</v>
      </c>
      <c r="B8" s="58" t="s">
        <v>243</v>
      </c>
      <c r="C8" s="253">
        <f>L23</f>
        <v>2</v>
      </c>
      <c r="D8" s="253">
        <f t="shared" ref="D8:G8" si="3">M23</f>
        <v>25.1</v>
      </c>
      <c r="E8" s="253">
        <f t="shared" si="3"/>
        <v>50.6</v>
      </c>
      <c r="F8" s="253">
        <f t="shared" si="3"/>
        <v>17.600000000000001</v>
      </c>
      <c r="G8" s="253">
        <f t="shared" si="3"/>
        <v>4.8</v>
      </c>
      <c r="J8" s="345"/>
      <c r="K8" s="58" t="s">
        <v>19</v>
      </c>
      <c r="L8" s="161">
        <v>2.7</v>
      </c>
      <c r="M8" s="161">
        <v>26.2</v>
      </c>
      <c r="N8" s="161">
        <v>53.9</v>
      </c>
      <c r="O8" s="161">
        <v>14.4</v>
      </c>
      <c r="P8" s="161">
        <v>2.8</v>
      </c>
      <c r="Q8" s="69">
        <v>17.100000000000001</v>
      </c>
      <c r="R8" s="70">
        <v>38.9</v>
      </c>
      <c r="S8" s="70">
        <v>37.9</v>
      </c>
      <c r="T8" s="70">
        <v>4.5</v>
      </c>
      <c r="U8" s="71">
        <v>1.6</v>
      </c>
    </row>
    <row r="9" spans="1:21" x14ac:dyDescent="0.15">
      <c r="A9" s="254">
        <f t="shared" si="2"/>
        <v>26.4</v>
      </c>
      <c r="B9" s="58" t="s">
        <v>250</v>
      </c>
      <c r="C9" s="253">
        <f>L39</f>
        <v>2.2000000000000002</v>
      </c>
      <c r="D9" s="253">
        <f t="shared" ref="D9:G9" si="4">M39</f>
        <v>24.2</v>
      </c>
      <c r="E9" s="253">
        <f t="shared" si="4"/>
        <v>50</v>
      </c>
      <c r="F9" s="253">
        <f t="shared" si="4"/>
        <v>18</v>
      </c>
      <c r="G9" s="253">
        <f t="shared" si="4"/>
        <v>5.6</v>
      </c>
      <c r="J9" s="345"/>
      <c r="K9" s="58" t="s">
        <v>20</v>
      </c>
      <c r="L9" s="161">
        <v>1.1000000000000001</v>
      </c>
      <c r="M9" s="161">
        <v>28.8</v>
      </c>
      <c r="N9" s="161">
        <v>51.1</v>
      </c>
      <c r="O9" s="161">
        <v>15.6</v>
      </c>
      <c r="P9" s="161">
        <v>3.5</v>
      </c>
      <c r="Q9" s="69">
        <v>12.9</v>
      </c>
      <c r="R9" s="70">
        <v>38.4</v>
      </c>
      <c r="S9" s="70">
        <v>42.6</v>
      </c>
      <c r="T9" s="70">
        <v>5.2</v>
      </c>
      <c r="U9" s="71">
        <v>0.9</v>
      </c>
    </row>
    <row r="10" spans="1:21" x14ac:dyDescent="0.15">
      <c r="A10" s="254">
        <f t="shared" si="2"/>
        <v>21.3</v>
      </c>
      <c r="B10" s="58" t="s">
        <v>245</v>
      </c>
      <c r="C10" s="253">
        <f>L52</f>
        <v>1.6</v>
      </c>
      <c r="D10" s="253">
        <f t="shared" ref="D10:G10" si="5">M52</f>
        <v>19.7</v>
      </c>
      <c r="E10" s="253">
        <f t="shared" si="5"/>
        <v>51.3</v>
      </c>
      <c r="F10" s="253">
        <f t="shared" si="5"/>
        <v>20.100000000000001</v>
      </c>
      <c r="G10" s="253">
        <f t="shared" si="5"/>
        <v>7.3</v>
      </c>
      <c r="J10" s="345"/>
      <c r="K10" s="58" t="s">
        <v>21</v>
      </c>
      <c r="L10" s="161">
        <v>3.3</v>
      </c>
      <c r="M10" s="161">
        <v>39.200000000000003</v>
      </c>
      <c r="N10" s="161">
        <v>36.5</v>
      </c>
      <c r="O10" s="161">
        <v>17.399999999999999</v>
      </c>
      <c r="P10" s="161">
        <v>3.6</v>
      </c>
      <c r="Q10" s="69">
        <v>22.4</v>
      </c>
      <c r="R10" s="70">
        <v>45.8</v>
      </c>
      <c r="S10" s="70">
        <v>27</v>
      </c>
      <c r="T10" s="70">
        <v>3.5</v>
      </c>
      <c r="U10" s="71">
        <v>1.3</v>
      </c>
    </row>
    <row r="11" spans="1:21" x14ac:dyDescent="0.15">
      <c r="A11" s="254">
        <f t="shared" si="2"/>
        <v>32.4</v>
      </c>
      <c r="B11" s="58" t="s">
        <v>246</v>
      </c>
      <c r="C11" s="253">
        <f>L57</f>
        <v>2.2000000000000002</v>
      </c>
      <c r="D11" s="253">
        <f t="shared" ref="D11:G11" si="6">M57</f>
        <v>30.2</v>
      </c>
      <c r="E11" s="253">
        <f t="shared" si="6"/>
        <v>46.5</v>
      </c>
      <c r="F11" s="253">
        <f t="shared" si="6"/>
        <v>16.5</v>
      </c>
      <c r="G11" s="253">
        <f t="shared" si="6"/>
        <v>4.5999999999999996</v>
      </c>
      <c r="J11" s="345"/>
      <c r="K11" s="60" t="s">
        <v>22</v>
      </c>
      <c r="L11" s="161">
        <v>0.6</v>
      </c>
      <c r="M11" s="161">
        <v>15.6</v>
      </c>
      <c r="N11" s="161">
        <v>53.1</v>
      </c>
      <c r="O11" s="161">
        <v>23.7</v>
      </c>
      <c r="P11" s="161">
        <v>7</v>
      </c>
      <c r="Q11" s="69">
        <v>15.6</v>
      </c>
      <c r="R11" s="70">
        <v>39.4</v>
      </c>
      <c r="S11" s="70">
        <v>39</v>
      </c>
      <c r="T11" s="70">
        <v>4.5999999999999996</v>
      </c>
      <c r="U11" s="71">
        <v>1.3</v>
      </c>
    </row>
    <row r="12" spans="1:21" x14ac:dyDescent="0.15">
      <c r="A12" s="254">
        <f t="shared" si="2"/>
        <v>20.7</v>
      </c>
      <c r="B12" s="58" t="s">
        <v>247</v>
      </c>
      <c r="C12" s="253">
        <f>L69</f>
        <v>1.9</v>
      </c>
      <c r="D12" s="253">
        <f t="shared" ref="D12:G12" si="7">M69</f>
        <v>18.8</v>
      </c>
      <c r="E12" s="253">
        <f t="shared" si="7"/>
        <v>45.9</v>
      </c>
      <c r="F12" s="253">
        <f t="shared" si="7"/>
        <v>22.9</v>
      </c>
      <c r="G12" s="253">
        <f t="shared" si="7"/>
        <v>10.6</v>
      </c>
      <c r="J12" s="346"/>
      <c r="K12" s="62" t="s">
        <v>256</v>
      </c>
      <c r="L12" s="68">
        <v>1.9</v>
      </c>
      <c r="M12" s="68">
        <v>27.9</v>
      </c>
      <c r="N12" s="68">
        <v>50.6</v>
      </c>
      <c r="O12" s="68">
        <v>15.8</v>
      </c>
      <c r="P12" s="68">
        <v>3.9</v>
      </c>
      <c r="Q12" s="68">
        <v>21.4</v>
      </c>
      <c r="R12" s="68">
        <v>39.299999999999997</v>
      </c>
      <c r="S12" s="68">
        <v>34.299999999999997</v>
      </c>
      <c r="T12" s="68">
        <v>3.9</v>
      </c>
      <c r="U12" s="68">
        <v>1.1000000000000001</v>
      </c>
    </row>
    <row r="13" spans="1:21" ht="11.25" customHeight="1" x14ac:dyDescent="0.15">
      <c r="B13" s="56"/>
      <c r="C13" s="56"/>
      <c r="D13" s="56"/>
      <c r="E13" s="56"/>
      <c r="F13" s="56"/>
      <c r="G13" s="56"/>
      <c r="J13" s="344" t="s">
        <v>243</v>
      </c>
      <c r="K13" s="61" t="s">
        <v>13</v>
      </c>
      <c r="L13" s="72">
        <v>1.2</v>
      </c>
      <c r="M13" s="72">
        <v>26.1</v>
      </c>
      <c r="N13" s="72">
        <v>56.7</v>
      </c>
      <c r="O13" s="72">
        <v>13.3</v>
      </c>
      <c r="P13" s="72">
        <v>2.6</v>
      </c>
      <c r="Q13" s="69">
        <v>30.9</v>
      </c>
      <c r="R13" s="70">
        <v>38.1</v>
      </c>
      <c r="S13" s="70">
        <v>28</v>
      </c>
      <c r="T13" s="70">
        <v>2.2000000000000002</v>
      </c>
      <c r="U13" s="71">
        <v>0.7</v>
      </c>
    </row>
    <row r="14" spans="1:21" x14ac:dyDescent="0.15">
      <c r="J14" s="345"/>
      <c r="K14" s="58" t="s">
        <v>23</v>
      </c>
      <c r="L14" s="72">
        <v>2.7</v>
      </c>
      <c r="M14" s="72">
        <v>33.9</v>
      </c>
      <c r="N14" s="72">
        <v>46.6</v>
      </c>
      <c r="O14" s="72">
        <v>13.3</v>
      </c>
      <c r="P14" s="72">
        <v>3.5</v>
      </c>
      <c r="Q14" s="69">
        <v>44</v>
      </c>
      <c r="R14" s="70">
        <v>34.4</v>
      </c>
      <c r="S14" s="70">
        <v>18.600000000000001</v>
      </c>
      <c r="T14" s="70">
        <v>2.2999999999999998</v>
      </c>
      <c r="U14" s="71">
        <v>0.7</v>
      </c>
    </row>
    <row r="15" spans="1:21" x14ac:dyDescent="0.15">
      <c r="J15" s="345"/>
      <c r="K15" s="58" t="s">
        <v>24</v>
      </c>
      <c r="L15" s="72">
        <v>2.2000000000000002</v>
      </c>
      <c r="M15" s="72">
        <v>30</v>
      </c>
      <c r="N15" s="72">
        <v>48.6</v>
      </c>
      <c r="O15" s="72">
        <v>16.100000000000001</v>
      </c>
      <c r="P15" s="72">
        <v>3</v>
      </c>
      <c r="Q15" s="69">
        <v>30.3</v>
      </c>
      <c r="R15" s="70">
        <v>41.6</v>
      </c>
      <c r="S15" s="70">
        <v>24</v>
      </c>
      <c r="T15" s="70">
        <v>3.1</v>
      </c>
      <c r="U15" s="71">
        <v>1.1000000000000001</v>
      </c>
    </row>
    <row r="16" spans="1:21" x14ac:dyDescent="0.15">
      <c r="J16" s="345"/>
      <c r="K16" s="58" t="s">
        <v>25</v>
      </c>
      <c r="L16" s="72">
        <v>0.6</v>
      </c>
      <c r="M16" s="72">
        <v>13.1</v>
      </c>
      <c r="N16" s="72">
        <v>53.8</v>
      </c>
      <c r="O16" s="72">
        <v>23.4</v>
      </c>
      <c r="P16" s="72">
        <v>9.1</v>
      </c>
      <c r="Q16" s="69">
        <v>15.3</v>
      </c>
      <c r="R16" s="70">
        <v>31.2</v>
      </c>
      <c r="S16" s="70">
        <v>44.9</v>
      </c>
      <c r="T16" s="70">
        <v>6.4</v>
      </c>
      <c r="U16" s="71">
        <v>2.2000000000000002</v>
      </c>
    </row>
    <row r="17" spans="10:21" x14ac:dyDescent="0.15">
      <c r="J17" s="345"/>
      <c r="K17" s="58" t="s">
        <v>26</v>
      </c>
      <c r="L17" s="72">
        <v>2.2999999999999998</v>
      </c>
      <c r="M17" s="72">
        <v>21.6</v>
      </c>
      <c r="N17" s="72">
        <v>53.2</v>
      </c>
      <c r="O17" s="72">
        <v>17.7</v>
      </c>
      <c r="P17" s="72">
        <v>5.3</v>
      </c>
      <c r="Q17" s="69">
        <v>32.299999999999997</v>
      </c>
      <c r="R17" s="70">
        <v>38.799999999999997</v>
      </c>
      <c r="S17" s="70">
        <v>24.7</v>
      </c>
      <c r="T17" s="70">
        <v>3.4</v>
      </c>
      <c r="U17" s="71">
        <v>0.7</v>
      </c>
    </row>
    <row r="18" spans="10:21" x14ac:dyDescent="0.15">
      <c r="J18" s="345"/>
      <c r="K18" s="58" t="s">
        <v>27</v>
      </c>
      <c r="L18" s="72">
        <v>3.4</v>
      </c>
      <c r="M18" s="72">
        <v>25.7</v>
      </c>
      <c r="N18" s="72">
        <v>52.2</v>
      </c>
      <c r="O18" s="72">
        <v>15</v>
      </c>
      <c r="P18" s="72">
        <v>3.7</v>
      </c>
      <c r="Q18" s="69">
        <v>27</v>
      </c>
      <c r="R18" s="70">
        <v>37.9</v>
      </c>
      <c r="S18" s="70">
        <v>30.3</v>
      </c>
      <c r="T18" s="70">
        <v>3.9</v>
      </c>
      <c r="U18" s="71">
        <v>0.9</v>
      </c>
    </row>
    <row r="19" spans="10:21" x14ac:dyDescent="0.15">
      <c r="J19" s="345"/>
      <c r="K19" s="58" t="s">
        <v>28</v>
      </c>
      <c r="L19" s="72">
        <v>1.5</v>
      </c>
      <c r="M19" s="72">
        <v>26.8</v>
      </c>
      <c r="N19" s="72">
        <v>48.2</v>
      </c>
      <c r="O19" s="72">
        <v>18.3</v>
      </c>
      <c r="P19" s="72">
        <v>5.2</v>
      </c>
      <c r="Q19" s="69">
        <v>21.7</v>
      </c>
      <c r="R19" s="70">
        <v>41.6</v>
      </c>
      <c r="S19" s="70">
        <v>31.3</v>
      </c>
      <c r="T19" s="70">
        <v>4.3</v>
      </c>
      <c r="U19" s="71">
        <v>1</v>
      </c>
    </row>
    <row r="20" spans="10:21" x14ac:dyDescent="0.15">
      <c r="J20" s="345"/>
      <c r="K20" s="58" t="s">
        <v>187</v>
      </c>
      <c r="L20" s="72">
        <v>2.6</v>
      </c>
      <c r="M20" s="72">
        <v>29.9</v>
      </c>
      <c r="N20" s="72">
        <v>41.9</v>
      </c>
      <c r="O20" s="72">
        <v>21.1</v>
      </c>
      <c r="P20" s="72">
        <v>4.5</v>
      </c>
      <c r="Q20" s="69">
        <v>19.899999999999999</v>
      </c>
      <c r="R20" s="70">
        <v>42.8</v>
      </c>
      <c r="S20" s="70">
        <v>31.8</v>
      </c>
      <c r="T20" s="70">
        <v>4.9000000000000004</v>
      </c>
      <c r="U20" s="71">
        <v>0.6</v>
      </c>
    </row>
    <row r="21" spans="10:21" x14ac:dyDescent="0.15">
      <c r="J21" s="345"/>
      <c r="K21" s="58" t="s">
        <v>189</v>
      </c>
      <c r="L21" s="72">
        <v>2.2999999999999998</v>
      </c>
      <c r="M21" s="72">
        <v>26.5</v>
      </c>
      <c r="N21" s="72">
        <v>50</v>
      </c>
      <c r="O21" s="72">
        <v>17</v>
      </c>
      <c r="P21" s="72">
        <v>4.2</v>
      </c>
      <c r="Q21" s="69">
        <v>19.3</v>
      </c>
      <c r="R21" s="70">
        <v>44.3</v>
      </c>
      <c r="S21" s="70">
        <v>31.1</v>
      </c>
      <c r="T21" s="70">
        <v>4.2</v>
      </c>
      <c r="U21" s="71">
        <v>1.2</v>
      </c>
    </row>
    <row r="22" spans="10:21" x14ac:dyDescent="0.15">
      <c r="J22" s="345"/>
      <c r="K22" s="60" t="s">
        <v>29</v>
      </c>
      <c r="L22" s="72">
        <v>1</v>
      </c>
      <c r="M22" s="72">
        <v>16.899999999999999</v>
      </c>
      <c r="N22" s="72">
        <v>54.5</v>
      </c>
      <c r="O22" s="72">
        <v>21.1</v>
      </c>
      <c r="P22" s="72">
        <v>6.5</v>
      </c>
      <c r="Q22" s="69">
        <v>18.2</v>
      </c>
      <c r="R22" s="70">
        <v>44.9</v>
      </c>
      <c r="S22" s="70">
        <v>31.5</v>
      </c>
      <c r="T22" s="70">
        <v>4.0999999999999996</v>
      </c>
      <c r="U22" s="71">
        <v>1.2</v>
      </c>
    </row>
    <row r="23" spans="10:21" x14ac:dyDescent="0.15">
      <c r="J23" s="346"/>
      <c r="K23" s="62" t="s">
        <v>256</v>
      </c>
      <c r="L23" s="68">
        <v>2</v>
      </c>
      <c r="M23" s="68">
        <v>25.1</v>
      </c>
      <c r="N23" s="68">
        <v>50.6</v>
      </c>
      <c r="O23" s="68">
        <v>17.600000000000001</v>
      </c>
      <c r="P23" s="68">
        <v>4.8</v>
      </c>
      <c r="Q23" s="68">
        <v>25.9</v>
      </c>
      <c r="R23" s="68">
        <v>39.6</v>
      </c>
      <c r="S23" s="68">
        <v>29.6</v>
      </c>
      <c r="T23" s="68">
        <v>3.9</v>
      </c>
      <c r="U23" s="68">
        <v>1</v>
      </c>
    </row>
    <row r="24" spans="10:21" ht="11.25" customHeight="1" x14ac:dyDescent="0.15">
      <c r="J24" s="344" t="s">
        <v>250</v>
      </c>
      <c r="K24" s="61" t="s">
        <v>14</v>
      </c>
      <c r="L24" s="72">
        <v>1.8</v>
      </c>
      <c r="M24" s="72">
        <v>24.6</v>
      </c>
      <c r="N24" s="72">
        <v>53.5</v>
      </c>
      <c r="O24" s="72">
        <v>15</v>
      </c>
      <c r="P24" s="72">
        <v>5.0999999999999996</v>
      </c>
      <c r="Q24" s="69">
        <v>31.7</v>
      </c>
      <c r="R24" s="70">
        <v>42.2</v>
      </c>
      <c r="S24" s="70">
        <v>22.6</v>
      </c>
      <c r="T24" s="70">
        <v>2.5</v>
      </c>
      <c r="U24" s="71">
        <v>1</v>
      </c>
    </row>
    <row r="25" spans="10:21" x14ac:dyDescent="0.15">
      <c r="J25" s="345"/>
      <c r="K25" s="58" t="s">
        <v>30</v>
      </c>
      <c r="L25" s="72">
        <v>2</v>
      </c>
      <c r="M25" s="72">
        <v>29.4</v>
      </c>
      <c r="N25" s="72">
        <v>46.4</v>
      </c>
      <c r="O25" s="72">
        <v>16.7</v>
      </c>
      <c r="P25" s="72">
        <v>5.5</v>
      </c>
      <c r="Q25" s="69">
        <v>42.4</v>
      </c>
      <c r="R25" s="70">
        <v>38.1</v>
      </c>
      <c r="S25" s="70">
        <v>17.2</v>
      </c>
      <c r="T25" s="70">
        <v>1.7</v>
      </c>
      <c r="U25" s="71">
        <v>0.6</v>
      </c>
    </row>
    <row r="26" spans="10:21" x14ac:dyDescent="0.15">
      <c r="J26" s="345"/>
      <c r="K26" s="58" t="s">
        <v>31</v>
      </c>
      <c r="L26" s="72">
        <v>1.9</v>
      </c>
      <c r="M26" s="72">
        <v>26.2</v>
      </c>
      <c r="N26" s="72">
        <v>44.4</v>
      </c>
      <c r="O26" s="72">
        <v>22.1</v>
      </c>
      <c r="P26" s="72">
        <v>5.4</v>
      </c>
      <c r="Q26" s="69">
        <v>34.5</v>
      </c>
      <c r="R26" s="70">
        <v>41.3</v>
      </c>
      <c r="S26" s="70">
        <v>20.5</v>
      </c>
      <c r="T26" s="70">
        <v>2.9</v>
      </c>
      <c r="U26" s="71">
        <v>0.7</v>
      </c>
    </row>
    <row r="27" spans="10:21" x14ac:dyDescent="0.15">
      <c r="J27" s="345"/>
      <c r="K27" s="58" t="s">
        <v>32</v>
      </c>
      <c r="L27" s="72">
        <v>0.4</v>
      </c>
      <c r="M27" s="72">
        <v>9.1</v>
      </c>
      <c r="N27" s="72">
        <v>57.8</v>
      </c>
      <c r="O27" s="72">
        <v>23.7</v>
      </c>
      <c r="P27" s="72">
        <v>9.1</v>
      </c>
      <c r="Q27" s="69">
        <v>19.8</v>
      </c>
      <c r="R27" s="70">
        <v>33.200000000000003</v>
      </c>
      <c r="S27" s="70">
        <v>37.4</v>
      </c>
      <c r="T27" s="70">
        <v>6.7</v>
      </c>
      <c r="U27" s="71">
        <v>2.9</v>
      </c>
    </row>
    <row r="28" spans="10:21" x14ac:dyDescent="0.15">
      <c r="J28" s="345"/>
      <c r="K28" s="58" t="s">
        <v>33</v>
      </c>
      <c r="L28" s="72">
        <v>3.7</v>
      </c>
      <c r="M28" s="72">
        <v>28.6</v>
      </c>
      <c r="N28" s="72">
        <v>49.1</v>
      </c>
      <c r="O28" s="72">
        <v>13.8</v>
      </c>
      <c r="P28" s="72">
        <v>4.7</v>
      </c>
      <c r="Q28" s="69">
        <v>37.5</v>
      </c>
      <c r="R28" s="70">
        <v>38.6</v>
      </c>
      <c r="S28" s="70">
        <v>21</v>
      </c>
      <c r="T28" s="70">
        <v>2.1</v>
      </c>
      <c r="U28" s="71">
        <v>0.9</v>
      </c>
    </row>
    <row r="29" spans="10:21" x14ac:dyDescent="0.15">
      <c r="J29" s="345"/>
      <c r="K29" s="58" t="s">
        <v>34</v>
      </c>
      <c r="L29" s="72">
        <v>2.1</v>
      </c>
      <c r="M29" s="72">
        <v>19.8</v>
      </c>
      <c r="N29" s="72">
        <v>46.8</v>
      </c>
      <c r="O29" s="72">
        <v>23.8</v>
      </c>
      <c r="P29" s="72">
        <v>7.5</v>
      </c>
      <c r="Q29" s="69">
        <v>37.799999999999997</v>
      </c>
      <c r="R29" s="70">
        <v>37.9</v>
      </c>
      <c r="S29" s="70">
        <v>20.2</v>
      </c>
      <c r="T29" s="70">
        <v>2.9</v>
      </c>
      <c r="U29" s="71">
        <v>1.2</v>
      </c>
    </row>
    <row r="30" spans="10:21" x14ac:dyDescent="0.15">
      <c r="J30" s="345"/>
      <c r="K30" s="58" t="s">
        <v>35</v>
      </c>
      <c r="L30" s="72">
        <v>1.8</v>
      </c>
      <c r="M30" s="72">
        <v>23.9</v>
      </c>
      <c r="N30" s="72">
        <v>52.1</v>
      </c>
      <c r="O30" s="72">
        <v>17.399999999999999</v>
      </c>
      <c r="P30" s="72">
        <v>4.7</v>
      </c>
      <c r="Q30" s="69">
        <v>19.7</v>
      </c>
      <c r="R30" s="70">
        <v>40.5</v>
      </c>
      <c r="S30" s="70">
        <v>32.5</v>
      </c>
      <c r="T30" s="70">
        <v>5</v>
      </c>
      <c r="U30" s="71">
        <v>2.2999999999999998</v>
      </c>
    </row>
    <row r="31" spans="10:21" x14ac:dyDescent="0.15">
      <c r="J31" s="345"/>
      <c r="K31" s="58" t="s">
        <v>36</v>
      </c>
      <c r="L31" s="72">
        <v>3.5</v>
      </c>
      <c r="M31" s="72">
        <v>32.1</v>
      </c>
      <c r="N31" s="72">
        <v>41.5</v>
      </c>
      <c r="O31" s="72">
        <v>17.8</v>
      </c>
      <c r="P31" s="72">
        <v>5.0999999999999996</v>
      </c>
      <c r="Q31" s="69">
        <v>37.5</v>
      </c>
      <c r="R31" s="70">
        <v>41.1</v>
      </c>
      <c r="S31" s="70">
        <v>17.3</v>
      </c>
      <c r="T31" s="70">
        <v>2.5</v>
      </c>
      <c r="U31" s="71">
        <v>1.6</v>
      </c>
    </row>
    <row r="32" spans="10:21" x14ac:dyDescent="0.15">
      <c r="J32" s="345"/>
      <c r="K32" s="58" t="s">
        <v>37</v>
      </c>
      <c r="L32" s="72">
        <v>1.6</v>
      </c>
      <c r="M32" s="72">
        <v>22.5</v>
      </c>
      <c r="N32" s="72">
        <v>51.3</v>
      </c>
      <c r="O32" s="72">
        <v>19.100000000000001</v>
      </c>
      <c r="P32" s="72">
        <v>5.6</v>
      </c>
      <c r="Q32" s="69">
        <v>35.1</v>
      </c>
      <c r="R32" s="70">
        <v>39.6</v>
      </c>
      <c r="S32" s="70">
        <v>21.1</v>
      </c>
      <c r="T32" s="70">
        <v>3.1</v>
      </c>
      <c r="U32" s="71">
        <v>1.1000000000000001</v>
      </c>
    </row>
    <row r="33" spans="1:21" x14ac:dyDescent="0.15">
      <c r="G33" s="57" t="s">
        <v>239</v>
      </c>
      <c r="J33" s="345"/>
      <c r="K33" s="58" t="s">
        <v>38</v>
      </c>
      <c r="L33" s="72">
        <v>2.2000000000000002</v>
      </c>
      <c r="M33" s="72">
        <v>22.3</v>
      </c>
      <c r="N33" s="72">
        <v>58.2</v>
      </c>
      <c r="O33" s="72">
        <v>11.8</v>
      </c>
      <c r="P33" s="72">
        <v>5.5</v>
      </c>
      <c r="Q33" s="69">
        <v>38.9</v>
      </c>
      <c r="R33" s="70">
        <v>35.5</v>
      </c>
      <c r="S33" s="70">
        <v>23.2</v>
      </c>
      <c r="T33" s="70">
        <v>1.5</v>
      </c>
      <c r="U33" s="71">
        <v>1</v>
      </c>
    </row>
    <row r="34" spans="1:21" ht="11.25" customHeight="1" x14ac:dyDescent="0.15">
      <c r="B34" s="58" t="s">
        <v>248</v>
      </c>
      <c r="C34" s="59" t="s">
        <v>136</v>
      </c>
      <c r="D34" s="59" t="s">
        <v>137</v>
      </c>
      <c r="E34" s="59" t="s">
        <v>133</v>
      </c>
      <c r="F34" s="59" t="s">
        <v>138</v>
      </c>
      <c r="G34" s="59" t="s">
        <v>139</v>
      </c>
      <c r="J34" s="345"/>
      <c r="K34" s="58" t="s">
        <v>39</v>
      </c>
      <c r="L34" s="72">
        <v>1.3</v>
      </c>
      <c r="M34" s="72">
        <v>14.2</v>
      </c>
      <c r="N34" s="72">
        <v>59.7</v>
      </c>
      <c r="O34" s="72">
        <v>19.3</v>
      </c>
      <c r="P34" s="72">
        <v>5.6</v>
      </c>
      <c r="Q34" s="69">
        <v>27.1</v>
      </c>
      <c r="R34" s="70">
        <v>40.799999999999997</v>
      </c>
      <c r="S34" s="70">
        <v>27.8</v>
      </c>
      <c r="T34" s="70">
        <v>2.5</v>
      </c>
      <c r="U34" s="71">
        <v>1.8</v>
      </c>
    </row>
    <row r="35" spans="1:21" x14ac:dyDescent="0.15">
      <c r="B35" s="58" t="s">
        <v>241</v>
      </c>
      <c r="C35" s="253">
        <f>Q70</f>
        <v>32.119999999999997</v>
      </c>
      <c r="D35" s="253">
        <f t="shared" ref="D35:G35" si="8">R70</f>
        <v>38.950000000000003</v>
      </c>
      <c r="E35" s="253">
        <f t="shared" si="8"/>
        <v>24.92</v>
      </c>
      <c r="F35" s="253">
        <f t="shared" si="8"/>
        <v>2.97</v>
      </c>
      <c r="G35" s="253">
        <f t="shared" si="8"/>
        <v>1.05</v>
      </c>
      <c r="J35" s="345"/>
      <c r="K35" s="58" t="s">
        <v>192</v>
      </c>
      <c r="L35" s="72">
        <v>4.8</v>
      </c>
      <c r="M35" s="72">
        <v>41.2</v>
      </c>
      <c r="N35" s="72">
        <v>41.5</v>
      </c>
      <c r="O35" s="72">
        <v>10</v>
      </c>
      <c r="P35" s="72">
        <v>2.6</v>
      </c>
      <c r="Q35" s="69">
        <v>25</v>
      </c>
      <c r="R35" s="70">
        <v>46.5</v>
      </c>
      <c r="S35" s="70">
        <v>25.2</v>
      </c>
      <c r="T35" s="70">
        <v>2.2000000000000002</v>
      </c>
      <c r="U35" s="71">
        <v>1.2</v>
      </c>
    </row>
    <row r="36" spans="1:21" x14ac:dyDescent="0.15">
      <c r="A36" s="254">
        <f t="shared" ref="A36:A41" si="9">SUM(C36:D36)</f>
        <v>60.699999999999996</v>
      </c>
      <c r="B36" s="58" t="s">
        <v>242</v>
      </c>
      <c r="C36" s="253">
        <f>Q12</f>
        <v>21.4</v>
      </c>
      <c r="D36" s="253">
        <f t="shared" ref="D36:G36" si="10">R12</f>
        <v>39.299999999999997</v>
      </c>
      <c r="E36" s="253">
        <f t="shared" si="10"/>
        <v>34.299999999999997</v>
      </c>
      <c r="F36" s="253">
        <f t="shared" si="10"/>
        <v>3.9</v>
      </c>
      <c r="G36" s="253">
        <f t="shared" si="10"/>
        <v>1.1000000000000001</v>
      </c>
      <c r="J36" s="345"/>
      <c r="K36" s="58" t="s">
        <v>194</v>
      </c>
      <c r="L36" s="72">
        <v>2.2000000000000002</v>
      </c>
      <c r="M36" s="72">
        <v>28.7</v>
      </c>
      <c r="N36" s="72">
        <v>50.6</v>
      </c>
      <c r="O36" s="72">
        <v>14.6</v>
      </c>
      <c r="P36" s="72">
        <v>3.9</v>
      </c>
      <c r="Q36" s="69">
        <v>27.4</v>
      </c>
      <c r="R36" s="70">
        <v>44.5</v>
      </c>
      <c r="S36" s="70">
        <v>25.5</v>
      </c>
      <c r="T36" s="70">
        <v>1.7</v>
      </c>
      <c r="U36" s="71">
        <v>0.9</v>
      </c>
    </row>
    <row r="37" spans="1:21" ht="11.25" customHeight="1" x14ac:dyDescent="0.15">
      <c r="A37" s="254">
        <f t="shared" si="9"/>
        <v>65.5</v>
      </c>
      <c r="B37" s="58" t="s">
        <v>243</v>
      </c>
      <c r="C37" s="253">
        <f>Q23</f>
        <v>25.9</v>
      </c>
      <c r="D37" s="253">
        <f t="shared" ref="D37:G37" si="11">R23</f>
        <v>39.6</v>
      </c>
      <c r="E37" s="253">
        <f t="shared" si="11"/>
        <v>29.6</v>
      </c>
      <c r="F37" s="253">
        <f>T23</f>
        <v>3.9</v>
      </c>
      <c r="G37" s="253">
        <f t="shared" si="11"/>
        <v>1</v>
      </c>
      <c r="J37" s="345"/>
      <c r="K37" s="58" t="s">
        <v>40</v>
      </c>
      <c r="L37" s="72">
        <v>1.1000000000000001</v>
      </c>
      <c r="M37" s="72">
        <v>15.3</v>
      </c>
      <c r="N37" s="72">
        <v>56.6</v>
      </c>
      <c r="O37" s="72">
        <v>21.5</v>
      </c>
      <c r="P37" s="72">
        <v>5.5</v>
      </c>
      <c r="Q37" s="69">
        <v>30.9</v>
      </c>
      <c r="R37" s="70">
        <v>40.5</v>
      </c>
      <c r="S37" s="70">
        <v>25.4</v>
      </c>
      <c r="T37" s="70">
        <v>2</v>
      </c>
      <c r="U37" s="71">
        <v>1.2</v>
      </c>
    </row>
    <row r="38" spans="1:21" ht="11.25" customHeight="1" x14ac:dyDescent="0.15">
      <c r="A38" s="254">
        <f t="shared" si="9"/>
        <v>72.400000000000006</v>
      </c>
      <c r="B38" s="58" t="s">
        <v>244</v>
      </c>
      <c r="C38" s="253">
        <f>Q39</f>
        <v>33</v>
      </c>
      <c r="D38" s="253">
        <f t="shared" ref="D38:G38" si="12">R39</f>
        <v>39.4</v>
      </c>
      <c r="E38" s="253">
        <f t="shared" si="12"/>
        <v>23.6</v>
      </c>
      <c r="F38" s="253">
        <f t="shared" si="12"/>
        <v>2.7</v>
      </c>
      <c r="G38" s="253">
        <f t="shared" si="12"/>
        <v>1.3</v>
      </c>
      <c r="J38" s="345"/>
      <c r="K38" s="58" t="s">
        <v>41</v>
      </c>
      <c r="L38" s="72">
        <v>2.2000000000000002</v>
      </c>
      <c r="M38" s="72">
        <v>24.9</v>
      </c>
      <c r="N38" s="72">
        <v>40.9</v>
      </c>
      <c r="O38" s="72">
        <v>23.3</v>
      </c>
      <c r="P38" s="72">
        <v>8.6</v>
      </c>
      <c r="Q38" s="69">
        <v>50.4</v>
      </c>
      <c r="R38" s="70">
        <v>30.8</v>
      </c>
      <c r="S38" s="70">
        <v>17</v>
      </c>
      <c r="T38" s="70">
        <v>1.1000000000000001</v>
      </c>
      <c r="U38" s="71">
        <v>0.8</v>
      </c>
    </row>
    <row r="39" spans="1:21" ht="11.25" customHeight="1" x14ac:dyDescent="0.15">
      <c r="A39" s="254">
        <f t="shared" si="9"/>
        <v>68.099999999999994</v>
      </c>
      <c r="B39" s="58" t="s">
        <v>251</v>
      </c>
      <c r="C39" s="253">
        <f>Q52</f>
        <v>25.8</v>
      </c>
      <c r="D39" s="253">
        <f t="shared" ref="D39:G39" si="13">R52</f>
        <v>42.3</v>
      </c>
      <c r="E39" s="253">
        <f t="shared" si="13"/>
        <v>27.7</v>
      </c>
      <c r="F39" s="253">
        <f t="shared" si="13"/>
        <v>3.2</v>
      </c>
      <c r="G39" s="253">
        <f t="shared" si="13"/>
        <v>1</v>
      </c>
      <c r="J39" s="346"/>
      <c r="K39" s="62" t="s">
        <v>256</v>
      </c>
      <c r="L39" s="68">
        <v>2.2000000000000002</v>
      </c>
      <c r="M39" s="68">
        <v>24.2</v>
      </c>
      <c r="N39" s="68">
        <v>50</v>
      </c>
      <c r="O39" s="68">
        <v>18</v>
      </c>
      <c r="P39" s="68">
        <v>5.6</v>
      </c>
      <c r="Q39" s="68">
        <v>33</v>
      </c>
      <c r="R39" s="68">
        <v>39.4</v>
      </c>
      <c r="S39" s="68">
        <v>23.6</v>
      </c>
      <c r="T39" s="68">
        <v>2.7</v>
      </c>
      <c r="U39" s="68">
        <v>1.3</v>
      </c>
    </row>
    <row r="40" spans="1:21" ht="11.25" customHeight="1" x14ac:dyDescent="0.15">
      <c r="A40" s="254">
        <f t="shared" si="9"/>
        <v>85.2</v>
      </c>
      <c r="B40" s="58" t="s">
        <v>252</v>
      </c>
      <c r="C40" s="253">
        <f>Q57</f>
        <v>52.6</v>
      </c>
      <c r="D40" s="253">
        <f t="shared" ref="D40:G40" si="14">R57</f>
        <v>32.6</v>
      </c>
      <c r="E40" s="253">
        <f t="shared" si="14"/>
        <v>12.7</v>
      </c>
      <c r="F40" s="253">
        <f t="shared" si="14"/>
        <v>1.6</v>
      </c>
      <c r="G40" s="253">
        <f t="shared" si="14"/>
        <v>0.5</v>
      </c>
      <c r="J40" s="344" t="s">
        <v>245</v>
      </c>
      <c r="K40" s="58" t="s">
        <v>15</v>
      </c>
      <c r="L40" s="72">
        <v>1.1000000000000001</v>
      </c>
      <c r="M40" s="72">
        <v>17.7</v>
      </c>
      <c r="N40" s="72">
        <v>62.1</v>
      </c>
      <c r="O40" s="72">
        <v>14</v>
      </c>
      <c r="P40" s="72">
        <v>5.3</v>
      </c>
      <c r="Q40" s="69">
        <v>25.4</v>
      </c>
      <c r="R40" s="70">
        <v>42.3</v>
      </c>
      <c r="S40" s="70">
        <v>28.4</v>
      </c>
      <c r="T40" s="70">
        <v>2.9</v>
      </c>
      <c r="U40" s="71">
        <v>1</v>
      </c>
    </row>
    <row r="41" spans="1:21" x14ac:dyDescent="0.15">
      <c r="A41" s="254">
        <f t="shared" si="9"/>
        <v>74.5</v>
      </c>
      <c r="B41" s="58" t="s">
        <v>253</v>
      </c>
      <c r="C41" s="253">
        <f>Q69</f>
        <v>34</v>
      </c>
      <c r="D41" s="253">
        <f t="shared" ref="D41:G41" si="15">R69</f>
        <v>40.5</v>
      </c>
      <c r="E41" s="253">
        <f t="shared" si="15"/>
        <v>21.6</v>
      </c>
      <c r="F41" s="253">
        <f t="shared" si="15"/>
        <v>2.5</v>
      </c>
      <c r="G41" s="253">
        <f t="shared" si="15"/>
        <v>1.4</v>
      </c>
      <c r="J41" s="345"/>
      <c r="K41" s="58" t="s">
        <v>42</v>
      </c>
      <c r="L41" s="72">
        <v>1.3</v>
      </c>
      <c r="M41" s="72">
        <v>13.8</v>
      </c>
      <c r="N41" s="72">
        <v>56.3</v>
      </c>
      <c r="O41" s="72">
        <v>21.4</v>
      </c>
      <c r="P41" s="72">
        <v>7.2</v>
      </c>
      <c r="Q41" s="69">
        <v>29.4</v>
      </c>
      <c r="R41" s="70">
        <v>40.6</v>
      </c>
      <c r="S41" s="70">
        <v>25.8</v>
      </c>
      <c r="T41" s="70">
        <v>3.1</v>
      </c>
      <c r="U41" s="71">
        <v>1.1000000000000001</v>
      </c>
    </row>
    <row r="42" spans="1:21" x14ac:dyDescent="0.15">
      <c r="J42" s="345"/>
      <c r="K42" s="58" t="s">
        <v>43</v>
      </c>
      <c r="L42" s="72">
        <v>1.2</v>
      </c>
      <c r="M42" s="72">
        <v>12.3</v>
      </c>
      <c r="N42" s="72">
        <v>55.3</v>
      </c>
      <c r="O42" s="72">
        <v>22.4</v>
      </c>
      <c r="P42" s="72">
        <v>8.9</v>
      </c>
      <c r="Q42" s="69">
        <v>23.1</v>
      </c>
      <c r="R42" s="70">
        <v>41.2</v>
      </c>
      <c r="S42" s="70">
        <v>31</v>
      </c>
      <c r="T42" s="70">
        <v>3.8</v>
      </c>
      <c r="U42" s="71">
        <v>0.9</v>
      </c>
    </row>
    <row r="43" spans="1:21" x14ac:dyDescent="0.15">
      <c r="J43" s="345"/>
      <c r="K43" s="58" t="s">
        <v>44</v>
      </c>
      <c r="L43" s="72">
        <v>0.4</v>
      </c>
      <c r="M43" s="72">
        <v>13.5</v>
      </c>
      <c r="N43" s="72">
        <v>49</v>
      </c>
      <c r="O43" s="72">
        <v>24.7</v>
      </c>
      <c r="P43" s="72">
        <v>12.4</v>
      </c>
      <c r="Q43" s="69">
        <v>24.7</v>
      </c>
      <c r="R43" s="70">
        <v>41.6</v>
      </c>
      <c r="S43" s="70">
        <v>29.9</v>
      </c>
      <c r="T43" s="70">
        <v>2.9</v>
      </c>
      <c r="U43" s="71">
        <v>0.8</v>
      </c>
    </row>
    <row r="44" spans="1:21" x14ac:dyDescent="0.15">
      <c r="J44" s="345"/>
      <c r="K44" s="58" t="s">
        <v>45</v>
      </c>
      <c r="L44" s="72">
        <v>0.8</v>
      </c>
      <c r="M44" s="72">
        <v>11.7</v>
      </c>
      <c r="N44" s="72">
        <v>51.2</v>
      </c>
      <c r="O44" s="72">
        <v>26.6</v>
      </c>
      <c r="P44" s="72">
        <v>9.8000000000000007</v>
      </c>
      <c r="Q44" s="69">
        <v>37.799999999999997</v>
      </c>
      <c r="R44" s="70">
        <v>40.6</v>
      </c>
      <c r="S44" s="70">
        <v>19</v>
      </c>
      <c r="T44" s="70">
        <v>1.8</v>
      </c>
      <c r="U44" s="71">
        <v>0.8</v>
      </c>
    </row>
    <row r="45" spans="1:21" x14ac:dyDescent="0.15">
      <c r="J45" s="345"/>
      <c r="K45" s="58" t="s">
        <v>46</v>
      </c>
      <c r="L45" s="72">
        <v>0.3</v>
      </c>
      <c r="M45" s="72">
        <v>8.6</v>
      </c>
      <c r="N45" s="72">
        <v>49.4</v>
      </c>
      <c r="O45" s="72">
        <v>27.8</v>
      </c>
      <c r="P45" s="72">
        <v>13.9</v>
      </c>
      <c r="Q45" s="69">
        <v>34.799999999999997</v>
      </c>
      <c r="R45" s="70">
        <v>36.799999999999997</v>
      </c>
      <c r="S45" s="70">
        <v>25.1</v>
      </c>
      <c r="T45" s="70">
        <v>2.7</v>
      </c>
      <c r="U45" s="71">
        <v>0.5</v>
      </c>
    </row>
    <row r="46" spans="1:21" x14ac:dyDescent="0.15">
      <c r="J46" s="345"/>
      <c r="K46" s="58" t="s">
        <v>47</v>
      </c>
      <c r="L46" s="72">
        <v>0.5</v>
      </c>
      <c r="M46" s="72">
        <v>14.4</v>
      </c>
      <c r="N46" s="72">
        <v>53.1</v>
      </c>
      <c r="O46" s="72">
        <v>23.7</v>
      </c>
      <c r="P46" s="72">
        <v>8.1999999999999993</v>
      </c>
      <c r="Q46" s="69">
        <v>27.4</v>
      </c>
      <c r="R46" s="70">
        <v>44.3</v>
      </c>
      <c r="S46" s="70">
        <v>25.2</v>
      </c>
      <c r="T46" s="70">
        <v>2.1</v>
      </c>
      <c r="U46" s="71">
        <v>0.9</v>
      </c>
    </row>
    <row r="47" spans="1:21" x14ac:dyDescent="0.15">
      <c r="J47" s="345"/>
      <c r="K47" s="58" t="s">
        <v>48</v>
      </c>
      <c r="L47" s="72">
        <v>5</v>
      </c>
      <c r="M47" s="72">
        <v>40.5</v>
      </c>
      <c r="N47" s="72">
        <v>42.1</v>
      </c>
      <c r="O47" s="72">
        <v>10.4</v>
      </c>
      <c r="P47" s="72">
        <v>2.1</v>
      </c>
      <c r="Q47" s="69">
        <v>26.5</v>
      </c>
      <c r="R47" s="70">
        <v>43.2</v>
      </c>
      <c r="S47" s="70">
        <v>25.6</v>
      </c>
      <c r="T47" s="70">
        <v>3.2</v>
      </c>
      <c r="U47" s="71">
        <v>1.5</v>
      </c>
    </row>
    <row r="48" spans="1:21" x14ac:dyDescent="0.15">
      <c r="J48" s="345"/>
      <c r="K48" s="58" t="s">
        <v>49</v>
      </c>
      <c r="L48" s="72">
        <v>2.6</v>
      </c>
      <c r="M48" s="72">
        <v>37.5</v>
      </c>
      <c r="N48" s="72">
        <v>44.7</v>
      </c>
      <c r="O48" s="72">
        <v>12.3</v>
      </c>
      <c r="P48" s="72">
        <v>2.9</v>
      </c>
      <c r="Q48" s="69">
        <v>28.4</v>
      </c>
      <c r="R48" s="70">
        <v>46.6</v>
      </c>
      <c r="S48" s="70">
        <v>21.7</v>
      </c>
      <c r="T48" s="70">
        <v>2.9</v>
      </c>
      <c r="U48" s="71">
        <v>0.5</v>
      </c>
    </row>
    <row r="49" spans="10:21" x14ac:dyDescent="0.15">
      <c r="J49" s="345"/>
      <c r="K49" s="58" t="s">
        <v>50</v>
      </c>
      <c r="L49" s="72">
        <v>1.4</v>
      </c>
      <c r="M49" s="72">
        <v>23.1</v>
      </c>
      <c r="N49" s="72">
        <v>55.6</v>
      </c>
      <c r="O49" s="72">
        <v>15.9</v>
      </c>
      <c r="P49" s="72">
        <v>4</v>
      </c>
      <c r="Q49" s="69">
        <v>14.9</v>
      </c>
      <c r="R49" s="70">
        <v>42.9</v>
      </c>
      <c r="S49" s="70">
        <v>36.6</v>
      </c>
      <c r="T49" s="70">
        <v>3.7</v>
      </c>
      <c r="U49" s="71">
        <v>2</v>
      </c>
    </row>
    <row r="50" spans="10:21" x14ac:dyDescent="0.15">
      <c r="J50" s="345"/>
      <c r="K50" s="58" t="s">
        <v>51</v>
      </c>
      <c r="L50" s="72">
        <v>1.6</v>
      </c>
      <c r="M50" s="72">
        <v>18.100000000000001</v>
      </c>
      <c r="N50" s="72">
        <v>53.1</v>
      </c>
      <c r="O50" s="72">
        <v>20.8</v>
      </c>
      <c r="P50" s="72">
        <v>6.3</v>
      </c>
      <c r="Q50" s="69">
        <v>15.8</v>
      </c>
      <c r="R50" s="70">
        <v>42.2</v>
      </c>
      <c r="S50" s="70">
        <v>35.200000000000003</v>
      </c>
      <c r="T50" s="70">
        <v>5.3</v>
      </c>
      <c r="U50" s="71">
        <v>1.5</v>
      </c>
    </row>
    <row r="51" spans="10:21" x14ac:dyDescent="0.15">
      <c r="J51" s="345"/>
      <c r="K51" s="58" t="s">
        <v>52</v>
      </c>
      <c r="L51" s="72">
        <v>2.6</v>
      </c>
      <c r="M51" s="72">
        <v>25.2</v>
      </c>
      <c r="N51" s="72">
        <v>44.4</v>
      </c>
      <c r="O51" s="72">
        <v>21</v>
      </c>
      <c r="P51" s="72">
        <v>6.8</v>
      </c>
      <c r="Q51" s="69">
        <v>21.6</v>
      </c>
      <c r="R51" s="70">
        <v>45</v>
      </c>
      <c r="S51" s="70">
        <v>28.9</v>
      </c>
      <c r="T51" s="70">
        <v>3.4</v>
      </c>
      <c r="U51" s="71">
        <v>1</v>
      </c>
    </row>
    <row r="52" spans="10:21" x14ac:dyDescent="0.15">
      <c r="J52" s="346"/>
      <c r="K52" s="62" t="s">
        <v>256</v>
      </c>
      <c r="L52" s="68">
        <v>1.6</v>
      </c>
      <c r="M52" s="68">
        <v>19.7</v>
      </c>
      <c r="N52" s="68">
        <v>51.3</v>
      </c>
      <c r="O52" s="68">
        <v>20.100000000000001</v>
      </c>
      <c r="P52" s="68">
        <v>7.3</v>
      </c>
      <c r="Q52" s="68">
        <v>25.8</v>
      </c>
      <c r="R52" s="68">
        <v>42.3</v>
      </c>
      <c r="S52" s="68">
        <v>27.7</v>
      </c>
      <c r="T52" s="68">
        <v>3.2</v>
      </c>
      <c r="U52" s="68">
        <v>1</v>
      </c>
    </row>
    <row r="53" spans="10:21" ht="11.25" customHeight="1" x14ac:dyDescent="0.15">
      <c r="J53" s="344" t="s">
        <v>252</v>
      </c>
      <c r="K53" s="58" t="s">
        <v>16</v>
      </c>
      <c r="L53" s="72">
        <v>2</v>
      </c>
      <c r="M53" s="72">
        <v>34.1</v>
      </c>
      <c r="N53" s="72">
        <v>46.7</v>
      </c>
      <c r="O53" s="72">
        <v>13.8</v>
      </c>
      <c r="P53" s="72">
        <v>3.4</v>
      </c>
      <c r="Q53" s="69">
        <v>54</v>
      </c>
      <c r="R53" s="70">
        <v>32.299999999999997</v>
      </c>
      <c r="S53" s="70">
        <v>12.4</v>
      </c>
      <c r="T53" s="70">
        <v>0.8</v>
      </c>
      <c r="U53" s="71">
        <v>0.5</v>
      </c>
    </row>
    <row r="54" spans="10:21" x14ac:dyDescent="0.15">
      <c r="J54" s="345"/>
      <c r="K54" s="58" t="s">
        <v>53</v>
      </c>
      <c r="L54" s="72">
        <v>3.2</v>
      </c>
      <c r="M54" s="72">
        <v>37.4</v>
      </c>
      <c r="N54" s="72">
        <v>41.1</v>
      </c>
      <c r="O54" s="72">
        <v>14.6</v>
      </c>
      <c r="P54" s="72">
        <v>3.7</v>
      </c>
      <c r="Q54" s="69">
        <v>54.7</v>
      </c>
      <c r="R54" s="70">
        <v>31.9</v>
      </c>
      <c r="S54" s="70">
        <v>11.6</v>
      </c>
      <c r="T54" s="70">
        <v>1.4</v>
      </c>
      <c r="U54" s="71">
        <v>0.5</v>
      </c>
    </row>
    <row r="55" spans="10:21" x14ac:dyDescent="0.15">
      <c r="J55" s="345"/>
      <c r="K55" s="58" t="s">
        <v>54</v>
      </c>
      <c r="L55" s="72">
        <v>1.9</v>
      </c>
      <c r="M55" s="72">
        <v>25.4</v>
      </c>
      <c r="N55" s="72">
        <v>47.9</v>
      </c>
      <c r="O55" s="72">
        <v>19.3</v>
      </c>
      <c r="P55" s="72">
        <v>5.5</v>
      </c>
      <c r="Q55" s="69">
        <v>55.7</v>
      </c>
      <c r="R55" s="70">
        <v>30</v>
      </c>
      <c r="S55" s="70">
        <v>12.3</v>
      </c>
      <c r="T55" s="70">
        <v>1.6</v>
      </c>
      <c r="U55" s="71">
        <v>0.3</v>
      </c>
    </row>
    <row r="56" spans="10:21" x14ac:dyDescent="0.15">
      <c r="J56" s="345"/>
      <c r="K56" s="58" t="s">
        <v>55</v>
      </c>
      <c r="L56" s="72">
        <v>1.7</v>
      </c>
      <c r="M56" s="72">
        <v>23.9</v>
      </c>
      <c r="N56" s="72">
        <v>50.2</v>
      </c>
      <c r="O56" s="72">
        <v>18.3</v>
      </c>
      <c r="P56" s="72">
        <v>5.9</v>
      </c>
      <c r="Q56" s="69">
        <v>45.9</v>
      </c>
      <c r="R56" s="70">
        <v>36.299999999999997</v>
      </c>
      <c r="S56" s="70">
        <v>14.6</v>
      </c>
      <c r="T56" s="70">
        <v>2.5</v>
      </c>
      <c r="U56" s="71">
        <v>0.7</v>
      </c>
    </row>
    <row r="57" spans="10:21" x14ac:dyDescent="0.15">
      <c r="J57" s="346"/>
      <c r="K57" s="62" t="s">
        <v>256</v>
      </c>
      <c r="L57" s="68">
        <v>2.2000000000000002</v>
      </c>
      <c r="M57" s="68">
        <v>30.2</v>
      </c>
      <c r="N57" s="68">
        <v>46.5</v>
      </c>
      <c r="O57" s="68">
        <v>16.5</v>
      </c>
      <c r="P57" s="68">
        <v>4.5999999999999996</v>
      </c>
      <c r="Q57" s="68">
        <v>52.6</v>
      </c>
      <c r="R57" s="68">
        <v>32.6</v>
      </c>
      <c r="S57" s="68">
        <v>12.7</v>
      </c>
      <c r="T57" s="68">
        <v>1.6</v>
      </c>
      <c r="U57" s="68">
        <v>0.5</v>
      </c>
    </row>
    <row r="58" spans="10:21" x14ac:dyDescent="0.15">
      <c r="J58" s="344" t="s">
        <v>247</v>
      </c>
      <c r="K58" s="58" t="s">
        <v>17</v>
      </c>
      <c r="L58" s="72">
        <v>1.6</v>
      </c>
      <c r="M58" s="72">
        <v>10.4</v>
      </c>
      <c r="N58" s="72">
        <v>61.9</v>
      </c>
      <c r="O58" s="72">
        <v>19.2</v>
      </c>
      <c r="P58" s="72">
        <v>6.9</v>
      </c>
      <c r="Q58" s="69">
        <v>36</v>
      </c>
      <c r="R58" s="70">
        <v>36</v>
      </c>
      <c r="S58" s="70">
        <v>23.2</v>
      </c>
      <c r="T58" s="70">
        <v>3.2</v>
      </c>
      <c r="U58" s="71">
        <v>1.6</v>
      </c>
    </row>
    <row r="59" spans="10:21" x14ac:dyDescent="0.15">
      <c r="J59" s="345"/>
      <c r="K59" s="58" t="s">
        <v>56</v>
      </c>
      <c r="L59" s="72">
        <v>1.7</v>
      </c>
      <c r="M59" s="72">
        <v>15.6</v>
      </c>
      <c r="N59" s="72">
        <v>56.3</v>
      </c>
      <c r="O59" s="72">
        <v>19.600000000000001</v>
      </c>
      <c r="P59" s="72">
        <v>6.9</v>
      </c>
      <c r="Q59" s="69">
        <v>35.5</v>
      </c>
      <c r="R59" s="70">
        <v>39.5</v>
      </c>
      <c r="S59" s="70">
        <v>20.5</v>
      </c>
      <c r="T59" s="70">
        <v>3</v>
      </c>
      <c r="U59" s="71">
        <v>1.6</v>
      </c>
    </row>
    <row r="60" spans="10:21" x14ac:dyDescent="0.15">
      <c r="J60" s="345"/>
      <c r="K60" s="58" t="s">
        <v>57</v>
      </c>
      <c r="L60" s="72">
        <v>1.5</v>
      </c>
      <c r="M60" s="72">
        <v>22.4</v>
      </c>
      <c r="N60" s="72">
        <v>42.3</v>
      </c>
      <c r="O60" s="72">
        <v>23.7</v>
      </c>
      <c r="P60" s="72">
        <v>10</v>
      </c>
      <c r="Q60" s="69">
        <v>43.2</v>
      </c>
      <c r="R60" s="70">
        <v>40.1</v>
      </c>
      <c r="S60" s="70">
        <v>13.9</v>
      </c>
      <c r="T60" s="70">
        <v>2</v>
      </c>
      <c r="U60" s="71">
        <v>0.8</v>
      </c>
    </row>
    <row r="61" spans="10:21" x14ac:dyDescent="0.15">
      <c r="J61" s="345"/>
      <c r="K61" s="58" t="s">
        <v>58</v>
      </c>
      <c r="L61" s="72">
        <v>1.4</v>
      </c>
      <c r="M61" s="72">
        <v>21.5</v>
      </c>
      <c r="N61" s="72">
        <v>57.8</v>
      </c>
      <c r="O61" s="72">
        <v>14.4</v>
      </c>
      <c r="P61" s="72">
        <v>5</v>
      </c>
      <c r="Q61" s="69">
        <v>36.799999999999997</v>
      </c>
      <c r="R61" s="70">
        <v>41.3</v>
      </c>
      <c r="S61" s="70">
        <v>20</v>
      </c>
      <c r="T61" s="70">
        <v>1</v>
      </c>
      <c r="U61" s="71">
        <v>0.9</v>
      </c>
    </row>
    <row r="62" spans="10:21" x14ac:dyDescent="0.15">
      <c r="J62" s="345"/>
      <c r="K62" s="58" t="s">
        <v>59</v>
      </c>
      <c r="L62" s="72">
        <v>3.4</v>
      </c>
      <c r="M62" s="72">
        <v>33.299999999999997</v>
      </c>
      <c r="N62" s="72">
        <v>40.5</v>
      </c>
      <c r="O62" s="72">
        <v>17.2</v>
      </c>
      <c r="P62" s="72">
        <v>5.6</v>
      </c>
      <c r="Q62" s="69">
        <v>29.3</v>
      </c>
      <c r="R62" s="70">
        <v>44.9</v>
      </c>
      <c r="S62" s="70">
        <v>22.9</v>
      </c>
      <c r="T62" s="70">
        <v>2.4</v>
      </c>
      <c r="U62" s="71">
        <v>0.5</v>
      </c>
    </row>
    <row r="63" spans="10:21" x14ac:dyDescent="0.15">
      <c r="J63" s="345"/>
      <c r="K63" s="58" t="s">
        <v>198</v>
      </c>
      <c r="L63" s="72">
        <v>1.9</v>
      </c>
      <c r="M63" s="72">
        <v>18</v>
      </c>
      <c r="N63" s="72">
        <v>55.1</v>
      </c>
      <c r="O63" s="72">
        <v>20.3</v>
      </c>
      <c r="P63" s="72">
        <v>4.8</v>
      </c>
      <c r="Q63" s="69">
        <v>22.7</v>
      </c>
      <c r="R63" s="70">
        <v>45.7</v>
      </c>
      <c r="S63" s="70">
        <v>27.5</v>
      </c>
      <c r="T63" s="70">
        <v>3.2</v>
      </c>
      <c r="U63" s="71">
        <v>0.9</v>
      </c>
    </row>
    <row r="64" spans="10:21" x14ac:dyDescent="0.15">
      <c r="J64" s="345"/>
      <c r="K64" s="58" t="s">
        <v>60</v>
      </c>
      <c r="L64" s="72">
        <v>1.1000000000000001</v>
      </c>
      <c r="M64" s="72">
        <v>10.3</v>
      </c>
      <c r="N64" s="72">
        <v>25.8</v>
      </c>
      <c r="O64" s="72">
        <v>36.9</v>
      </c>
      <c r="P64" s="72">
        <v>25.9</v>
      </c>
      <c r="Q64" s="69">
        <v>46</v>
      </c>
      <c r="R64" s="70">
        <v>35</v>
      </c>
      <c r="S64" s="70">
        <v>14.7</v>
      </c>
      <c r="T64" s="70">
        <v>2.8</v>
      </c>
      <c r="U64" s="71">
        <v>1.4</v>
      </c>
    </row>
    <row r="65" spans="1:21" x14ac:dyDescent="0.15">
      <c r="C65" s="36" t="s">
        <v>131</v>
      </c>
      <c r="D65" s="36" t="s">
        <v>132</v>
      </c>
      <c r="E65" s="36" t="s">
        <v>133</v>
      </c>
      <c r="F65" s="36" t="s">
        <v>134</v>
      </c>
      <c r="J65" s="345"/>
      <c r="K65" s="58" t="s">
        <v>61</v>
      </c>
      <c r="L65" s="72">
        <v>2.5</v>
      </c>
      <c r="M65" s="72">
        <v>20.100000000000001</v>
      </c>
      <c r="N65" s="72">
        <v>41</v>
      </c>
      <c r="O65" s="72">
        <v>25.4</v>
      </c>
      <c r="P65" s="72">
        <v>11</v>
      </c>
      <c r="Q65" s="69">
        <v>23.2</v>
      </c>
      <c r="R65" s="70">
        <v>40.9</v>
      </c>
      <c r="S65" s="70">
        <v>28.4</v>
      </c>
      <c r="T65" s="70">
        <v>4.2</v>
      </c>
      <c r="U65" s="71">
        <v>3.3</v>
      </c>
    </row>
    <row r="66" spans="1:21" x14ac:dyDescent="0.15">
      <c r="J66" s="345"/>
      <c r="K66" s="58" t="s">
        <v>62</v>
      </c>
      <c r="L66" s="72">
        <v>0.6</v>
      </c>
      <c r="M66" s="72">
        <v>7.5</v>
      </c>
      <c r="N66" s="72">
        <v>33.799999999999997</v>
      </c>
      <c r="O66" s="72">
        <v>33</v>
      </c>
      <c r="P66" s="72">
        <v>25.3</v>
      </c>
      <c r="Q66" s="69">
        <v>37.200000000000003</v>
      </c>
      <c r="R66" s="70">
        <v>37.700000000000003</v>
      </c>
      <c r="S66" s="70">
        <v>20.399999999999999</v>
      </c>
      <c r="T66" s="70">
        <v>2.4</v>
      </c>
      <c r="U66" s="71">
        <v>2.4</v>
      </c>
    </row>
    <row r="67" spans="1:21" x14ac:dyDescent="0.15">
      <c r="J67" s="345"/>
      <c r="K67" s="58" t="s">
        <v>63</v>
      </c>
      <c r="L67" s="72">
        <v>3.4</v>
      </c>
      <c r="M67" s="72">
        <v>32.4</v>
      </c>
      <c r="N67" s="72">
        <v>36.6</v>
      </c>
      <c r="O67" s="72">
        <v>20.100000000000001</v>
      </c>
      <c r="P67" s="72">
        <v>7.6</v>
      </c>
      <c r="Q67" s="69">
        <v>40.4</v>
      </c>
      <c r="R67" s="70">
        <v>41.9</v>
      </c>
      <c r="S67" s="70">
        <v>15.7</v>
      </c>
      <c r="T67" s="70">
        <v>1.3</v>
      </c>
      <c r="U67" s="71">
        <v>0.7</v>
      </c>
    </row>
    <row r="68" spans="1:21" x14ac:dyDescent="0.15">
      <c r="J68" s="345"/>
      <c r="K68" s="60" t="s">
        <v>200</v>
      </c>
      <c r="L68" s="72">
        <v>1.3</v>
      </c>
      <c r="M68" s="72">
        <v>14.9</v>
      </c>
      <c r="N68" s="72">
        <v>53.8</v>
      </c>
      <c r="O68" s="72">
        <v>22</v>
      </c>
      <c r="P68" s="72">
        <v>8.1</v>
      </c>
      <c r="Q68" s="69">
        <v>23.9</v>
      </c>
      <c r="R68" s="70">
        <v>42.2</v>
      </c>
      <c r="S68" s="70">
        <v>30.1</v>
      </c>
      <c r="T68" s="70">
        <v>2.1</v>
      </c>
      <c r="U68" s="71">
        <v>1.8</v>
      </c>
    </row>
    <row r="69" spans="1:21" x14ac:dyDescent="0.15">
      <c r="B69" s="30"/>
      <c r="J69" s="346"/>
      <c r="K69" s="62" t="s">
        <v>256</v>
      </c>
      <c r="L69" s="68">
        <v>1.9</v>
      </c>
      <c r="M69" s="68">
        <v>18.8</v>
      </c>
      <c r="N69" s="68">
        <v>45.9</v>
      </c>
      <c r="O69" s="68">
        <v>22.9</v>
      </c>
      <c r="P69" s="68">
        <v>10.6</v>
      </c>
      <c r="Q69" s="68">
        <v>34</v>
      </c>
      <c r="R69" s="68">
        <v>40.5</v>
      </c>
      <c r="S69" s="68">
        <v>21.6</v>
      </c>
      <c r="T69" s="68">
        <v>2.5</v>
      </c>
      <c r="U69" s="68">
        <v>1.4</v>
      </c>
    </row>
    <row r="70" spans="1:21" x14ac:dyDescent="0.15">
      <c r="B70" s="30"/>
      <c r="J70" s="49" t="s">
        <v>257</v>
      </c>
      <c r="K70" s="62" t="s">
        <v>256</v>
      </c>
      <c r="L70" s="68">
        <v>1.97</v>
      </c>
      <c r="M70" s="68">
        <v>24.32</v>
      </c>
      <c r="N70" s="68">
        <v>49.15</v>
      </c>
      <c r="O70" s="68">
        <v>18.48</v>
      </c>
      <c r="P70" s="68">
        <v>6.13</v>
      </c>
      <c r="Q70" s="68">
        <v>32.119999999999997</v>
      </c>
      <c r="R70" s="68">
        <v>38.950000000000003</v>
      </c>
      <c r="S70" s="68">
        <v>24.92</v>
      </c>
      <c r="T70" s="68">
        <v>2.97</v>
      </c>
      <c r="U70" s="68">
        <v>1.05</v>
      </c>
    </row>
    <row r="71" spans="1:21" x14ac:dyDescent="0.15">
      <c r="A71" s="56"/>
      <c r="B71" s="30"/>
    </row>
    <row r="72" spans="1:21" x14ac:dyDescent="0.15">
      <c r="B72" s="30"/>
    </row>
    <row r="76" spans="1:21" x14ac:dyDescent="0.15">
      <c r="A76" s="56"/>
    </row>
    <row r="77" spans="1:21" x14ac:dyDescent="0.15">
      <c r="A77" s="56"/>
    </row>
    <row r="78" spans="1:21" x14ac:dyDescent="0.15">
      <c r="A78" s="56"/>
    </row>
  </sheetData>
  <mergeCells count="6">
    <mergeCell ref="J53:J57"/>
    <mergeCell ref="J58:J69"/>
    <mergeCell ref="J6:J12"/>
    <mergeCell ref="J13:J23"/>
    <mergeCell ref="J24:J39"/>
    <mergeCell ref="J40:J52"/>
  </mergeCells>
  <phoneticPr fontId="2"/>
  <pageMargins left="0.7" right="0.7" top="0.75" bottom="0.75" header="0.3" footer="0.3"/>
  <pageSetup paperSize="9" scale="31" orientation="portrait" verticalDpi="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672AF-E480-4C25-9E14-1D73A2ACBBE5}">
  <sheetPr>
    <pageSetUpPr fitToPage="1"/>
  </sheetPr>
  <dimension ref="A1:R63"/>
  <sheetViews>
    <sheetView zoomScale="190" zoomScaleNormal="190" workbookViewId="0">
      <selection activeCell="E2" sqref="E1:P1048576"/>
    </sheetView>
  </sheetViews>
  <sheetFormatPr defaultRowHeight="12" x14ac:dyDescent="0.15"/>
  <cols>
    <col min="2" max="3" width="3.28515625" customWidth="1"/>
    <col min="4" max="4" width="35.42578125" customWidth="1"/>
    <col min="5" max="16" width="5.42578125" customWidth="1"/>
  </cols>
  <sheetData>
    <row r="1" spans="1:18" ht="9" customHeight="1" x14ac:dyDescent="0.15">
      <c r="A1" s="77"/>
      <c r="B1" s="347" t="s">
        <v>263</v>
      </c>
      <c r="C1" s="347"/>
      <c r="D1" s="347"/>
      <c r="E1" s="349" t="s">
        <v>264</v>
      </c>
      <c r="F1" s="349"/>
      <c r="G1" s="347"/>
      <c r="H1" s="347"/>
      <c r="I1" s="347" t="s">
        <v>265</v>
      </c>
      <c r="J1" s="347"/>
      <c r="K1" s="347"/>
      <c r="L1" s="347"/>
      <c r="M1" s="347" t="s">
        <v>266</v>
      </c>
      <c r="N1" s="347"/>
      <c r="O1" s="347"/>
      <c r="P1" s="347"/>
    </row>
    <row r="2" spans="1:18" ht="9" customHeight="1" thickBot="1" x14ac:dyDescent="0.2">
      <c r="A2" s="78"/>
      <c r="B2" s="348"/>
      <c r="C2" s="348"/>
      <c r="D2" s="348"/>
      <c r="E2" s="79" t="s">
        <v>330</v>
      </c>
      <c r="F2" s="79" t="s">
        <v>267</v>
      </c>
      <c r="G2" s="79" t="s">
        <v>268</v>
      </c>
      <c r="H2" s="79" t="s">
        <v>269</v>
      </c>
      <c r="I2" s="79" t="s">
        <v>330</v>
      </c>
      <c r="J2" s="79" t="s">
        <v>267</v>
      </c>
      <c r="K2" s="79" t="s">
        <v>268</v>
      </c>
      <c r="L2" s="79" t="s">
        <v>269</v>
      </c>
      <c r="M2" s="79" t="s">
        <v>330</v>
      </c>
      <c r="N2" s="79" t="s">
        <v>267</v>
      </c>
      <c r="O2" s="79" t="s">
        <v>268</v>
      </c>
      <c r="P2" s="79" t="s">
        <v>269</v>
      </c>
    </row>
    <row r="3" spans="1:18" ht="9" customHeight="1" thickTop="1" x14ac:dyDescent="0.15">
      <c r="B3" s="350" t="s">
        <v>270</v>
      </c>
      <c r="C3" s="351"/>
      <c r="D3" s="352"/>
      <c r="E3" s="283">
        <v>2.951034482758621</v>
      </c>
      <c r="F3" s="283">
        <v>2.9567241379310349</v>
      </c>
      <c r="G3" s="283">
        <v>3.0960344827586201</v>
      </c>
      <c r="H3" s="283">
        <v>3.0674137931034489</v>
      </c>
      <c r="I3" s="282">
        <v>3.9575862068965511</v>
      </c>
      <c r="J3" s="282">
        <v>3.5456896551724149</v>
      </c>
      <c r="K3" s="282">
        <v>3.8258620689655167</v>
      </c>
      <c r="L3" s="282">
        <v>3.8296551724137933</v>
      </c>
      <c r="M3" s="282">
        <v>12.075043400713438</v>
      </c>
      <c r="N3" s="282">
        <v>10.564335057165813</v>
      </c>
      <c r="O3" s="282">
        <v>10.663275862068966</v>
      </c>
      <c r="P3" s="282">
        <v>10.788793103448278</v>
      </c>
    </row>
    <row r="4" spans="1:18" ht="9" customHeight="1" x14ac:dyDescent="0.15">
      <c r="B4" s="80" t="s">
        <v>398</v>
      </c>
      <c r="C4" s="80" t="s">
        <v>456</v>
      </c>
      <c r="D4" s="80" t="s">
        <v>12</v>
      </c>
      <c r="E4" s="283">
        <v>3.19</v>
      </c>
      <c r="F4" s="283">
        <v>3.23</v>
      </c>
      <c r="G4" s="283">
        <v>3.39</v>
      </c>
      <c r="H4" s="283">
        <v>3.33</v>
      </c>
      <c r="I4" s="282">
        <v>3.97</v>
      </c>
      <c r="J4" s="282">
        <v>3.88</v>
      </c>
      <c r="K4" s="282">
        <v>3.99</v>
      </c>
      <c r="L4" s="282">
        <v>4.01</v>
      </c>
      <c r="M4" s="193">
        <v>11.120817241379308</v>
      </c>
      <c r="N4" s="193">
        <v>10.726773253120255</v>
      </c>
      <c r="O4" s="193">
        <v>10.41</v>
      </c>
      <c r="P4" s="193">
        <v>10.71</v>
      </c>
      <c r="R4" s="162"/>
    </row>
    <row r="5" spans="1:18" ht="9" customHeight="1" x14ac:dyDescent="0.15">
      <c r="B5" s="81" t="s">
        <v>399</v>
      </c>
      <c r="C5" s="81" t="s">
        <v>457</v>
      </c>
      <c r="D5" s="81" t="s">
        <v>18</v>
      </c>
      <c r="E5" s="283">
        <v>3.09</v>
      </c>
      <c r="F5" s="283">
        <v>3.18</v>
      </c>
      <c r="G5" s="283">
        <v>3.14</v>
      </c>
      <c r="H5" s="283">
        <v>3.07</v>
      </c>
      <c r="I5" s="193">
        <v>3.89</v>
      </c>
      <c r="J5" s="193">
        <v>3.85</v>
      </c>
      <c r="K5" s="193">
        <v>3.73</v>
      </c>
      <c r="L5" s="193">
        <v>3.65</v>
      </c>
      <c r="M5" s="193">
        <v>11.552700000000002</v>
      </c>
      <c r="N5" s="193">
        <v>10.855405314966932</v>
      </c>
      <c r="O5" s="193">
        <v>10.69</v>
      </c>
      <c r="P5" s="193">
        <v>10.68</v>
      </c>
    </row>
    <row r="6" spans="1:18" ht="9" customHeight="1" x14ac:dyDescent="0.15">
      <c r="B6" s="81" t="s">
        <v>400</v>
      </c>
      <c r="C6" s="81" t="s">
        <v>458</v>
      </c>
      <c r="D6" s="81" t="s">
        <v>19</v>
      </c>
      <c r="E6" s="283">
        <v>3.12</v>
      </c>
      <c r="F6" s="283">
        <v>3.13</v>
      </c>
      <c r="G6" s="283">
        <v>3.31</v>
      </c>
      <c r="H6" s="283">
        <v>3.16</v>
      </c>
      <c r="I6" s="193">
        <v>3.65</v>
      </c>
      <c r="J6" s="193">
        <v>3.55</v>
      </c>
      <c r="K6" s="193">
        <v>3.72</v>
      </c>
      <c r="L6" s="193">
        <v>3.57</v>
      </c>
      <c r="M6" s="193">
        <v>11.203200000000001</v>
      </c>
      <c r="N6" s="193">
        <v>10.167623828153834</v>
      </c>
      <c r="O6" s="193">
        <v>10.02</v>
      </c>
      <c r="P6" s="193">
        <v>10.119999999999999</v>
      </c>
    </row>
    <row r="7" spans="1:18" ht="9" customHeight="1" x14ac:dyDescent="0.15">
      <c r="B7" s="81" t="s">
        <v>401</v>
      </c>
      <c r="C7" s="81" t="s">
        <v>459</v>
      </c>
      <c r="D7" s="81" t="s">
        <v>20</v>
      </c>
      <c r="E7" s="283">
        <v>3.08</v>
      </c>
      <c r="F7" s="283">
        <v>3.12</v>
      </c>
      <c r="G7" s="283">
        <v>3.42</v>
      </c>
      <c r="H7" s="283">
        <v>3.32</v>
      </c>
      <c r="I7" s="193">
        <v>3.57</v>
      </c>
      <c r="J7" s="193">
        <v>3.56</v>
      </c>
      <c r="K7" s="193">
        <v>3.8</v>
      </c>
      <c r="L7" s="193">
        <v>3.72</v>
      </c>
      <c r="M7" s="193">
        <v>10.657999999999999</v>
      </c>
      <c r="N7" s="193">
        <v>10.255656980847821</v>
      </c>
      <c r="O7" s="193">
        <v>9.81</v>
      </c>
      <c r="P7" s="193">
        <v>9.98</v>
      </c>
    </row>
    <row r="8" spans="1:18" ht="9" customHeight="1" x14ac:dyDescent="0.15">
      <c r="B8" s="81" t="s">
        <v>402</v>
      </c>
      <c r="C8" s="81" t="s">
        <v>460</v>
      </c>
      <c r="D8" s="81" t="s">
        <v>21</v>
      </c>
      <c r="E8" s="283">
        <v>3.21</v>
      </c>
      <c r="F8" s="283">
        <v>3.29</v>
      </c>
      <c r="G8" s="283">
        <v>3.62</v>
      </c>
      <c r="H8" s="283">
        <v>3.49</v>
      </c>
      <c r="I8" s="193">
        <v>3.85</v>
      </c>
      <c r="J8" s="193">
        <v>3.77</v>
      </c>
      <c r="K8" s="193">
        <v>4.3</v>
      </c>
      <c r="L8" s="193">
        <v>4.2699999999999996</v>
      </c>
      <c r="M8" s="193">
        <v>9.9603000000000002</v>
      </c>
      <c r="N8" s="193">
        <v>10.210418375717801</v>
      </c>
      <c r="O8" s="193">
        <v>10.26</v>
      </c>
      <c r="P8" s="193">
        <v>10.72</v>
      </c>
    </row>
    <row r="9" spans="1:18" ht="9" customHeight="1" x14ac:dyDescent="0.15">
      <c r="B9" s="81" t="s">
        <v>403</v>
      </c>
      <c r="C9" s="81" t="s">
        <v>461</v>
      </c>
      <c r="D9" s="81" t="s">
        <v>22</v>
      </c>
      <c r="E9" s="283">
        <v>2.79</v>
      </c>
      <c r="F9" s="283">
        <v>2.9</v>
      </c>
      <c r="G9" s="283">
        <v>2.97</v>
      </c>
      <c r="H9" s="283">
        <v>2.87</v>
      </c>
      <c r="I9" s="193">
        <v>3.64</v>
      </c>
      <c r="J9" s="193">
        <v>3.59</v>
      </c>
      <c r="K9" s="193">
        <v>3.54</v>
      </c>
      <c r="L9" s="193">
        <v>3.48</v>
      </c>
      <c r="M9" s="193">
        <v>12.358499999999999</v>
      </c>
      <c r="N9" s="193">
        <v>11.114305083551971</v>
      </c>
      <c r="O9" s="193">
        <v>10.74</v>
      </c>
      <c r="P9" s="193">
        <v>10.9</v>
      </c>
    </row>
    <row r="10" spans="1:18" ht="9" customHeight="1" x14ac:dyDescent="0.15">
      <c r="B10" s="81" t="s">
        <v>404</v>
      </c>
      <c r="C10" s="81" t="s">
        <v>462</v>
      </c>
      <c r="D10" s="81" t="s">
        <v>13</v>
      </c>
      <c r="E10" s="283">
        <v>3.1</v>
      </c>
      <c r="F10" s="283">
        <v>3.18</v>
      </c>
      <c r="G10" s="283">
        <v>3.24</v>
      </c>
      <c r="H10" s="283">
        <v>3.2</v>
      </c>
      <c r="I10" s="193">
        <v>3.96</v>
      </c>
      <c r="J10" s="193">
        <v>3.88</v>
      </c>
      <c r="K10" s="193">
        <v>4.12</v>
      </c>
      <c r="L10" s="193">
        <v>4.0599999999999996</v>
      </c>
      <c r="M10" s="193">
        <v>10.555999999999999</v>
      </c>
      <c r="N10" s="193">
        <v>10.964131212777355</v>
      </c>
      <c r="O10" s="193">
        <v>11.38</v>
      </c>
      <c r="P10" s="193">
        <v>11.37</v>
      </c>
    </row>
    <row r="11" spans="1:18" ht="9" customHeight="1" x14ac:dyDescent="0.15">
      <c r="B11" s="81" t="s">
        <v>405</v>
      </c>
      <c r="C11" s="81" t="s">
        <v>463</v>
      </c>
      <c r="D11" s="81" t="s">
        <v>23</v>
      </c>
      <c r="E11" s="283">
        <v>3.19</v>
      </c>
      <c r="F11" s="283">
        <v>3.27</v>
      </c>
      <c r="G11" s="283">
        <v>3.24</v>
      </c>
      <c r="H11" s="283">
        <v>3.19</v>
      </c>
      <c r="I11" s="193">
        <v>4.1900000000000004</v>
      </c>
      <c r="J11" s="193">
        <v>4.12</v>
      </c>
      <c r="K11" s="193">
        <v>4.12</v>
      </c>
      <c r="L11" s="193">
        <v>4.01</v>
      </c>
      <c r="M11" s="193">
        <v>11.127599999999999</v>
      </c>
      <c r="N11" s="193">
        <v>10.879452119894438</v>
      </c>
      <c r="O11" s="193">
        <v>11.36</v>
      </c>
      <c r="P11" s="193">
        <v>11.26</v>
      </c>
    </row>
    <row r="12" spans="1:18" ht="9" customHeight="1" x14ac:dyDescent="0.15">
      <c r="B12" s="81" t="s">
        <v>406</v>
      </c>
      <c r="C12" s="81" t="s">
        <v>464</v>
      </c>
      <c r="D12" s="81" t="s">
        <v>24</v>
      </c>
      <c r="E12" s="283">
        <v>3.12</v>
      </c>
      <c r="F12" s="283">
        <v>3.24</v>
      </c>
      <c r="G12" s="283">
        <v>3.39</v>
      </c>
      <c r="H12" s="283">
        <v>3.34</v>
      </c>
      <c r="I12" s="193">
        <v>3.97</v>
      </c>
      <c r="J12" s="193">
        <v>3.95</v>
      </c>
      <c r="K12" s="193">
        <v>4.07</v>
      </c>
      <c r="L12" s="193">
        <v>4.03</v>
      </c>
      <c r="M12" s="193">
        <v>12.067200000000001</v>
      </c>
      <c r="N12" s="193">
        <v>11.248213295994866</v>
      </c>
      <c r="O12" s="193">
        <v>10.64</v>
      </c>
      <c r="P12" s="193">
        <v>10.74</v>
      </c>
    </row>
    <row r="13" spans="1:18" ht="9" customHeight="1" x14ac:dyDescent="0.15">
      <c r="B13" s="81" t="s">
        <v>407</v>
      </c>
      <c r="C13" s="81" t="s">
        <v>465</v>
      </c>
      <c r="D13" s="81" t="s">
        <v>25</v>
      </c>
      <c r="E13" s="283">
        <v>2.73</v>
      </c>
      <c r="F13" s="283">
        <v>2.81</v>
      </c>
      <c r="G13" s="283">
        <v>3.14</v>
      </c>
      <c r="H13" s="283">
        <v>2.97</v>
      </c>
      <c r="I13" s="193">
        <v>3.51</v>
      </c>
      <c r="J13" s="193">
        <v>3.45</v>
      </c>
      <c r="K13" s="193">
        <v>3.81</v>
      </c>
      <c r="L13" s="193">
        <v>3.68</v>
      </c>
      <c r="M13" s="193">
        <v>12.981900000000001</v>
      </c>
      <c r="N13" s="193">
        <v>11.006183318470448</v>
      </c>
      <c r="O13" s="193">
        <v>10.9</v>
      </c>
      <c r="P13" s="193">
        <v>11.17</v>
      </c>
    </row>
    <row r="14" spans="1:18" ht="9" customHeight="1" x14ac:dyDescent="0.15">
      <c r="B14" s="81" t="s">
        <v>408</v>
      </c>
      <c r="C14" s="81" t="s">
        <v>466</v>
      </c>
      <c r="D14" s="81" t="s">
        <v>26</v>
      </c>
      <c r="E14" s="283">
        <v>2.98</v>
      </c>
      <c r="F14" s="283">
        <v>3.08</v>
      </c>
      <c r="G14" s="283">
        <v>3.2</v>
      </c>
      <c r="H14" s="283">
        <v>3.13</v>
      </c>
      <c r="I14" s="193">
        <v>3.99</v>
      </c>
      <c r="J14" s="193">
        <v>3.94</v>
      </c>
      <c r="K14" s="193">
        <v>4.0599999999999996</v>
      </c>
      <c r="L14" s="193">
        <v>4.04</v>
      </c>
      <c r="M14" s="193">
        <v>10.600199999999999</v>
      </c>
      <c r="N14" s="193">
        <v>11.517797281008438</v>
      </c>
      <c r="O14" s="193">
        <v>11.37</v>
      </c>
      <c r="P14" s="193">
        <v>11.6</v>
      </c>
    </row>
    <row r="15" spans="1:18" ht="9" customHeight="1" x14ac:dyDescent="0.15">
      <c r="B15" s="81" t="s">
        <v>409</v>
      </c>
      <c r="C15" s="81" t="s">
        <v>467</v>
      </c>
      <c r="D15" s="81" t="s">
        <v>27</v>
      </c>
      <c r="E15" s="283">
        <v>3.1</v>
      </c>
      <c r="F15" s="283">
        <v>3.18</v>
      </c>
      <c r="G15" s="283">
        <v>3.52</v>
      </c>
      <c r="H15" s="283">
        <v>3.38</v>
      </c>
      <c r="I15" s="193">
        <v>3.86</v>
      </c>
      <c r="J15" s="193">
        <v>3.86</v>
      </c>
      <c r="K15" s="193">
        <v>4.1500000000000004</v>
      </c>
      <c r="L15" s="193">
        <v>4.0999999999999996</v>
      </c>
      <c r="M15" s="193">
        <v>11.571</v>
      </c>
      <c r="N15" s="193">
        <v>10.896095927673725</v>
      </c>
      <c r="O15" s="193">
        <v>10.32</v>
      </c>
      <c r="P15" s="193">
        <v>10.73</v>
      </c>
    </row>
    <row r="16" spans="1:18" ht="9" customHeight="1" x14ac:dyDescent="0.15">
      <c r="B16" s="81" t="s">
        <v>410</v>
      </c>
      <c r="C16" s="81" t="s">
        <v>468</v>
      </c>
      <c r="D16" s="81" t="s">
        <v>28</v>
      </c>
      <c r="E16" s="283">
        <v>3.01</v>
      </c>
      <c r="F16" s="283">
        <v>3.06</v>
      </c>
      <c r="G16" s="283">
        <v>3.51</v>
      </c>
      <c r="H16" s="283">
        <v>3.36</v>
      </c>
      <c r="I16" s="193">
        <v>3.79</v>
      </c>
      <c r="J16" s="193">
        <v>3.72</v>
      </c>
      <c r="K16" s="193">
        <v>3.92</v>
      </c>
      <c r="L16" s="193">
        <v>3.91</v>
      </c>
      <c r="M16" s="193">
        <v>11.541400000000001</v>
      </c>
      <c r="N16" s="193">
        <v>10.942033598585324</v>
      </c>
      <c r="O16" s="193">
        <v>9.7799999999999994</v>
      </c>
      <c r="P16" s="193">
        <v>10.3</v>
      </c>
    </row>
    <row r="17" spans="2:16" ht="9" customHeight="1" x14ac:dyDescent="0.15">
      <c r="B17" s="81" t="s">
        <v>411</v>
      </c>
      <c r="C17" s="81" t="s">
        <v>469</v>
      </c>
      <c r="D17" s="81" t="s">
        <v>187</v>
      </c>
      <c r="E17" s="283">
        <v>3.05</v>
      </c>
      <c r="F17" s="283">
        <v>3.14</v>
      </c>
      <c r="G17" s="283">
        <v>3.43</v>
      </c>
      <c r="H17" s="283">
        <v>3.43</v>
      </c>
      <c r="I17" s="193">
        <v>3.76</v>
      </c>
      <c r="J17" s="193">
        <v>3.71</v>
      </c>
      <c r="K17" s="193">
        <v>3.91</v>
      </c>
      <c r="L17" s="193">
        <v>3.83</v>
      </c>
      <c r="M17" s="193">
        <v>11.1805</v>
      </c>
      <c r="N17" s="193">
        <v>10.586473236836465</v>
      </c>
      <c r="O17" s="193">
        <v>10.050000000000001</v>
      </c>
      <c r="P17" s="193">
        <v>9.86</v>
      </c>
    </row>
    <row r="18" spans="2:16" ht="9" customHeight="1" x14ac:dyDescent="0.15">
      <c r="B18" s="81" t="s">
        <v>412</v>
      </c>
      <c r="C18" s="81" t="s">
        <v>470</v>
      </c>
      <c r="D18" s="81" t="s">
        <v>189</v>
      </c>
      <c r="E18" s="283">
        <v>3.06</v>
      </c>
      <c r="F18" s="283">
        <v>3.14</v>
      </c>
      <c r="G18" s="283">
        <v>3.43</v>
      </c>
      <c r="H18" s="283">
        <v>3.43</v>
      </c>
      <c r="I18" s="193">
        <v>3.76</v>
      </c>
      <c r="J18" s="193">
        <v>3.71</v>
      </c>
      <c r="K18" s="193">
        <v>3.91</v>
      </c>
      <c r="L18" s="193">
        <v>3.83</v>
      </c>
      <c r="M18" s="193">
        <v>11.054399999999999</v>
      </c>
      <c r="N18" s="193">
        <v>10.586473236836465</v>
      </c>
      <c r="O18" s="193">
        <v>10.050000000000001</v>
      </c>
      <c r="P18" s="193">
        <v>9.86</v>
      </c>
    </row>
    <row r="19" spans="2:16" ht="9" customHeight="1" x14ac:dyDescent="0.15">
      <c r="B19" s="81" t="s">
        <v>413</v>
      </c>
      <c r="C19" s="81" t="s">
        <v>471</v>
      </c>
      <c r="D19" s="81" t="s">
        <v>29</v>
      </c>
      <c r="E19" s="283">
        <v>2.85</v>
      </c>
      <c r="F19" s="283">
        <v>2.92</v>
      </c>
      <c r="G19" s="283">
        <v>3.23</v>
      </c>
      <c r="H19" s="283">
        <v>3.19</v>
      </c>
      <c r="I19" s="193">
        <v>3.75</v>
      </c>
      <c r="J19" s="193">
        <v>3.64</v>
      </c>
      <c r="K19" s="193">
        <v>3.83</v>
      </c>
      <c r="L19" s="193">
        <v>3.83</v>
      </c>
      <c r="M19" s="193">
        <v>11.843999999999999</v>
      </c>
      <c r="N19" s="193">
        <v>11.220843103655604</v>
      </c>
      <c r="O19" s="193">
        <v>10.59</v>
      </c>
      <c r="P19" s="193">
        <v>10.76</v>
      </c>
    </row>
    <row r="20" spans="2:16" ht="9" customHeight="1" x14ac:dyDescent="0.15">
      <c r="B20" s="81" t="s">
        <v>414</v>
      </c>
      <c r="C20" s="81" t="s">
        <v>472</v>
      </c>
      <c r="D20" s="81" t="s">
        <v>14</v>
      </c>
      <c r="E20" s="283">
        <v>3.03</v>
      </c>
      <c r="F20" s="283">
        <v>3.17</v>
      </c>
      <c r="G20" s="283">
        <v>3.45</v>
      </c>
      <c r="H20" s="283">
        <v>3.39</v>
      </c>
      <c r="I20" s="193">
        <v>4.01</v>
      </c>
      <c r="J20" s="193">
        <v>3.95</v>
      </c>
      <c r="K20" s="193">
        <v>4.3</v>
      </c>
      <c r="L20" s="193">
        <v>4.3099999999999996</v>
      </c>
      <c r="M20" s="193">
        <v>11.137500000000001</v>
      </c>
      <c r="N20" s="193">
        <v>11.181152441074751</v>
      </c>
      <c r="O20" s="193">
        <v>10.99</v>
      </c>
      <c r="P20" s="193">
        <v>11.24</v>
      </c>
    </row>
    <row r="21" spans="2:16" ht="9" customHeight="1" x14ac:dyDescent="0.15">
      <c r="B21" s="81" t="s">
        <v>415</v>
      </c>
      <c r="C21" s="81" t="s">
        <v>473</v>
      </c>
      <c r="D21" s="163" t="s">
        <v>30</v>
      </c>
      <c r="E21" s="283">
        <v>3.06</v>
      </c>
      <c r="F21" s="283">
        <v>3.22</v>
      </c>
      <c r="G21" s="283">
        <v>3.47</v>
      </c>
      <c r="H21" s="283">
        <v>3.37</v>
      </c>
      <c r="I21" s="193">
        <v>4.2</v>
      </c>
      <c r="J21" s="193">
        <v>4.1100000000000003</v>
      </c>
      <c r="K21" s="193">
        <v>4.2300000000000004</v>
      </c>
      <c r="L21" s="193">
        <v>4.1399999999999997</v>
      </c>
      <c r="M21" s="193">
        <v>11.789399999999999</v>
      </c>
      <c r="N21" s="193">
        <v>11.402772828699128</v>
      </c>
      <c r="O21" s="193">
        <v>10.69</v>
      </c>
      <c r="P21" s="193">
        <v>10.88</v>
      </c>
    </row>
    <row r="22" spans="2:16" ht="9" customHeight="1" x14ac:dyDescent="0.15">
      <c r="B22" s="81" t="s">
        <v>416</v>
      </c>
      <c r="C22" s="81" t="s">
        <v>474</v>
      </c>
      <c r="D22" s="81" t="s">
        <v>31</v>
      </c>
      <c r="E22" s="283">
        <v>2.97</v>
      </c>
      <c r="F22" s="283">
        <v>3.14</v>
      </c>
      <c r="G22" s="283">
        <v>3.36</v>
      </c>
      <c r="H22" s="283">
        <v>3.28</v>
      </c>
      <c r="I22" s="193">
        <v>4.0599999999999996</v>
      </c>
      <c r="J22" s="193">
        <v>4.01</v>
      </c>
      <c r="K22" s="193">
        <v>4.0199999999999996</v>
      </c>
      <c r="L22" s="193">
        <v>4</v>
      </c>
      <c r="M22" s="193">
        <v>12.725999999999999</v>
      </c>
      <c r="N22" s="193">
        <v>11.458172811713442</v>
      </c>
      <c r="O22" s="193">
        <v>10.6</v>
      </c>
      <c r="P22" s="193">
        <v>10.88</v>
      </c>
    </row>
    <row r="23" spans="2:16" ht="9" customHeight="1" x14ac:dyDescent="0.15">
      <c r="B23" s="81" t="s">
        <v>417</v>
      </c>
      <c r="C23" s="81" t="s">
        <v>475</v>
      </c>
      <c r="D23" s="81" t="s">
        <v>32</v>
      </c>
      <c r="E23" s="283">
        <v>2.68</v>
      </c>
      <c r="F23" s="283">
        <v>2.73</v>
      </c>
      <c r="G23" s="283">
        <v>2.9</v>
      </c>
      <c r="H23" s="283">
        <v>2.81</v>
      </c>
      <c r="I23" s="193">
        <v>3.6</v>
      </c>
      <c r="J23" s="193">
        <v>3.55</v>
      </c>
      <c r="K23" s="193">
        <v>3.58</v>
      </c>
      <c r="L23" s="193">
        <v>3.5</v>
      </c>
      <c r="M23" s="193">
        <v>13.479199999999999</v>
      </c>
      <c r="N23" s="193">
        <v>11.592076373208249</v>
      </c>
      <c r="O23" s="193">
        <v>11.1</v>
      </c>
      <c r="P23" s="193">
        <v>11.15</v>
      </c>
    </row>
    <row r="24" spans="2:16" ht="9" customHeight="1" x14ac:dyDescent="0.15">
      <c r="B24" s="81" t="s">
        <v>418</v>
      </c>
      <c r="C24" s="81" t="s">
        <v>476</v>
      </c>
      <c r="D24" s="81" t="s">
        <v>33</v>
      </c>
      <c r="E24" s="283">
        <v>3.13</v>
      </c>
      <c r="F24" s="283">
        <v>3.17</v>
      </c>
      <c r="G24" s="283">
        <v>3.38</v>
      </c>
      <c r="H24" s="283">
        <v>3.33</v>
      </c>
      <c r="I24" s="193">
        <v>4.0999999999999996</v>
      </c>
      <c r="J24" s="193">
        <v>4.05</v>
      </c>
      <c r="K24" s="193">
        <v>4.2699999999999996</v>
      </c>
      <c r="L24" s="193">
        <v>4.21</v>
      </c>
      <c r="M24" s="193">
        <v>10.332000000000001</v>
      </c>
      <c r="N24" s="193">
        <v>11.465705506614595</v>
      </c>
      <c r="O24" s="193">
        <v>11.17</v>
      </c>
      <c r="P24" s="193">
        <v>11.24</v>
      </c>
    </row>
    <row r="25" spans="2:16" ht="9" customHeight="1" x14ac:dyDescent="0.15">
      <c r="B25" s="81" t="s">
        <v>419</v>
      </c>
      <c r="C25" s="81" t="s">
        <v>477</v>
      </c>
      <c r="D25" s="81" t="s">
        <v>34</v>
      </c>
      <c r="E25" s="283">
        <v>2.85</v>
      </c>
      <c r="F25" s="283">
        <v>2.93</v>
      </c>
      <c r="G25" s="283">
        <v>3.43</v>
      </c>
      <c r="H25" s="283">
        <v>3.43</v>
      </c>
      <c r="I25" s="193">
        <v>4.08</v>
      </c>
      <c r="J25" s="193">
        <v>4.03</v>
      </c>
      <c r="K25" s="193">
        <v>4.18</v>
      </c>
      <c r="L25" s="193">
        <v>4.12</v>
      </c>
      <c r="M25" s="193">
        <v>12.914999999999999</v>
      </c>
      <c r="N25" s="193">
        <v>12.397780002903415</v>
      </c>
      <c r="O25" s="193">
        <v>10.74</v>
      </c>
      <c r="P25" s="193">
        <v>10.6</v>
      </c>
    </row>
    <row r="26" spans="2:16" ht="9" customHeight="1" x14ac:dyDescent="0.15">
      <c r="B26" s="81" t="s">
        <v>420</v>
      </c>
      <c r="C26" s="81" t="s">
        <v>478</v>
      </c>
      <c r="D26" s="81" t="s">
        <v>35</v>
      </c>
      <c r="E26" s="283">
        <v>3.01</v>
      </c>
      <c r="F26" s="283">
        <v>3.04</v>
      </c>
      <c r="G26" s="283">
        <v>3.32</v>
      </c>
      <c r="H26" s="283">
        <v>3.26</v>
      </c>
      <c r="I26" s="193">
        <v>3.7</v>
      </c>
      <c r="J26" s="193">
        <v>3.68</v>
      </c>
      <c r="K26" s="193">
        <v>3.88</v>
      </c>
      <c r="L26" s="193">
        <v>3.83</v>
      </c>
      <c r="M26" s="193">
        <v>12.199200000000001</v>
      </c>
      <c r="N26" s="193">
        <v>10.885510079790988</v>
      </c>
      <c r="O26" s="193">
        <v>10.41</v>
      </c>
      <c r="P26" s="193">
        <v>10.48</v>
      </c>
    </row>
    <row r="27" spans="2:16" ht="9" customHeight="1" x14ac:dyDescent="0.15">
      <c r="B27" s="81" t="s">
        <v>421</v>
      </c>
      <c r="C27" s="81" t="s">
        <v>479</v>
      </c>
      <c r="D27" s="81" t="s">
        <v>36</v>
      </c>
      <c r="E27" s="283">
        <v>3.11</v>
      </c>
      <c r="F27" s="283">
        <v>3.14</v>
      </c>
      <c r="G27" s="283">
        <v>3.42</v>
      </c>
      <c r="H27" s="283">
        <v>3.34</v>
      </c>
      <c r="I27" s="193">
        <v>4.0999999999999996</v>
      </c>
      <c r="J27" s="193">
        <v>4.0199999999999996</v>
      </c>
      <c r="K27" s="193">
        <v>4.2300000000000004</v>
      </c>
      <c r="L27" s="193">
        <v>4.24</v>
      </c>
      <c r="M27" s="193">
        <v>10.693000000000001</v>
      </c>
      <c r="N27" s="193">
        <v>11.492287742287742</v>
      </c>
      <c r="O27" s="193">
        <v>10.92</v>
      </c>
      <c r="P27" s="193">
        <v>11.27</v>
      </c>
    </row>
    <row r="28" spans="2:16" ht="9" customHeight="1" x14ac:dyDescent="0.15">
      <c r="B28" s="81" t="s">
        <v>422</v>
      </c>
      <c r="C28" s="81" t="s">
        <v>480</v>
      </c>
      <c r="D28" s="81" t="s">
        <v>37</v>
      </c>
      <c r="E28" s="283">
        <v>2.96</v>
      </c>
      <c r="F28" s="283">
        <v>3.03</v>
      </c>
      <c r="G28" s="283">
        <v>3.26</v>
      </c>
      <c r="H28" s="283">
        <v>3.22</v>
      </c>
      <c r="I28" s="193">
        <v>4.05</v>
      </c>
      <c r="J28" s="193">
        <v>3.95</v>
      </c>
      <c r="K28" s="193">
        <v>4.16</v>
      </c>
      <c r="L28" s="193">
        <v>4.1900000000000004</v>
      </c>
      <c r="M28" s="193">
        <v>12.463999999999999</v>
      </c>
      <c r="N28" s="193">
        <v>11.718103965200383</v>
      </c>
      <c r="O28" s="193">
        <v>11.39</v>
      </c>
      <c r="P28" s="193">
        <v>11.64</v>
      </c>
    </row>
    <row r="29" spans="2:16" ht="9" customHeight="1" x14ac:dyDescent="0.15">
      <c r="B29" s="81" t="s">
        <v>423</v>
      </c>
      <c r="C29" s="81" t="s">
        <v>481</v>
      </c>
      <c r="D29" s="81" t="s">
        <v>38</v>
      </c>
      <c r="E29" s="283">
        <v>3.04</v>
      </c>
      <c r="F29" s="283">
        <v>3.03</v>
      </c>
      <c r="G29" s="283">
        <v>3.31</v>
      </c>
      <c r="H29" s="283">
        <v>3.25</v>
      </c>
      <c r="I29" s="193">
        <v>4.0999999999999996</v>
      </c>
      <c r="J29" s="193">
        <v>4.03</v>
      </c>
      <c r="K29" s="193">
        <v>3.86</v>
      </c>
      <c r="L29" s="193">
        <v>3.85</v>
      </c>
      <c r="M29" s="193">
        <v>11.988</v>
      </c>
      <c r="N29" s="193">
        <v>11.968443734541543</v>
      </c>
      <c r="O29" s="193">
        <v>10.37</v>
      </c>
      <c r="P29" s="193">
        <v>10.6</v>
      </c>
    </row>
    <row r="30" spans="2:16" ht="9" customHeight="1" x14ac:dyDescent="0.15">
      <c r="B30" s="81" t="s">
        <v>424</v>
      </c>
      <c r="C30" s="81" t="s">
        <v>482</v>
      </c>
      <c r="D30" s="81" t="s">
        <v>39</v>
      </c>
      <c r="E30" s="283">
        <v>2.86</v>
      </c>
      <c r="F30" s="283">
        <v>2.88</v>
      </c>
      <c r="G30" s="283"/>
      <c r="H30" s="283"/>
      <c r="I30" s="193">
        <v>3.89</v>
      </c>
      <c r="J30" s="193">
        <v>3.86</v>
      </c>
      <c r="K30" s="193"/>
      <c r="L30" s="193"/>
      <c r="M30" s="193">
        <v>12.873999999999999</v>
      </c>
      <c r="N30" s="193">
        <v>12.032816100783529</v>
      </c>
      <c r="O30" s="193"/>
      <c r="P30" s="193"/>
    </row>
    <row r="31" spans="2:16" ht="9" customHeight="1" x14ac:dyDescent="0.15">
      <c r="B31" s="81" t="s">
        <v>425</v>
      </c>
      <c r="C31" s="81" t="s">
        <v>483</v>
      </c>
      <c r="D31" s="81" t="s">
        <v>538</v>
      </c>
      <c r="E31" s="283">
        <v>3.36</v>
      </c>
      <c r="F31" s="283">
        <v>3.36</v>
      </c>
      <c r="G31" s="283">
        <v>3.59</v>
      </c>
      <c r="H31" s="283">
        <v>3.72</v>
      </c>
      <c r="I31" s="193">
        <v>3.92</v>
      </c>
      <c r="J31" s="193">
        <v>3.97</v>
      </c>
      <c r="K31" s="193">
        <v>4.21</v>
      </c>
      <c r="L31" s="193">
        <v>4.25</v>
      </c>
      <c r="M31" s="193">
        <v>10.269600000000001</v>
      </c>
      <c r="N31" s="193">
        <v>10.491226988016665</v>
      </c>
      <c r="O31" s="193">
        <v>10.16</v>
      </c>
      <c r="P31" s="193">
        <v>9.69</v>
      </c>
    </row>
    <row r="32" spans="2:16" ht="9" customHeight="1" x14ac:dyDescent="0.15">
      <c r="B32" s="81" t="s">
        <v>426</v>
      </c>
      <c r="C32" s="81" t="s">
        <v>484</v>
      </c>
      <c r="D32" s="81" t="s">
        <v>194</v>
      </c>
      <c r="E32" s="283">
        <v>3.11</v>
      </c>
      <c r="F32" s="283">
        <v>0</v>
      </c>
      <c r="G32" s="283">
        <v>0</v>
      </c>
      <c r="H32" s="283">
        <v>0</v>
      </c>
      <c r="I32" s="193">
        <v>3.96</v>
      </c>
      <c r="J32" s="193">
        <v>0</v>
      </c>
      <c r="K32" s="193">
        <v>0</v>
      </c>
      <c r="L32" s="193">
        <v>0</v>
      </c>
      <c r="M32" s="193">
        <v>11.328800000000001</v>
      </c>
      <c r="N32" s="193">
        <v>0</v>
      </c>
      <c r="O32" s="193">
        <v>0</v>
      </c>
      <c r="P32" s="193">
        <v>0</v>
      </c>
    </row>
    <row r="33" spans="2:16" ht="9" customHeight="1" x14ac:dyDescent="0.15">
      <c r="B33" s="81" t="s">
        <v>427</v>
      </c>
      <c r="C33" s="81" t="s">
        <v>485</v>
      </c>
      <c r="D33" s="81" t="s">
        <v>40</v>
      </c>
      <c r="E33" s="283">
        <v>2.85</v>
      </c>
      <c r="F33" s="283">
        <v>2.95</v>
      </c>
      <c r="G33" s="283">
        <v>3.39</v>
      </c>
      <c r="H33" s="283">
        <v>3.36</v>
      </c>
      <c r="I33" s="193">
        <v>3.98</v>
      </c>
      <c r="J33" s="193">
        <v>3.91</v>
      </c>
      <c r="K33" s="193">
        <v>3.83</v>
      </c>
      <c r="L33" s="193">
        <v>3.88</v>
      </c>
      <c r="M33" s="193">
        <v>12.474</v>
      </c>
      <c r="N33" s="193">
        <v>11.950208436535457</v>
      </c>
      <c r="O33" s="193">
        <v>9.9700000000000006</v>
      </c>
      <c r="P33" s="193">
        <v>10.220000000000001</v>
      </c>
    </row>
    <row r="34" spans="2:16" ht="9" customHeight="1" x14ac:dyDescent="0.15">
      <c r="B34" s="81" t="s">
        <v>428</v>
      </c>
      <c r="C34" s="81" t="s">
        <v>486</v>
      </c>
      <c r="D34" s="163" t="s">
        <v>544</v>
      </c>
      <c r="E34" s="283">
        <v>2.89</v>
      </c>
      <c r="F34" s="283">
        <v>3.03</v>
      </c>
      <c r="G34" s="283">
        <v>3.42</v>
      </c>
      <c r="H34" s="283">
        <v>3.31</v>
      </c>
      <c r="I34" s="193">
        <v>4.29</v>
      </c>
      <c r="J34" s="193">
        <v>4.2</v>
      </c>
      <c r="K34" s="193">
        <v>4.3899999999999997</v>
      </c>
      <c r="L34" s="193">
        <v>4.3600000000000003</v>
      </c>
      <c r="M34" s="193">
        <v>12.377799999999999</v>
      </c>
      <c r="N34" s="193">
        <v>12.471255274261603</v>
      </c>
      <c r="O34" s="193">
        <v>11.33</v>
      </c>
      <c r="P34" s="193">
        <v>11.7</v>
      </c>
    </row>
    <row r="35" spans="2:16" ht="9" customHeight="1" x14ac:dyDescent="0.15">
      <c r="B35" s="81" t="s">
        <v>429</v>
      </c>
      <c r="C35" s="81" t="s">
        <v>487</v>
      </c>
      <c r="D35" s="81" t="s">
        <v>15</v>
      </c>
      <c r="E35" s="283">
        <v>2.95</v>
      </c>
      <c r="F35" s="283">
        <v>3.02</v>
      </c>
      <c r="G35" s="283">
        <v>3.07</v>
      </c>
      <c r="H35" s="283">
        <v>3.09</v>
      </c>
      <c r="I35" s="193">
        <v>3.88</v>
      </c>
      <c r="J35" s="193">
        <v>3.37</v>
      </c>
      <c r="K35" s="193">
        <v>3.93</v>
      </c>
      <c r="L35" s="193">
        <v>3.99</v>
      </c>
      <c r="M35" s="193">
        <v>13.084499999999998</v>
      </c>
      <c r="N35" s="193">
        <v>10.03311392591773</v>
      </c>
      <c r="O35" s="193">
        <v>11.52</v>
      </c>
      <c r="P35" s="193">
        <v>11.61</v>
      </c>
    </row>
    <row r="36" spans="2:16" ht="9" customHeight="1" x14ac:dyDescent="0.15">
      <c r="B36" s="81" t="s">
        <v>430</v>
      </c>
      <c r="C36" s="81" t="s">
        <v>488</v>
      </c>
      <c r="D36" s="81" t="s">
        <v>42</v>
      </c>
      <c r="E36" s="283">
        <v>2.81</v>
      </c>
      <c r="F36" s="283">
        <v>2.91</v>
      </c>
      <c r="G36" s="283">
        <v>3.06</v>
      </c>
      <c r="H36" s="283">
        <v>3.09</v>
      </c>
      <c r="I36" s="193">
        <v>3.94</v>
      </c>
      <c r="J36" s="193">
        <v>3.3</v>
      </c>
      <c r="K36" s="193">
        <v>4.0199999999999996</v>
      </c>
      <c r="L36" s="193">
        <v>4.0599999999999996</v>
      </c>
      <c r="M36" s="193">
        <v>12.3772</v>
      </c>
      <c r="N36" s="193">
        <v>10.184649709364415</v>
      </c>
      <c r="O36" s="193">
        <v>11.82</v>
      </c>
      <c r="P36" s="193">
        <v>11.82</v>
      </c>
    </row>
    <row r="37" spans="2:16" ht="9" customHeight="1" x14ac:dyDescent="0.15">
      <c r="B37" s="81" t="s">
        <v>431</v>
      </c>
      <c r="C37" s="81" t="s">
        <v>489</v>
      </c>
      <c r="D37" s="81" t="s">
        <v>43</v>
      </c>
      <c r="E37" s="283">
        <v>2.75</v>
      </c>
      <c r="F37" s="283">
        <v>2.87</v>
      </c>
      <c r="G37" s="283">
        <v>2.81</v>
      </c>
      <c r="H37" s="283">
        <v>2.79</v>
      </c>
      <c r="I37" s="193">
        <v>3.82</v>
      </c>
      <c r="J37" s="193">
        <v>3.26</v>
      </c>
      <c r="K37" s="193">
        <v>3.63</v>
      </c>
      <c r="L37" s="193">
        <v>3.68</v>
      </c>
      <c r="M37" s="193">
        <v>12.805</v>
      </c>
      <c r="N37" s="193">
        <v>10.205379366452773</v>
      </c>
      <c r="O37" s="193">
        <v>11.58</v>
      </c>
      <c r="P37" s="193">
        <v>11.81</v>
      </c>
    </row>
    <row r="38" spans="2:16" ht="9" customHeight="1" x14ac:dyDescent="0.15">
      <c r="B38" s="81" t="s">
        <v>432</v>
      </c>
      <c r="C38" s="81" t="s">
        <v>490</v>
      </c>
      <c r="D38" s="81" t="s">
        <v>44</v>
      </c>
      <c r="E38" s="283">
        <v>2.65</v>
      </c>
      <c r="F38" s="283">
        <v>2.73</v>
      </c>
      <c r="G38" s="283">
        <v>2.91</v>
      </c>
      <c r="H38" s="283">
        <v>2.91</v>
      </c>
      <c r="I38" s="193">
        <v>3.87</v>
      </c>
      <c r="J38" s="193">
        <v>3.13</v>
      </c>
      <c r="K38" s="193">
        <v>3.91</v>
      </c>
      <c r="L38" s="193">
        <v>4.01</v>
      </c>
      <c r="M38" s="193">
        <v>12.797000000000001</v>
      </c>
      <c r="N38" s="193">
        <v>10.240005393379626</v>
      </c>
      <c r="O38" s="193">
        <v>12.07</v>
      </c>
      <c r="P38" s="193">
        <v>12.39</v>
      </c>
    </row>
    <row r="39" spans="2:16" ht="9" customHeight="1" x14ac:dyDescent="0.15">
      <c r="B39" s="81" t="s">
        <v>433</v>
      </c>
      <c r="C39" s="81" t="s">
        <v>491</v>
      </c>
      <c r="D39" s="81" t="s">
        <v>45</v>
      </c>
      <c r="E39" s="283">
        <v>2.67</v>
      </c>
      <c r="F39" s="283">
        <v>2.78</v>
      </c>
      <c r="G39" s="283">
        <v>2.91</v>
      </c>
      <c r="H39" s="283">
        <v>2.93</v>
      </c>
      <c r="I39" s="193">
        <v>4.13</v>
      </c>
      <c r="J39" s="193">
        <v>3.35</v>
      </c>
      <c r="K39" s="193">
        <v>4.2300000000000004</v>
      </c>
      <c r="L39" s="193">
        <v>4.2699999999999996</v>
      </c>
      <c r="M39" s="193">
        <v>12.8871</v>
      </c>
      <c r="N39" s="193">
        <v>10.796087907594806</v>
      </c>
      <c r="O39" s="193">
        <v>13.05</v>
      </c>
      <c r="P39" s="193">
        <v>13.1</v>
      </c>
    </row>
    <row r="40" spans="2:16" ht="9" customHeight="1" x14ac:dyDescent="0.15">
      <c r="B40" s="81" t="s">
        <v>434</v>
      </c>
      <c r="C40" s="81" t="s">
        <v>492</v>
      </c>
      <c r="D40" s="81" t="s">
        <v>46</v>
      </c>
      <c r="E40" s="283">
        <v>2.54</v>
      </c>
      <c r="F40" s="283">
        <v>2.68</v>
      </c>
      <c r="G40" s="283">
        <v>2.84</v>
      </c>
      <c r="H40" s="283">
        <v>2.81</v>
      </c>
      <c r="I40" s="193">
        <v>4.03</v>
      </c>
      <c r="J40" s="193">
        <v>3.21</v>
      </c>
      <c r="K40" s="193">
        <v>4.07</v>
      </c>
      <c r="L40" s="193">
        <v>4.1100000000000003</v>
      </c>
      <c r="M40" s="193">
        <v>14.2898</v>
      </c>
      <c r="N40" s="193">
        <v>10.680620454134994</v>
      </c>
      <c r="O40" s="193">
        <v>12.84</v>
      </c>
      <c r="P40" s="193">
        <v>13.13</v>
      </c>
    </row>
    <row r="41" spans="2:16" ht="9" customHeight="1" x14ac:dyDescent="0.15">
      <c r="B41" s="81" t="s">
        <v>435</v>
      </c>
      <c r="C41" s="81" t="s">
        <v>493</v>
      </c>
      <c r="D41" s="81" t="s">
        <v>47</v>
      </c>
      <c r="E41" s="283">
        <v>2.75</v>
      </c>
      <c r="F41" s="283">
        <v>2.85</v>
      </c>
      <c r="G41" s="283">
        <v>2.94</v>
      </c>
      <c r="H41" s="283">
        <v>2.89</v>
      </c>
      <c r="I41" s="193">
        <v>3.95</v>
      </c>
      <c r="J41" s="193">
        <v>3.28</v>
      </c>
      <c r="K41" s="193">
        <v>3.9</v>
      </c>
      <c r="L41" s="193">
        <v>3.94</v>
      </c>
      <c r="M41" s="193">
        <v>13.0975</v>
      </c>
      <c r="N41" s="193">
        <v>10.33883481450134</v>
      </c>
      <c r="O41" s="193">
        <v>11.9</v>
      </c>
      <c r="P41" s="193">
        <v>12.26</v>
      </c>
    </row>
    <row r="42" spans="2:16" ht="9" customHeight="1" x14ac:dyDescent="0.15">
      <c r="B42" s="81" t="s">
        <v>436</v>
      </c>
      <c r="C42" s="81" t="s">
        <v>494</v>
      </c>
      <c r="D42" s="81" t="s">
        <v>539</v>
      </c>
      <c r="E42" s="283">
        <v>3.36</v>
      </c>
      <c r="F42" s="283">
        <v>3.37</v>
      </c>
      <c r="G42" s="283">
        <v>3.52</v>
      </c>
      <c r="H42" s="283">
        <v>3.62</v>
      </c>
      <c r="I42" s="193">
        <v>3.9</v>
      </c>
      <c r="J42" s="193">
        <v>3.56</v>
      </c>
      <c r="K42" s="193">
        <v>3.8</v>
      </c>
      <c r="L42" s="193">
        <v>3.94</v>
      </c>
      <c r="M42" s="193">
        <v>10.428000000000001</v>
      </c>
      <c r="N42" s="193">
        <v>9.3549151480877359</v>
      </c>
      <c r="O42" s="193">
        <v>9.4</v>
      </c>
      <c r="P42" s="193">
        <v>9.4</v>
      </c>
    </row>
    <row r="43" spans="2:16" ht="9" customHeight="1" x14ac:dyDescent="0.15">
      <c r="B43" s="81" t="s">
        <v>437</v>
      </c>
      <c r="C43" s="81" t="s">
        <v>495</v>
      </c>
      <c r="D43" s="81" t="s">
        <v>540</v>
      </c>
      <c r="E43" s="283">
        <v>3.25</v>
      </c>
      <c r="F43" s="283">
        <v>3.29</v>
      </c>
      <c r="G43" s="283">
        <v>3.4</v>
      </c>
      <c r="H43" s="283">
        <v>3.21</v>
      </c>
      <c r="I43" s="193">
        <v>4</v>
      </c>
      <c r="J43" s="193">
        <v>3.52</v>
      </c>
      <c r="K43" s="193">
        <v>3.84</v>
      </c>
      <c r="L43" s="193">
        <v>3.96</v>
      </c>
      <c r="M43" s="193">
        <v>10.725</v>
      </c>
      <c r="N43" s="193">
        <v>9.5433577395859235</v>
      </c>
      <c r="O43" s="193">
        <v>10</v>
      </c>
      <c r="P43" s="193">
        <v>11.04</v>
      </c>
    </row>
    <row r="44" spans="2:16" ht="9" customHeight="1" x14ac:dyDescent="0.15">
      <c r="B44" s="81" t="s">
        <v>438</v>
      </c>
      <c r="C44" s="81" t="s">
        <v>496</v>
      </c>
      <c r="D44" s="81" t="s">
        <v>50</v>
      </c>
      <c r="E44" s="283">
        <v>3.02</v>
      </c>
      <c r="F44" s="283">
        <v>3</v>
      </c>
      <c r="G44" s="283">
        <v>2.89</v>
      </c>
      <c r="H44" s="283">
        <v>2.83</v>
      </c>
      <c r="I44" s="193">
        <v>3.65</v>
      </c>
      <c r="J44" s="193">
        <v>3.24</v>
      </c>
      <c r="K44" s="193">
        <v>3.84</v>
      </c>
      <c r="L44" s="193">
        <v>3.88</v>
      </c>
      <c r="M44" s="193">
        <v>11.92</v>
      </c>
      <c r="N44" s="193">
        <v>9.7293214086803506</v>
      </c>
      <c r="O44" s="193">
        <v>11.94</v>
      </c>
      <c r="P44" s="193">
        <v>12.3</v>
      </c>
    </row>
    <row r="45" spans="2:16" ht="9" customHeight="1" x14ac:dyDescent="0.15">
      <c r="B45" s="81" t="s">
        <v>439</v>
      </c>
      <c r="C45" s="81" t="s">
        <v>497</v>
      </c>
      <c r="D45" s="81" t="s">
        <v>51</v>
      </c>
      <c r="E45" s="283">
        <v>2.88</v>
      </c>
      <c r="F45" s="283">
        <v>2.96</v>
      </c>
      <c r="G45" s="283">
        <v>3.35</v>
      </c>
      <c r="H45" s="283">
        <v>3.28</v>
      </c>
      <c r="I45" s="193">
        <v>3.65</v>
      </c>
      <c r="J45" s="193">
        <v>3.2</v>
      </c>
      <c r="K45" s="193">
        <v>3.71</v>
      </c>
      <c r="L45" s="193">
        <v>3.74</v>
      </c>
      <c r="M45" s="193">
        <v>11.388</v>
      </c>
      <c r="N45" s="193">
        <v>9.7352568167406464</v>
      </c>
      <c r="O45" s="193">
        <v>9.84</v>
      </c>
      <c r="P45" s="193">
        <v>10.199999999999999</v>
      </c>
    </row>
    <row r="46" spans="2:16" ht="9" customHeight="1" x14ac:dyDescent="0.15">
      <c r="B46" s="81" t="s">
        <v>440</v>
      </c>
      <c r="C46" s="81" t="s">
        <v>498</v>
      </c>
      <c r="D46" s="81" t="s">
        <v>52</v>
      </c>
      <c r="E46" s="283">
        <v>2.96</v>
      </c>
      <c r="F46" s="283">
        <v>3.07</v>
      </c>
      <c r="G46" s="283">
        <v>3.24</v>
      </c>
      <c r="H46" s="283">
        <v>3.28</v>
      </c>
      <c r="I46" s="193">
        <v>3.83</v>
      </c>
      <c r="J46" s="193">
        <v>3.33</v>
      </c>
      <c r="K46" s="193">
        <v>3.63</v>
      </c>
      <c r="L46" s="193">
        <v>3.71</v>
      </c>
      <c r="M46" s="193">
        <v>11.096</v>
      </c>
      <c r="N46" s="193">
        <v>9.7539125412841923</v>
      </c>
      <c r="O46" s="193">
        <v>10.029999999999999</v>
      </c>
      <c r="P46" s="193">
        <v>10.1</v>
      </c>
    </row>
    <row r="47" spans="2:16" ht="9" customHeight="1" x14ac:dyDescent="0.15">
      <c r="B47" s="81" t="s">
        <v>441</v>
      </c>
      <c r="C47" s="81" t="s">
        <v>499</v>
      </c>
      <c r="D47" s="163" t="s">
        <v>541</v>
      </c>
      <c r="E47" s="283">
        <v>3.18</v>
      </c>
      <c r="F47" s="283">
        <v>3.18</v>
      </c>
      <c r="G47" s="283">
        <v>3.07</v>
      </c>
      <c r="H47" s="283">
        <v>3.09</v>
      </c>
      <c r="I47" s="193">
        <v>4.3899999999999997</v>
      </c>
      <c r="J47" s="193">
        <v>3.63</v>
      </c>
      <c r="K47" s="193">
        <v>4.3499999999999996</v>
      </c>
      <c r="L47" s="193">
        <v>4.42</v>
      </c>
      <c r="M47" s="193">
        <v>10.800599999999999</v>
      </c>
      <c r="N47" s="193">
        <v>10.236366987093744</v>
      </c>
      <c r="O47" s="193">
        <v>12.74</v>
      </c>
      <c r="P47" s="193">
        <v>12.88</v>
      </c>
    </row>
    <row r="48" spans="2:16" ht="9" customHeight="1" x14ac:dyDescent="0.15">
      <c r="B48" s="81" t="s">
        <v>442</v>
      </c>
      <c r="C48" s="81" t="s">
        <v>500</v>
      </c>
      <c r="D48" s="163" t="s">
        <v>542</v>
      </c>
      <c r="E48" s="283">
        <v>3.22</v>
      </c>
      <c r="F48" s="283">
        <v>3.2</v>
      </c>
      <c r="G48" s="283">
        <v>3.18</v>
      </c>
      <c r="H48" s="283">
        <v>3.24</v>
      </c>
      <c r="I48" s="193">
        <v>4.3899999999999997</v>
      </c>
      <c r="J48" s="193">
        <v>3.62</v>
      </c>
      <c r="K48" s="193">
        <v>4.3499999999999996</v>
      </c>
      <c r="L48" s="193">
        <v>4.3600000000000003</v>
      </c>
      <c r="M48" s="193">
        <v>12.204199999999998</v>
      </c>
      <c r="N48" s="193">
        <v>10.140783560129123</v>
      </c>
      <c r="O48" s="193">
        <v>12.25</v>
      </c>
      <c r="P48" s="193">
        <v>12.02</v>
      </c>
    </row>
    <row r="49" spans="2:16" ht="9" customHeight="1" x14ac:dyDescent="0.15">
      <c r="B49" s="81" t="s">
        <v>443</v>
      </c>
      <c r="C49" s="81" t="s">
        <v>501</v>
      </c>
      <c r="D49" s="163" t="s">
        <v>543</v>
      </c>
      <c r="E49" s="283">
        <v>2.99</v>
      </c>
      <c r="F49" s="283">
        <v>3.03</v>
      </c>
      <c r="G49" s="283">
        <v>3.23</v>
      </c>
      <c r="H49" s="283">
        <v>3.22</v>
      </c>
      <c r="I49" s="193">
        <v>4.3899999999999997</v>
      </c>
      <c r="J49" s="193">
        <v>3.57</v>
      </c>
      <c r="K49" s="193">
        <v>4.32</v>
      </c>
      <c r="L49" s="193">
        <v>4.4000000000000004</v>
      </c>
      <c r="M49" s="193">
        <v>13.213899999999999</v>
      </c>
      <c r="N49" s="193">
        <v>10.59837846347607</v>
      </c>
      <c r="O49" s="193">
        <v>11.97</v>
      </c>
      <c r="P49" s="193">
        <v>12.23</v>
      </c>
    </row>
    <row r="50" spans="2:16" ht="9" customHeight="1" x14ac:dyDescent="0.15">
      <c r="B50" s="81" t="s">
        <v>444</v>
      </c>
      <c r="C50" s="81" t="s">
        <v>502</v>
      </c>
      <c r="D50" s="163" t="s">
        <v>545</v>
      </c>
      <c r="E50" s="283">
        <v>2.97</v>
      </c>
      <c r="F50" s="283">
        <v>3.03</v>
      </c>
      <c r="G50" s="283">
        <v>3.45</v>
      </c>
      <c r="H50" s="283">
        <v>3.45</v>
      </c>
      <c r="I50" s="193">
        <v>4.24</v>
      </c>
      <c r="J50" s="193">
        <v>3.52</v>
      </c>
      <c r="K50" s="193">
        <v>4.37</v>
      </c>
      <c r="L50" s="193">
        <v>4.47</v>
      </c>
      <c r="M50" s="193">
        <v>13.301699999999999</v>
      </c>
      <c r="N50" s="193">
        <v>10.436989216058059</v>
      </c>
      <c r="O50" s="193">
        <v>11.16</v>
      </c>
      <c r="P50" s="193">
        <v>11.38</v>
      </c>
    </row>
    <row r="51" spans="2:16" ht="9" customHeight="1" x14ac:dyDescent="0.15">
      <c r="B51" s="81" t="s">
        <v>445</v>
      </c>
      <c r="C51" s="81" t="s">
        <v>503</v>
      </c>
      <c r="D51" s="81" t="s">
        <v>17</v>
      </c>
      <c r="E51" s="283">
        <v>2.81</v>
      </c>
      <c r="F51" s="283">
        <v>2.8</v>
      </c>
      <c r="G51" s="283">
        <v>2.78</v>
      </c>
      <c r="H51" s="283">
        <v>2.78</v>
      </c>
      <c r="I51" s="193">
        <v>4.01</v>
      </c>
      <c r="J51" s="193">
        <v>3.25</v>
      </c>
      <c r="K51" s="193">
        <v>3.76</v>
      </c>
      <c r="L51" s="193">
        <v>3.77</v>
      </c>
      <c r="M51" s="193">
        <v>13.525600000000001</v>
      </c>
      <c r="N51" s="193">
        <v>10.414629480668642</v>
      </c>
      <c r="O51" s="193">
        <v>12.1</v>
      </c>
      <c r="P51" s="193">
        <v>12.14</v>
      </c>
    </row>
    <row r="52" spans="2:16" ht="9" customHeight="1" x14ac:dyDescent="0.15">
      <c r="B52" s="81" t="s">
        <v>446</v>
      </c>
      <c r="C52" s="81" t="s">
        <v>504</v>
      </c>
      <c r="D52" s="81" t="s">
        <v>56</v>
      </c>
      <c r="E52" s="283">
        <v>2.86</v>
      </c>
      <c r="F52" s="283">
        <v>2.88</v>
      </c>
      <c r="G52" s="283">
        <v>2.95</v>
      </c>
      <c r="H52" s="283">
        <v>2.98</v>
      </c>
      <c r="I52" s="193">
        <v>4.04</v>
      </c>
      <c r="J52" s="193">
        <v>3.3</v>
      </c>
      <c r="K52" s="193">
        <v>3.7</v>
      </c>
      <c r="L52" s="193">
        <v>3.79</v>
      </c>
      <c r="M52" s="193">
        <v>12.5914</v>
      </c>
      <c r="N52" s="193">
        <v>10.284757744697972</v>
      </c>
      <c r="O52" s="193">
        <v>11.27</v>
      </c>
      <c r="P52" s="193">
        <v>11.45</v>
      </c>
    </row>
    <row r="53" spans="2:16" ht="9" customHeight="1" x14ac:dyDescent="0.15">
      <c r="B53" s="81" t="s">
        <v>447</v>
      </c>
      <c r="C53" s="81" t="s">
        <v>505</v>
      </c>
      <c r="D53" s="81" t="s">
        <v>57</v>
      </c>
      <c r="E53" s="283">
        <v>2.82</v>
      </c>
      <c r="F53" s="283">
        <v>2.85</v>
      </c>
      <c r="G53" s="283">
        <v>3.26</v>
      </c>
      <c r="H53" s="283">
        <v>3.32</v>
      </c>
      <c r="I53" s="193">
        <v>4.2300000000000004</v>
      </c>
      <c r="J53" s="193">
        <v>3.36</v>
      </c>
      <c r="K53" s="193">
        <v>4.1500000000000004</v>
      </c>
      <c r="L53" s="193">
        <v>4.2</v>
      </c>
      <c r="M53" s="193">
        <v>12.847200000000001</v>
      </c>
      <c r="N53" s="193">
        <v>10.577679675351765</v>
      </c>
      <c r="O53" s="193">
        <v>11.38</v>
      </c>
      <c r="P53" s="193">
        <v>11.26</v>
      </c>
    </row>
    <row r="54" spans="2:16" ht="9" customHeight="1" x14ac:dyDescent="0.15">
      <c r="B54" s="81" t="s">
        <v>448</v>
      </c>
      <c r="C54" s="81" t="s">
        <v>506</v>
      </c>
      <c r="D54" s="81" t="s">
        <v>58</v>
      </c>
      <c r="E54" s="283">
        <v>3</v>
      </c>
      <c r="F54" s="283">
        <v>2.99</v>
      </c>
      <c r="G54" s="283">
        <v>3.13</v>
      </c>
      <c r="H54" s="283">
        <v>3.15</v>
      </c>
      <c r="I54" s="193">
        <v>4.12</v>
      </c>
      <c r="J54" s="193">
        <v>3.38</v>
      </c>
      <c r="K54" s="193">
        <v>3.95</v>
      </c>
      <c r="L54" s="193">
        <v>4.0199999999999996</v>
      </c>
      <c r="M54" s="193">
        <v>12.690000000000001</v>
      </c>
      <c r="N54" s="193">
        <v>10.166523282337673</v>
      </c>
      <c r="O54" s="193">
        <v>11.36</v>
      </c>
      <c r="P54" s="193">
        <v>11.49</v>
      </c>
    </row>
    <row r="55" spans="2:16" ht="9" customHeight="1" x14ac:dyDescent="0.15">
      <c r="B55" s="81" t="s">
        <v>449</v>
      </c>
      <c r="C55" s="81" t="s">
        <v>507</v>
      </c>
      <c r="D55" s="81" t="s">
        <v>59</v>
      </c>
      <c r="E55" s="283">
        <v>3.12</v>
      </c>
      <c r="F55" s="283">
        <v>3.1</v>
      </c>
      <c r="G55" s="283">
        <v>3.19</v>
      </c>
      <c r="H55" s="283">
        <v>3.24</v>
      </c>
      <c r="I55" s="193">
        <v>4</v>
      </c>
      <c r="J55" s="193">
        <v>3.41</v>
      </c>
      <c r="K55" s="193">
        <v>3.75</v>
      </c>
      <c r="L55" s="193">
        <v>3.92</v>
      </c>
      <c r="M55" s="193">
        <v>11.865600000000001</v>
      </c>
      <c r="N55" s="193">
        <v>9.8923812246724516</v>
      </c>
      <c r="O55" s="193">
        <v>10.54</v>
      </c>
      <c r="P55" s="193">
        <v>10.83</v>
      </c>
    </row>
    <row r="56" spans="2:16" ht="9" customHeight="1" x14ac:dyDescent="0.15">
      <c r="B56" s="81" t="s">
        <v>450</v>
      </c>
      <c r="C56" s="81" t="s">
        <v>508</v>
      </c>
      <c r="D56" s="81" t="s">
        <v>198</v>
      </c>
      <c r="E56" s="283">
        <v>2.92</v>
      </c>
      <c r="F56" s="283">
        <v>2.9</v>
      </c>
      <c r="G56" s="283">
        <v>2.91</v>
      </c>
      <c r="H56" s="283">
        <v>2.78</v>
      </c>
      <c r="I56" s="193">
        <v>3.86</v>
      </c>
      <c r="J56" s="193">
        <v>3.27</v>
      </c>
      <c r="K56" s="193">
        <v>3.83</v>
      </c>
      <c r="L56" s="193">
        <v>3.88</v>
      </c>
      <c r="M56" s="193">
        <v>12.32</v>
      </c>
      <c r="N56" s="193">
        <v>10.144710697773961</v>
      </c>
      <c r="O56" s="193">
        <v>11.83</v>
      </c>
      <c r="P56" s="193">
        <v>12.49</v>
      </c>
    </row>
    <row r="57" spans="2:16" ht="9" customHeight="1" x14ac:dyDescent="0.15">
      <c r="B57" s="81" t="s">
        <v>451</v>
      </c>
      <c r="C57" s="81" t="s">
        <v>509</v>
      </c>
      <c r="D57" s="163" t="s">
        <v>60</v>
      </c>
      <c r="E57" s="283">
        <v>2.2400000000000002</v>
      </c>
      <c r="F57" s="283">
        <v>2.37</v>
      </c>
      <c r="G57" s="283">
        <v>2.72</v>
      </c>
      <c r="H57" s="283">
        <v>2.72</v>
      </c>
      <c r="I57" s="193">
        <v>4.22</v>
      </c>
      <c r="J57" s="193">
        <v>3.17</v>
      </c>
      <c r="K57" s="193">
        <v>4.0999999999999996</v>
      </c>
      <c r="L57" s="193">
        <v>4</v>
      </c>
      <c r="M57" s="193">
        <v>14.513599999999999</v>
      </c>
      <c r="N57" s="193">
        <v>11.495175659921001</v>
      </c>
      <c r="O57" s="193">
        <v>13.46</v>
      </c>
      <c r="P57" s="193">
        <v>13.12</v>
      </c>
    </row>
    <row r="58" spans="2:16" ht="9" customHeight="1" x14ac:dyDescent="0.15">
      <c r="B58" s="81" t="s">
        <v>452</v>
      </c>
      <c r="C58" s="81" t="s">
        <v>510</v>
      </c>
      <c r="D58" s="81" t="s">
        <v>61</v>
      </c>
      <c r="E58" s="283">
        <v>2.78</v>
      </c>
      <c r="F58" s="283">
        <v>2.79</v>
      </c>
      <c r="G58" s="283">
        <v>2.97</v>
      </c>
      <c r="H58" s="283">
        <v>3.31</v>
      </c>
      <c r="I58" s="193">
        <v>3.76</v>
      </c>
      <c r="J58" s="193">
        <v>3.19</v>
      </c>
      <c r="K58" s="193">
        <v>3.47</v>
      </c>
      <c r="L58" s="193">
        <v>3.4</v>
      </c>
      <c r="M58" s="193">
        <v>13.5884</v>
      </c>
      <c r="N58" s="193">
        <v>10.21460258565714</v>
      </c>
      <c r="O58" s="193">
        <v>10.51</v>
      </c>
      <c r="P58" s="193">
        <v>9.1300000000000008</v>
      </c>
    </row>
    <row r="59" spans="2:16" ht="9" customHeight="1" x14ac:dyDescent="0.15">
      <c r="B59" s="81" t="s">
        <v>453</v>
      </c>
      <c r="C59" s="81" t="s">
        <v>511</v>
      </c>
      <c r="D59" s="81" t="s">
        <v>62</v>
      </c>
      <c r="E59" s="283">
        <v>2.25</v>
      </c>
      <c r="F59" s="283">
        <v>2.41</v>
      </c>
      <c r="G59" s="283">
        <v>2.92</v>
      </c>
      <c r="H59" s="283">
        <v>2.9</v>
      </c>
      <c r="I59" s="193">
        <v>4.05</v>
      </c>
      <c r="J59" s="193">
        <v>3.1</v>
      </c>
      <c r="K59" s="193">
        <v>3.47</v>
      </c>
      <c r="L59" s="193">
        <v>3.56</v>
      </c>
      <c r="M59" s="193">
        <v>14.1</v>
      </c>
      <c r="N59" s="193">
        <v>11.128647978937586</v>
      </c>
      <c r="O59" s="193">
        <v>10.7</v>
      </c>
      <c r="P59" s="193">
        <v>11.03</v>
      </c>
    </row>
    <row r="60" spans="2:16" ht="9" customHeight="1" x14ac:dyDescent="0.15">
      <c r="B60" s="81" t="s">
        <v>454</v>
      </c>
      <c r="C60" s="81" t="s">
        <v>512</v>
      </c>
      <c r="D60" s="163" t="s">
        <v>63</v>
      </c>
      <c r="E60" s="283">
        <v>3.04</v>
      </c>
      <c r="F60" s="283">
        <v>2.97</v>
      </c>
      <c r="G60" s="283">
        <v>3.16</v>
      </c>
      <c r="H60" s="283">
        <v>3.22</v>
      </c>
      <c r="I60" s="193">
        <v>4.2</v>
      </c>
      <c r="J60" s="193">
        <v>3.39</v>
      </c>
      <c r="K60" s="193">
        <v>4.24</v>
      </c>
      <c r="L60" s="193">
        <v>4.29</v>
      </c>
      <c r="M60" s="193">
        <v>11.988</v>
      </c>
      <c r="N60" s="193">
        <v>10.277001524470377</v>
      </c>
      <c r="O60" s="193">
        <v>12.03</v>
      </c>
      <c r="P60" s="193">
        <v>11.93</v>
      </c>
    </row>
    <row r="61" spans="2:16" ht="9" customHeight="1" x14ac:dyDescent="0.15">
      <c r="B61" s="81" t="s">
        <v>455</v>
      </c>
      <c r="C61" s="81" t="s">
        <v>513</v>
      </c>
      <c r="D61" s="81" t="s">
        <v>200</v>
      </c>
      <c r="E61" s="283">
        <v>2.79</v>
      </c>
      <c r="F61" s="283">
        <v>2.77</v>
      </c>
      <c r="G61" s="283">
        <v>2.83</v>
      </c>
      <c r="H61" s="283">
        <v>2.85</v>
      </c>
      <c r="I61" s="193">
        <v>3.84</v>
      </c>
      <c r="J61" s="193">
        <v>3.24</v>
      </c>
      <c r="K61" s="193">
        <v>3.46</v>
      </c>
      <c r="L61" s="193">
        <v>3.45</v>
      </c>
      <c r="M61" s="193">
        <v>13.482000000000001</v>
      </c>
      <c r="N61" s="193">
        <v>10.441958554923895</v>
      </c>
      <c r="O61" s="193">
        <v>10.97</v>
      </c>
      <c r="P61" s="193">
        <v>10.86</v>
      </c>
    </row>
    <row r="63" spans="2:16" x14ac:dyDescent="0.15">
      <c r="E63">
        <v>5</v>
      </c>
      <c r="F63">
        <v>9</v>
      </c>
      <c r="G63">
        <v>2</v>
      </c>
      <c r="J63">
        <v>34</v>
      </c>
    </row>
  </sheetData>
  <mergeCells count="5">
    <mergeCell ref="B1:D2"/>
    <mergeCell ref="E1:H1"/>
    <mergeCell ref="I1:L1"/>
    <mergeCell ref="M1:P1"/>
    <mergeCell ref="B3:D3"/>
  </mergeCells>
  <phoneticPr fontId="2"/>
  <conditionalFormatting sqref="M4:P61">
    <cfRule type="cellIs" dxfId="728" priority="64" operator="greaterThanOrEqual">
      <formula>12.5</formula>
    </cfRule>
    <cfRule type="cellIs" dxfId="727" priority="65" operator="greaterThanOrEqual">
      <formula>12</formula>
    </cfRule>
    <cfRule type="cellIs" dxfId="726" priority="66" operator="greaterThanOrEqual">
      <formula>11.5</formula>
    </cfRule>
    <cfRule type="cellIs" dxfId="725" priority="67" operator="greaterThanOrEqual">
      <formula>10.81</formula>
    </cfRule>
  </conditionalFormatting>
  <conditionalFormatting sqref="I5:I61">
    <cfRule type="cellIs" dxfId="724" priority="9" operator="greaterThanOrEqual">
      <formula>4.2</formula>
    </cfRule>
    <cfRule type="cellIs" dxfId="723" priority="10" operator="greaterThanOrEqual">
      <formula>4</formula>
    </cfRule>
    <cfRule type="cellIs" dxfId="722" priority="11" operator="greaterThanOrEqual">
      <formula>3.8</formula>
    </cfRule>
    <cfRule type="cellIs" dxfId="721" priority="12" operator="greaterThanOrEqual">
      <formula>3.61</formula>
    </cfRule>
  </conditionalFormatting>
  <conditionalFormatting sqref="J5:L61">
    <cfRule type="cellIs" dxfId="720" priority="5" operator="greaterThanOrEqual">
      <formula>4.2</formula>
    </cfRule>
    <cfRule type="cellIs" dxfId="719" priority="6" operator="greaterThanOrEqual">
      <formula>4</formula>
    </cfRule>
    <cfRule type="cellIs" dxfId="718" priority="7" operator="greaterThanOrEqual">
      <formula>3.8</formula>
    </cfRule>
    <cfRule type="cellIs" dxfId="717" priority="8" operator="greaterThanOrEqual">
      <formula>3.61</formula>
    </cfRule>
  </conditionalFormatting>
  <conditionalFormatting sqref="E3:H61">
    <cfRule type="cellIs" dxfId="716" priority="1" operator="lessThan">
      <formula>2.7</formula>
    </cfRule>
    <cfRule type="cellIs" dxfId="715" priority="2" operator="lessThan">
      <formula>2.8</formula>
    </cfRule>
    <cfRule type="cellIs" dxfId="714" priority="3" operator="lessThan">
      <formula>2.9</formula>
    </cfRule>
    <cfRule type="cellIs" dxfId="713" priority="4" operator="lessThanOrEqual">
      <formula>2.97</formula>
    </cfRule>
  </conditionalFormatting>
  <pageMargins left="0.7" right="0.7" top="0.75" bottom="0.75" header="0.3" footer="0.3"/>
  <pageSetup paperSize="9" scale="84" orientation="portrait" verticalDpi="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9087B-BF7E-4BFA-8FB2-395E5B4E0DBE}">
  <dimension ref="B2:F12"/>
  <sheetViews>
    <sheetView zoomScale="130" zoomScaleNormal="130" workbookViewId="0">
      <selection activeCell="C10" sqref="C10"/>
    </sheetView>
  </sheetViews>
  <sheetFormatPr defaultRowHeight="11.25" x14ac:dyDescent="0.15"/>
  <cols>
    <col min="1" max="1" width="9.140625" style="36"/>
    <col min="2" max="2" width="16.5703125" style="36" customWidth="1"/>
    <col min="3" max="7" width="10.42578125" style="36" customWidth="1"/>
    <col min="8" max="16384" width="9.140625" style="36"/>
  </cols>
  <sheetData>
    <row r="2" spans="2:6" x14ac:dyDescent="0.15">
      <c r="B2" s="76"/>
    </row>
    <row r="5" spans="2:6" ht="22.5" x14ac:dyDescent="0.15">
      <c r="B5" s="58"/>
      <c r="C5" s="73" t="s">
        <v>259</v>
      </c>
      <c r="D5" s="73" t="s">
        <v>260</v>
      </c>
      <c r="E5" s="74" t="s">
        <v>261</v>
      </c>
      <c r="F5" s="74" t="s">
        <v>262</v>
      </c>
    </row>
    <row r="6" spans="2:6" x14ac:dyDescent="0.15">
      <c r="B6" s="58" t="s">
        <v>241</v>
      </c>
      <c r="C6" s="279">
        <v>2.97</v>
      </c>
      <c r="D6" s="279">
        <v>3.98</v>
      </c>
      <c r="E6" s="75">
        <f>+D6-C6</f>
        <v>1.0099999999999998</v>
      </c>
      <c r="F6" s="75">
        <f>+D6*(6-C6)</f>
        <v>12.059399999999998</v>
      </c>
    </row>
    <row r="7" spans="2:6" x14ac:dyDescent="0.15">
      <c r="B7" s="58" t="s">
        <v>249</v>
      </c>
      <c r="C7" s="279">
        <v>3.08</v>
      </c>
      <c r="D7" s="279">
        <v>3.76</v>
      </c>
      <c r="E7" s="75">
        <f t="shared" ref="E7:E12" si="0">+D7-C7</f>
        <v>0.67999999999999972</v>
      </c>
      <c r="F7" s="75">
        <f t="shared" ref="F7:F12" si="1">+D7*(6-C7)</f>
        <v>10.979199999999999</v>
      </c>
    </row>
    <row r="8" spans="2:6" x14ac:dyDescent="0.15">
      <c r="B8" s="58" t="s">
        <v>243</v>
      </c>
      <c r="C8" s="279">
        <v>3.02</v>
      </c>
      <c r="D8" s="279">
        <v>3.85</v>
      </c>
      <c r="E8" s="75">
        <f t="shared" si="0"/>
        <v>0.83000000000000007</v>
      </c>
      <c r="F8" s="75">
        <f t="shared" si="1"/>
        <v>11.473000000000001</v>
      </c>
    </row>
    <row r="9" spans="2:6" x14ac:dyDescent="0.15">
      <c r="B9" s="58" t="s">
        <v>244</v>
      </c>
      <c r="C9" s="279">
        <v>2.99</v>
      </c>
      <c r="D9" s="279">
        <v>4</v>
      </c>
      <c r="E9" s="75">
        <f t="shared" si="0"/>
        <v>1.0099999999999998</v>
      </c>
      <c r="F9" s="75">
        <f t="shared" si="1"/>
        <v>12.04</v>
      </c>
    </row>
    <row r="10" spans="2:6" x14ac:dyDescent="0.15">
      <c r="B10" s="58" t="s">
        <v>245</v>
      </c>
      <c r="C10" s="279">
        <v>2.88</v>
      </c>
      <c r="D10" s="279">
        <v>3.89</v>
      </c>
      <c r="E10" s="75">
        <f t="shared" si="0"/>
        <v>1.0100000000000002</v>
      </c>
      <c r="F10" s="75">
        <f t="shared" si="1"/>
        <v>12.136800000000001</v>
      </c>
    </row>
    <row r="11" spans="2:6" x14ac:dyDescent="0.15">
      <c r="B11" s="58" t="s">
        <v>246</v>
      </c>
      <c r="C11" s="279">
        <v>3.09</v>
      </c>
      <c r="D11" s="279">
        <v>4.3499999999999996</v>
      </c>
      <c r="E11" s="75">
        <f t="shared" si="0"/>
        <v>1.2599999999999998</v>
      </c>
      <c r="F11" s="75">
        <f t="shared" si="1"/>
        <v>12.6585</v>
      </c>
    </row>
    <row r="12" spans="2:6" x14ac:dyDescent="0.15">
      <c r="B12" s="58" t="s">
        <v>247</v>
      </c>
      <c r="C12" s="279">
        <v>2.78</v>
      </c>
      <c r="D12" s="279">
        <v>4.03</v>
      </c>
      <c r="E12" s="75">
        <f t="shared" si="0"/>
        <v>1.2500000000000004</v>
      </c>
      <c r="F12" s="75">
        <f t="shared" si="1"/>
        <v>12.976600000000001</v>
      </c>
    </row>
  </sheetData>
  <phoneticPr fontId="2"/>
  <conditionalFormatting sqref="C7:C12">
    <cfRule type="cellIs" dxfId="712" priority="9" operator="lessThan">
      <formula>2.7</formula>
    </cfRule>
    <cfRule type="cellIs" dxfId="711" priority="10" operator="lessThan">
      <formula>2.8</formula>
    </cfRule>
    <cfRule type="cellIs" dxfId="710" priority="11" operator="lessThan">
      <formula>2.9</formula>
    </cfRule>
    <cfRule type="cellIs" dxfId="709" priority="12" operator="lessThanOrEqual">
      <formula>2.97</formula>
    </cfRule>
  </conditionalFormatting>
  <conditionalFormatting sqref="D7:D12">
    <cfRule type="cellIs" dxfId="708" priority="5" operator="greaterThanOrEqual">
      <formula>4.6</formula>
    </cfRule>
    <cfRule type="cellIs" dxfId="707" priority="6" operator="greaterThanOrEqual">
      <formula>4.4</formula>
    </cfRule>
    <cfRule type="cellIs" dxfId="706" priority="7" operator="greaterThanOrEqual">
      <formula>4.2</formula>
    </cfRule>
    <cfRule type="cellIs" dxfId="705" priority="8" operator="greaterThanOrEqual">
      <formula>3.98</formula>
    </cfRule>
  </conditionalFormatting>
  <conditionalFormatting sqref="F7:F12">
    <cfRule type="cellIs" dxfId="704" priority="1" operator="greaterThanOrEqual">
      <formula>13.5</formula>
    </cfRule>
    <cfRule type="cellIs" dxfId="703" priority="2" operator="greaterThanOrEqual">
      <formula>13</formula>
    </cfRule>
    <cfRule type="cellIs" dxfId="702" priority="3" operator="greaterThanOrEqual">
      <formula>12.5</formula>
    </cfRule>
    <cfRule type="cellIs" dxfId="701" priority="4" operator="greaterThanOrEqual">
      <formula>12.06</formula>
    </cfRule>
  </conditionalFormatting>
  <pageMargins left="0.7" right="0.7" top="0.75" bottom="0.75" header="0.3" footer="0.3"/>
  <pageSetup paperSize="9" orientation="landscape" verticalDpi="0"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EB603B-933F-4B4D-8982-F88203D2E2FB}">
  <sheetPr>
    <pageSetUpPr fitToPage="1"/>
  </sheetPr>
  <dimension ref="A2:U41"/>
  <sheetViews>
    <sheetView zoomScaleNormal="100" workbookViewId="0">
      <selection activeCell="C1" sqref="C1:E1048576"/>
    </sheetView>
  </sheetViews>
  <sheetFormatPr defaultRowHeight="18.75" x14ac:dyDescent="0.4"/>
  <cols>
    <col min="1" max="1" width="4.28515625" style="194" bestFit="1" customWidth="1"/>
    <col min="2" max="2" width="10.28515625" style="194" customWidth="1"/>
    <col min="3" max="3" width="9.140625" style="194"/>
    <col min="4" max="4" width="10.85546875" style="194" customWidth="1"/>
    <col min="5" max="5" width="12.5703125" style="194" bestFit="1" customWidth="1"/>
    <col min="6" max="7" width="6.5703125" style="194" bestFit="1" customWidth="1"/>
    <col min="8" max="8" width="7.42578125" style="194" bestFit="1" customWidth="1"/>
    <col min="9" max="9" width="8.140625" style="194" bestFit="1" customWidth="1"/>
    <col min="10" max="11" width="6.5703125" style="194" bestFit="1" customWidth="1"/>
    <col min="12" max="12" width="6.5703125" style="194" customWidth="1"/>
    <col min="13" max="16384" width="9.140625" style="194"/>
  </cols>
  <sheetData>
    <row r="2" spans="1:21" x14ac:dyDescent="0.4">
      <c r="B2" s="195" t="s">
        <v>333</v>
      </c>
      <c r="C2" s="196" t="s">
        <v>546</v>
      </c>
      <c r="D2" s="196" t="s">
        <v>265</v>
      </c>
      <c r="E2" s="196" t="s">
        <v>266</v>
      </c>
      <c r="I2" s="197"/>
    </row>
    <row r="3" spans="1:21" x14ac:dyDescent="0.4">
      <c r="A3" s="353" t="s">
        <v>576</v>
      </c>
      <c r="B3" s="198" t="s">
        <v>146</v>
      </c>
      <c r="C3" s="199">
        <v>3.08</v>
      </c>
      <c r="D3" s="199">
        <v>3.76</v>
      </c>
      <c r="E3" s="199">
        <v>10.979199999999999</v>
      </c>
      <c r="Q3" s="194" t="s">
        <v>553</v>
      </c>
    </row>
    <row r="4" spans="1:21" x14ac:dyDescent="0.4">
      <c r="A4" s="353"/>
      <c r="B4" s="198" t="s">
        <v>147</v>
      </c>
      <c r="C4" s="199">
        <v>3.02</v>
      </c>
      <c r="D4" s="199">
        <v>3.85</v>
      </c>
      <c r="E4" s="199">
        <v>11.473000000000001</v>
      </c>
      <c r="Q4" s="194" t="s">
        <v>554</v>
      </c>
    </row>
    <row r="5" spans="1:21" x14ac:dyDescent="0.4">
      <c r="A5" s="353"/>
      <c r="B5" s="198" t="s">
        <v>547</v>
      </c>
      <c r="C5" s="199">
        <v>2.99</v>
      </c>
      <c r="D5" s="199">
        <v>4</v>
      </c>
      <c r="E5" s="199">
        <v>12.04</v>
      </c>
    </row>
    <row r="6" spans="1:21" ht="20.25" customHeight="1" x14ac:dyDescent="0.4">
      <c r="A6" s="353"/>
      <c r="B6" s="198" t="s">
        <v>548</v>
      </c>
      <c r="C6" s="199">
        <v>2.88</v>
      </c>
      <c r="D6" s="199">
        <v>3.89</v>
      </c>
      <c r="E6" s="199">
        <v>12.136800000000001</v>
      </c>
      <c r="Q6" s="194" t="s">
        <v>555</v>
      </c>
    </row>
    <row r="7" spans="1:21" x14ac:dyDescent="0.4">
      <c r="A7" s="353"/>
      <c r="B7" s="198" t="s">
        <v>549</v>
      </c>
      <c r="C7" s="199">
        <v>3.09</v>
      </c>
      <c r="D7" s="199">
        <v>4.3499999999999996</v>
      </c>
      <c r="E7" s="199">
        <v>12.6585</v>
      </c>
    </row>
    <row r="8" spans="1:21" x14ac:dyDescent="0.4">
      <c r="A8" s="353"/>
      <c r="B8" s="198" t="s">
        <v>550</v>
      </c>
      <c r="C8" s="199">
        <v>2.78</v>
      </c>
      <c r="D8" s="199">
        <v>4.03</v>
      </c>
      <c r="E8" s="199">
        <v>12.976600000000001</v>
      </c>
      <c r="Q8" s="194" t="s">
        <v>556</v>
      </c>
    </row>
    <row r="9" spans="1:21" x14ac:dyDescent="0.4">
      <c r="A9" s="353"/>
      <c r="B9" s="200" t="s">
        <v>551</v>
      </c>
      <c r="C9" s="199">
        <v>2.97</v>
      </c>
      <c r="D9" s="199">
        <v>3.98</v>
      </c>
      <c r="E9" s="199">
        <v>12.059399999999998</v>
      </c>
    </row>
    <row r="10" spans="1:21" ht="18.75" customHeight="1" x14ac:dyDescent="0.4">
      <c r="A10" s="353" t="s">
        <v>552</v>
      </c>
      <c r="B10" s="198" t="s">
        <v>146</v>
      </c>
      <c r="C10" s="207">
        <v>3.1447811447811449</v>
      </c>
      <c r="D10" s="207">
        <v>3.7004720354741809</v>
      </c>
      <c r="E10" s="207">
        <v>10.32</v>
      </c>
    </row>
    <row r="11" spans="1:21" x14ac:dyDescent="0.4">
      <c r="A11" s="353"/>
      <c r="B11" s="198" t="s">
        <v>147</v>
      </c>
      <c r="C11" s="207">
        <v>3.0983433879153499</v>
      </c>
      <c r="D11" s="207">
        <v>3.80871740594631</v>
      </c>
      <c r="E11" s="207">
        <v>10.71</v>
      </c>
    </row>
    <row r="12" spans="1:21" x14ac:dyDescent="0.4">
      <c r="A12" s="353"/>
      <c r="B12" s="198" t="s">
        <v>547</v>
      </c>
      <c r="C12" s="207">
        <v>3.0603745687530801</v>
      </c>
      <c r="D12" s="207">
        <v>3.9518213142997785</v>
      </c>
      <c r="E12" s="207">
        <v>10.73</v>
      </c>
    </row>
    <row r="13" spans="1:21" x14ac:dyDescent="0.4">
      <c r="A13" s="353"/>
      <c r="B13" s="198" t="s">
        <v>548</v>
      </c>
      <c r="C13" s="207">
        <v>2.9616090435293252</v>
      </c>
      <c r="D13" s="207">
        <v>3.3124086468189859</v>
      </c>
      <c r="E13" s="207">
        <v>11.33</v>
      </c>
    </row>
    <row r="14" spans="1:21" x14ac:dyDescent="0.4">
      <c r="A14" s="353"/>
      <c r="B14" s="198" t="s">
        <v>549</v>
      </c>
      <c r="C14" s="207">
        <v>3.1104114189756507</v>
      </c>
      <c r="D14" s="207">
        <v>3.5840944531075962</v>
      </c>
      <c r="E14" s="207">
        <v>12.03</v>
      </c>
    </row>
    <row r="15" spans="1:21" x14ac:dyDescent="0.4">
      <c r="A15" s="353"/>
      <c r="B15" s="198" t="s">
        <v>550</v>
      </c>
      <c r="C15" s="207">
        <v>2.8008285781286641</v>
      </c>
      <c r="D15" s="207">
        <v>3.276957346753568</v>
      </c>
      <c r="E15" s="207">
        <v>11.47</v>
      </c>
      <c r="S15" s="194">
        <v>3.08</v>
      </c>
      <c r="T15" s="194">
        <v>3.76</v>
      </c>
      <c r="U15" s="194">
        <v>10.979199999999999</v>
      </c>
    </row>
    <row r="16" spans="1:21" x14ac:dyDescent="0.4">
      <c r="A16" s="353"/>
      <c r="B16" s="200" t="s">
        <v>551</v>
      </c>
      <c r="C16" s="207">
        <v>3.0076019882123015</v>
      </c>
      <c r="D16" s="207">
        <v>3.6136611589848999</v>
      </c>
      <c r="E16" s="207">
        <v>11.09</v>
      </c>
      <c r="S16" s="194">
        <v>3.02</v>
      </c>
      <c r="T16" s="194">
        <v>3.85</v>
      </c>
      <c r="U16" s="194">
        <v>11.473000000000001</v>
      </c>
    </row>
    <row r="17" spans="1:21" x14ac:dyDescent="0.4">
      <c r="S17" s="194">
        <v>2.99</v>
      </c>
      <c r="T17" s="194">
        <v>4</v>
      </c>
      <c r="U17" s="194">
        <v>12.04</v>
      </c>
    </row>
    <row r="18" spans="1:21" x14ac:dyDescent="0.4">
      <c r="B18" s="195" t="s">
        <v>333</v>
      </c>
      <c r="C18" s="196" t="s">
        <v>574</v>
      </c>
      <c r="D18" s="196" t="s">
        <v>573</v>
      </c>
      <c r="E18" s="196" t="s">
        <v>575</v>
      </c>
      <c r="S18" s="194">
        <v>2.88</v>
      </c>
      <c r="T18" s="194">
        <v>3.89</v>
      </c>
      <c r="U18" s="194">
        <v>12.136800000000001</v>
      </c>
    </row>
    <row r="19" spans="1:21" x14ac:dyDescent="0.4">
      <c r="A19" s="353" t="s">
        <v>571</v>
      </c>
      <c r="B19" s="198" t="s">
        <v>146</v>
      </c>
      <c r="C19" s="199">
        <v>3.1447811447811449</v>
      </c>
      <c r="D19" s="199">
        <v>3.08</v>
      </c>
      <c r="E19" s="199">
        <v>6.4781144781144828E-2</v>
      </c>
      <c r="S19" s="194">
        <v>3.09</v>
      </c>
      <c r="T19" s="194">
        <v>4.3499999999999996</v>
      </c>
      <c r="U19" s="194">
        <v>12.6585</v>
      </c>
    </row>
    <row r="20" spans="1:21" x14ac:dyDescent="0.4">
      <c r="A20" s="353"/>
      <c r="B20" s="198" t="s">
        <v>147</v>
      </c>
      <c r="C20" s="199">
        <v>3.0983433879153499</v>
      </c>
      <c r="D20" s="199">
        <v>3.02</v>
      </c>
      <c r="E20" s="199">
        <v>7.8343387915349894E-2</v>
      </c>
      <c r="S20" s="194">
        <v>2.78</v>
      </c>
      <c r="T20" s="194">
        <v>4.03</v>
      </c>
      <c r="U20" s="194">
        <v>12.976600000000001</v>
      </c>
    </row>
    <row r="21" spans="1:21" x14ac:dyDescent="0.4">
      <c r="A21" s="353"/>
      <c r="B21" s="198" t="s">
        <v>547</v>
      </c>
      <c r="C21" s="199">
        <v>3.0603745687530801</v>
      </c>
      <c r="D21" s="199">
        <v>2.99</v>
      </c>
      <c r="E21" s="199">
        <v>7.0374568753079902E-2</v>
      </c>
      <c r="S21" s="194">
        <v>2.97</v>
      </c>
      <c r="T21" s="194">
        <v>3.98</v>
      </c>
      <c r="U21" s="194">
        <v>12.059399999999998</v>
      </c>
    </row>
    <row r="22" spans="1:21" x14ac:dyDescent="0.4">
      <c r="A22" s="353"/>
      <c r="B22" s="198" t="s">
        <v>548</v>
      </c>
      <c r="C22" s="199">
        <v>2.9616090435293252</v>
      </c>
      <c r="D22" s="199">
        <v>2.88</v>
      </c>
      <c r="E22" s="199">
        <v>8.1609043529325298E-2</v>
      </c>
    </row>
    <row r="23" spans="1:21" x14ac:dyDescent="0.4">
      <c r="A23" s="353"/>
      <c r="B23" s="198" t="s">
        <v>549</v>
      </c>
      <c r="C23" s="199">
        <v>3.1104114189756507</v>
      </c>
      <c r="D23" s="199">
        <v>3.09</v>
      </c>
      <c r="E23" s="199">
        <v>2.0411418975650797E-2</v>
      </c>
    </row>
    <row r="24" spans="1:21" x14ac:dyDescent="0.4">
      <c r="A24" s="353"/>
      <c r="B24" s="198" t="s">
        <v>550</v>
      </c>
      <c r="C24" s="199">
        <v>2.8008285781286641</v>
      </c>
      <c r="D24" s="199">
        <v>2.78</v>
      </c>
      <c r="E24" s="199">
        <v>2.0828578128664343E-2</v>
      </c>
    </row>
    <row r="25" spans="1:21" x14ac:dyDescent="0.4">
      <c r="A25" s="353"/>
      <c r="B25" s="200" t="s">
        <v>551</v>
      </c>
      <c r="C25" s="199">
        <v>3.0076019882123015</v>
      </c>
      <c r="D25" s="199">
        <v>2.97</v>
      </c>
      <c r="E25" s="199">
        <v>3.7601988212301318E-2</v>
      </c>
    </row>
    <row r="26" spans="1:21" x14ac:dyDescent="0.4">
      <c r="B26" s="195" t="s">
        <v>333</v>
      </c>
      <c r="C26" s="196" t="s">
        <v>574</v>
      </c>
      <c r="D26" s="196" t="s">
        <v>573</v>
      </c>
      <c r="E26" s="196" t="s">
        <v>575</v>
      </c>
    </row>
    <row r="27" spans="1:21" x14ac:dyDescent="0.4">
      <c r="A27" s="353" t="s">
        <v>572</v>
      </c>
      <c r="B27" s="198" t="s">
        <v>146</v>
      </c>
      <c r="C27" s="199">
        <v>3.7004720354741809</v>
      </c>
      <c r="D27" s="199">
        <v>3.76</v>
      </c>
      <c r="E27" s="199">
        <v>-5.9527964525818877E-2</v>
      </c>
    </row>
    <row r="28" spans="1:21" x14ac:dyDescent="0.4">
      <c r="A28" s="353"/>
      <c r="B28" s="198" t="s">
        <v>147</v>
      </c>
      <c r="C28" s="199">
        <v>3.80871740594631</v>
      </c>
      <c r="D28" s="199">
        <v>3.85</v>
      </c>
      <c r="E28" s="199">
        <v>-4.1282594053690058E-2</v>
      </c>
    </row>
    <row r="29" spans="1:21" x14ac:dyDescent="0.4">
      <c r="A29" s="353"/>
      <c r="B29" s="198" t="s">
        <v>547</v>
      </c>
      <c r="C29" s="199">
        <v>3.9518213142997785</v>
      </c>
      <c r="D29" s="199">
        <v>4</v>
      </c>
      <c r="E29" s="199">
        <v>-4.8178685700221546E-2</v>
      </c>
    </row>
    <row r="30" spans="1:21" x14ac:dyDescent="0.4">
      <c r="A30" s="353"/>
      <c r="B30" s="198" t="s">
        <v>548</v>
      </c>
      <c r="C30" s="199">
        <v>3.3124086468189859</v>
      </c>
      <c r="D30" s="199">
        <v>3.89</v>
      </c>
      <c r="E30" s="199">
        <v>-0.57759135318101418</v>
      </c>
    </row>
    <row r="31" spans="1:21" x14ac:dyDescent="0.4">
      <c r="A31" s="353"/>
      <c r="B31" s="198" t="s">
        <v>549</v>
      </c>
      <c r="C31" s="199">
        <v>3.5840944531075962</v>
      </c>
      <c r="D31" s="199">
        <v>4.3499999999999996</v>
      </c>
      <c r="E31" s="199">
        <v>-0.76590554689240342</v>
      </c>
    </row>
    <row r="32" spans="1:21" x14ac:dyDescent="0.4">
      <c r="A32" s="353"/>
      <c r="B32" s="198" t="s">
        <v>550</v>
      </c>
      <c r="C32" s="199">
        <v>3.276957346753568</v>
      </c>
      <c r="D32" s="199">
        <v>4.03</v>
      </c>
      <c r="E32" s="199">
        <v>-0.75304265324643227</v>
      </c>
    </row>
    <row r="33" spans="1:5" x14ac:dyDescent="0.4">
      <c r="A33" s="353"/>
      <c r="B33" s="200" t="s">
        <v>551</v>
      </c>
      <c r="C33" s="199">
        <v>3.6136611589848999</v>
      </c>
      <c r="D33" s="199">
        <v>3.98</v>
      </c>
      <c r="E33" s="199">
        <v>-0.36633884101510006</v>
      </c>
    </row>
    <row r="34" spans="1:5" x14ac:dyDescent="0.4">
      <c r="A34" s="201"/>
      <c r="B34" s="200"/>
      <c r="C34" s="196" t="s">
        <v>574</v>
      </c>
      <c r="D34" s="196" t="s">
        <v>573</v>
      </c>
      <c r="E34" s="196" t="s">
        <v>575</v>
      </c>
    </row>
    <row r="35" spans="1:5" x14ac:dyDescent="0.4">
      <c r="A35" s="353" t="s">
        <v>557</v>
      </c>
      <c r="B35" s="198" t="s">
        <v>146</v>
      </c>
      <c r="C35" s="199">
        <v>10.56</v>
      </c>
      <c r="D35" s="199">
        <v>10.979199999999999</v>
      </c>
      <c r="E35" s="199">
        <v>-0.41919999999999824</v>
      </c>
    </row>
    <row r="36" spans="1:5" x14ac:dyDescent="0.4">
      <c r="A36" s="353"/>
      <c r="B36" s="198" t="s">
        <v>147</v>
      </c>
      <c r="C36" s="199">
        <v>11.06</v>
      </c>
      <c r="D36" s="199">
        <v>11.473000000000001</v>
      </c>
      <c r="E36" s="199">
        <v>-0.41300000000000026</v>
      </c>
    </row>
    <row r="37" spans="1:5" x14ac:dyDescent="0.4">
      <c r="A37" s="353"/>
      <c r="B37" s="198" t="s">
        <v>547</v>
      </c>
      <c r="C37" s="199">
        <v>11.62</v>
      </c>
      <c r="D37" s="199">
        <v>12.04</v>
      </c>
      <c r="E37" s="199">
        <v>-0.41999999999999993</v>
      </c>
    </row>
    <row r="38" spans="1:5" x14ac:dyDescent="0.4">
      <c r="A38" s="353"/>
      <c r="B38" s="198" t="s">
        <v>548</v>
      </c>
      <c r="C38" s="199">
        <v>10.06</v>
      </c>
      <c r="D38" s="199">
        <v>12.136800000000001</v>
      </c>
      <c r="E38" s="199">
        <v>-2.0768000000000004</v>
      </c>
    </row>
    <row r="39" spans="1:5" x14ac:dyDescent="0.4">
      <c r="A39" s="353"/>
      <c r="B39" s="198" t="s">
        <v>549</v>
      </c>
      <c r="C39" s="199">
        <v>10.34</v>
      </c>
      <c r="D39" s="199">
        <v>12.6585</v>
      </c>
      <c r="E39" s="199">
        <v>-2.3185000000000002</v>
      </c>
    </row>
    <row r="40" spans="1:5" x14ac:dyDescent="0.4">
      <c r="A40" s="353"/>
      <c r="B40" s="198" t="s">
        <v>550</v>
      </c>
      <c r="C40" s="199">
        <v>10.47</v>
      </c>
      <c r="D40" s="199">
        <v>12.976600000000001</v>
      </c>
      <c r="E40" s="199">
        <v>-2.5066000000000006</v>
      </c>
    </row>
    <row r="41" spans="1:5" x14ac:dyDescent="0.4">
      <c r="A41" s="353"/>
      <c r="B41" s="200" t="s">
        <v>551</v>
      </c>
      <c r="C41" s="199">
        <v>10.83</v>
      </c>
      <c r="D41" s="199">
        <v>12.059399999999998</v>
      </c>
      <c r="E41" s="199">
        <v>-1.2293999999999983</v>
      </c>
    </row>
  </sheetData>
  <mergeCells count="5">
    <mergeCell ref="A35:A41"/>
    <mergeCell ref="A3:A9"/>
    <mergeCell ref="A10:A16"/>
    <mergeCell ref="A19:A25"/>
    <mergeCell ref="A27:A33"/>
  </mergeCells>
  <phoneticPr fontId="2"/>
  <pageMargins left="0.7" right="0.7" top="0.75" bottom="0.75" header="0.3" footer="0.3"/>
  <pageSetup paperSize="9" scale="39" fitToHeight="0" orientation="portrait" verticalDpi="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23B70-D1A2-4749-BD11-77AF8540E78E}">
  <sheetPr>
    <pageSetUpPr fitToPage="1"/>
  </sheetPr>
  <dimension ref="A1:V178"/>
  <sheetViews>
    <sheetView showGridLines="0" zoomScaleNormal="100" workbookViewId="0">
      <selection activeCell="P137" sqref="P137"/>
    </sheetView>
  </sheetViews>
  <sheetFormatPr defaultColWidth="9.7109375" defaultRowHeight="12" x14ac:dyDescent="0.15"/>
  <cols>
    <col min="1" max="1" width="5.7109375" style="66" customWidth="1"/>
    <col min="2" max="2" width="9.7109375" style="66"/>
    <col min="3" max="3" width="43.5703125" style="66" customWidth="1"/>
    <col min="4" max="7" width="9.7109375" style="66"/>
    <col min="8" max="8" width="11.7109375" style="66" bestFit="1" customWidth="1"/>
    <col min="9" max="9" width="9.140625" style="83" customWidth="1"/>
    <col min="10" max="10" width="42.7109375" style="83" customWidth="1"/>
    <col min="11" max="13" width="10.7109375" style="66" customWidth="1"/>
    <col min="14" max="14" width="7.5703125" style="66" customWidth="1"/>
    <col min="15" max="15" width="15.85546875" style="66" customWidth="1"/>
    <col min="16" max="49" width="4.28515625" style="66" customWidth="1"/>
    <col min="50" max="16384" width="9.7109375" style="66"/>
  </cols>
  <sheetData>
    <row r="1" spans="1:22" x14ac:dyDescent="0.15">
      <c r="O1" s="84"/>
    </row>
    <row r="2" spans="1:22" ht="27" customHeight="1" x14ac:dyDescent="0.15">
      <c r="H2" s="85" t="s">
        <v>0</v>
      </c>
      <c r="I2" s="202" t="s">
        <v>568</v>
      </c>
    </row>
    <row r="3" spans="1:22" ht="5.25" customHeight="1" x14ac:dyDescent="0.15">
      <c r="H3" s="85"/>
      <c r="I3" s="202"/>
    </row>
    <row r="4" spans="1:22" ht="5.25" customHeight="1" x14ac:dyDescent="0.15">
      <c r="H4" s="85" t="s">
        <v>0</v>
      </c>
      <c r="J4" s="202"/>
      <c r="L4" s="85"/>
    </row>
    <row r="5" spans="1:22" x14ac:dyDescent="0.15">
      <c r="K5" s="217" t="s">
        <v>331</v>
      </c>
      <c r="L5" s="217" t="s">
        <v>332</v>
      </c>
      <c r="M5" s="129" t="s">
        <v>581</v>
      </c>
    </row>
    <row r="6" spans="1:22" ht="12" customHeight="1" x14ac:dyDescent="0.15">
      <c r="A6" s="66">
        <v>4</v>
      </c>
      <c r="B6" s="164" t="s">
        <v>325</v>
      </c>
      <c r="C6" s="66" t="s">
        <v>60</v>
      </c>
      <c r="D6" s="66">
        <v>2.2400000000000002</v>
      </c>
      <c r="E6" s="66">
        <v>4.22</v>
      </c>
      <c r="F6" s="66">
        <v>15.87</v>
      </c>
      <c r="H6" s="212" cm="1">
        <f t="array" ref="H6">_xlfn.IFS(AND(K6&gt;$K$65,L6&gt;$L$65),2,AND(K6&lt;=$K$65,L6&lt;=$L$65),3,AND(K6&lt;=$K$65,L6&gt;$L$65),4,AND(K6&gt;$K$65,L6&lt;=$L$65),1)</f>
        <v>1</v>
      </c>
      <c r="I6" s="83" t="s">
        <v>271</v>
      </c>
      <c r="J6" s="83" t="s">
        <v>12</v>
      </c>
      <c r="K6" s="86">
        <v>3.19</v>
      </c>
      <c r="L6" s="86">
        <v>3.97</v>
      </c>
      <c r="M6" s="66">
        <f>ROUND(+L6*(6-K6),2)</f>
        <v>11.16</v>
      </c>
    </row>
    <row r="7" spans="1:22" x14ac:dyDescent="0.15">
      <c r="A7" s="66">
        <v>4</v>
      </c>
      <c r="B7" s="164" t="s">
        <v>327</v>
      </c>
      <c r="C7" s="66" t="s">
        <v>62</v>
      </c>
      <c r="D7" s="66">
        <v>2.25</v>
      </c>
      <c r="E7" s="66">
        <v>4.05</v>
      </c>
      <c r="F7" s="66">
        <v>15.19</v>
      </c>
      <c r="H7" s="212" cm="1">
        <f t="array" ref="H7">_xlfn.IFS(AND(K7&gt;$K$65,L7&gt;$L$65),2,AND(K7&lt;=$K$65,L7&lt;=$L$65),3,AND(K7&lt;=$K$65,L7&gt;$L$65),4,AND(K7&gt;$K$65,L7&lt;=$L$65),1)</f>
        <v>1</v>
      </c>
      <c r="I7" s="87" t="s">
        <v>272</v>
      </c>
      <c r="J7" s="87" t="s">
        <v>18</v>
      </c>
      <c r="K7" s="86">
        <v>3.09</v>
      </c>
      <c r="L7" s="86">
        <v>3.89</v>
      </c>
      <c r="M7" s="66">
        <f t="shared" ref="M7:M65" si="0">ROUND(+L7*(6-K7),2)</f>
        <v>11.32</v>
      </c>
      <c r="P7" s="164"/>
      <c r="Q7" s="164"/>
      <c r="R7" s="164"/>
      <c r="S7" s="164"/>
      <c r="T7" s="164"/>
      <c r="U7" s="164"/>
      <c r="V7" s="164"/>
    </row>
    <row r="8" spans="1:22" x14ac:dyDescent="0.15">
      <c r="A8" s="66">
        <v>4</v>
      </c>
      <c r="B8" s="164" t="s">
        <v>307</v>
      </c>
      <c r="C8" s="66" t="s">
        <v>46</v>
      </c>
      <c r="D8" s="66">
        <v>2.54</v>
      </c>
      <c r="E8" s="66">
        <v>4.03</v>
      </c>
      <c r="F8" s="66">
        <v>13.94</v>
      </c>
      <c r="H8" s="212" cm="1">
        <f t="array" ref="H8">_xlfn.IFS(AND(K8&gt;$K$65,L8&gt;$L$65),2,AND(K8&lt;=$K$65,L8&lt;=$L$65),3,AND(K8&lt;=$K$65,L8&gt;$L$65),4,AND(K8&gt;$K$65,L8&lt;=$L$65),1)</f>
        <v>1</v>
      </c>
      <c r="I8" s="87" t="s">
        <v>273</v>
      </c>
      <c r="J8" s="87" t="s">
        <v>19</v>
      </c>
      <c r="K8" s="86">
        <v>3.12</v>
      </c>
      <c r="L8" s="86">
        <v>3.65</v>
      </c>
      <c r="M8" s="66">
        <f t="shared" si="0"/>
        <v>10.51</v>
      </c>
      <c r="P8" s="164"/>
      <c r="Q8" s="164"/>
      <c r="R8" s="164"/>
      <c r="S8" s="164"/>
      <c r="T8" s="164"/>
      <c r="U8" s="164"/>
      <c r="V8" s="164"/>
    </row>
    <row r="9" spans="1:22" x14ac:dyDescent="0.15">
      <c r="A9" s="66">
        <v>4</v>
      </c>
      <c r="B9" s="164" t="s">
        <v>306</v>
      </c>
      <c r="C9" s="66" t="s">
        <v>45</v>
      </c>
      <c r="D9" s="66">
        <v>2.67</v>
      </c>
      <c r="E9" s="66">
        <v>4.13</v>
      </c>
      <c r="F9" s="66">
        <v>13.75</v>
      </c>
      <c r="H9" s="212" cm="1">
        <f t="array" ref="H9">_xlfn.IFS(AND(K9&gt;$K$65,L9&gt;$L$65),2,AND(K9&lt;=$K$65,L9&lt;=$L$65),3,AND(K9&lt;=$K$65,L9&gt;$L$65),4,AND(K9&gt;$K$65,L9&lt;=$L$65),1)</f>
        <v>1</v>
      </c>
      <c r="I9" s="87" t="s">
        <v>274</v>
      </c>
      <c r="J9" s="87" t="s">
        <v>20</v>
      </c>
      <c r="K9" s="86">
        <v>3.08</v>
      </c>
      <c r="L9" s="86">
        <v>3.57</v>
      </c>
      <c r="M9" s="66">
        <f t="shared" si="0"/>
        <v>10.42</v>
      </c>
      <c r="P9" s="164"/>
      <c r="Q9" s="164"/>
      <c r="R9" s="164"/>
      <c r="S9" s="164"/>
      <c r="T9" s="164"/>
      <c r="U9" s="164"/>
      <c r="V9" s="164"/>
    </row>
    <row r="10" spans="1:22" x14ac:dyDescent="0.15">
      <c r="A10" s="66">
        <v>4</v>
      </c>
      <c r="B10" s="164" t="s">
        <v>320</v>
      </c>
      <c r="C10" s="66" t="s">
        <v>57</v>
      </c>
      <c r="D10" s="66">
        <v>2.82</v>
      </c>
      <c r="E10" s="66">
        <v>4.2300000000000004</v>
      </c>
      <c r="F10" s="66">
        <v>13.45</v>
      </c>
      <c r="H10" s="212" cm="1">
        <f t="array" ref="H10">_xlfn.IFS(AND(K10&gt;$K$65,L10&gt;$L$65),2,AND(K10&lt;=$K$65,L10&lt;=$L$65),3,AND(K10&lt;=$K$65,L10&gt;$L$65),4,AND(K10&gt;$K$65,L10&lt;=$L$65),1)</f>
        <v>1</v>
      </c>
      <c r="I10" s="87" t="s">
        <v>275</v>
      </c>
      <c r="J10" s="87" t="s">
        <v>21</v>
      </c>
      <c r="K10" s="86">
        <v>3.21</v>
      </c>
      <c r="L10" s="86">
        <v>3.85</v>
      </c>
      <c r="M10" s="66">
        <f t="shared" si="0"/>
        <v>10.74</v>
      </c>
      <c r="P10" s="164"/>
      <c r="Q10" s="164"/>
      <c r="R10" s="164"/>
      <c r="S10" s="164"/>
      <c r="T10" s="164"/>
      <c r="U10" s="164"/>
      <c r="V10" s="164"/>
    </row>
    <row r="11" spans="1:22" x14ac:dyDescent="0.15">
      <c r="A11" s="66">
        <v>4</v>
      </c>
      <c r="B11" s="164" t="s">
        <v>532</v>
      </c>
      <c r="C11" s="66" t="s">
        <v>41</v>
      </c>
      <c r="D11" s="66">
        <v>2.89</v>
      </c>
      <c r="E11" s="66">
        <v>4.29</v>
      </c>
      <c r="F11" s="66">
        <v>13.34</v>
      </c>
      <c r="H11" s="212" cm="1">
        <f t="array" ref="H11">_xlfn.IFS(AND(K11&gt;$K$65,L11&gt;$L$65),2,AND(K11&lt;=$K$65,L11&lt;=$L$65),3,AND(K11&lt;=$K$65,L11&gt;$L$65),4,AND(K11&gt;$K$65,L11&lt;=$L$65),1)</f>
        <v>3</v>
      </c>
      <c r="I11" s="87" t="s">
        <v>276</v>
      </c>
      <c r="J11" s="87" t="s">
        <v>22</v>
      </c>
      <c r="K11" s="86">
        <v>2.79</v>
      </c>
      <c r="L11" s="86">
        <v>3.64</v>
      </c>
      <c r="M11" s="66">
        <f t="shared" si="0"/>
        <v>11.68</v>
      </c>
      <c r="P11" s="164"/>
      <c r="Q11" s="164"/>
      <c r="R11" s="164"/>
      <c r="S11" s="164"/>
      <c r="T11" s="164"/>
      <c r="U11" s="164"/>
      <c r="V11" s="164"/>
    </row>
    <row r="12" spans="1:22" x14ac:dyDescent="0.15">
      <c r="A12" s="66">
        <v>4</v>
      </c>
      <c r="B12" s="164" t="s">
        <v>292</v>
      </c>
      <c r="C12" s="66" t="s">
        <v>34</v>
      </c>
      <c r="D12" s="66">
        <v>2.85</v>
      </c>
      <c r="E12" s="66">
        <v>4.08</v>
      </c>
      <c r="F12" s="66">
        <v>12.85</v>
      </c>
      <c r="H12" s="212" cm="1">
        <f t="array" ref="H12">_xlfn.IFS(AND(K12&gt;$K$65,L12&gt;$L$65),2,AND(K12&lt;=$K$65,L12&lt;=$L$65),3,AND(K12&lt;=$K$65,L12&gt;$L$65),4,AND(K12&gt;$K$65,L12&lt;=$L$65),1)</f>
        <v>1</v>
      </c>
      <c r="I12" s="87" t="s">
        <v>277</v>
      </c>
      <c r="J12" s="87" t="s">
        <v>13</v>
      </c>
      <c r="K12" s="86">
        <v>3.1</v>
      </c>
      <c r="L12" s="86">
        <v>3.96</v>
      </c>
      <c r="M12" s="66">
        <f t="shared" si="0"/>
        <v>11.48</v>
      </c>
      <c r="P12" s="164"/>
      <c r="Q12" s="164"/>
      <c r="R12" s="164"/>
      <c r="S12" s="164"/>
      <c r="T12" s="164"/>
      <c r="U12" s="164"/>
      <c r="V12" s="164"/>
    </row>
    <row r="13" spans="1:22" x14ac:dyDescent="0.15">
      <c r="A13" s="66">
        <v>4</v>
      </c>
      <c r="B13" s="164" t="s">
        <v>317</v>
      </c>
      <c r="C13" s="66" t="s">
        <v>55</v>
      </c>
      <c r="D13" s="66">
        <v>2.97</v>
      </c>
      <c r="E13" s="66">
        <v>4.24</v>
      </c>
      <c r="F13" s="66">
        <v>12.85</v>
      </c>
      <c r="H13" s="212" cm="1">
        <f t="array" ref="H13">_xlfn.IFS(AND(K13&gt;$K$65,L13&gt;$L$65),2,AND(K13&lt;=$K$65,L13&lt;=$L$65),3,AND(K13&lt;=$K$65,L13&gt;$L$65),4,AND(K13&gt;$K$65,L13&lt;=$L$65),1)</f>
        <v>2</v>
      </c>
      <c r="I13" s="87" t="s">
        <v>278</v>
      </c>
      <c r="J13" s="87" t="s">
        <v>23</v>
      </c>
      <c r="K13" s="86">
        <v>3.19</v>
      </c>
      <c r="L13" s="86">
        <v>4.1900000000000004</v>
      </c>
      <c r="M13" s="66">
        <f t="shared" si="0"/>
        <v>11.77</v>
      </c>
      <c r="P13" s="164"/>
      <c r="Q13" s="164"/>
      <c r="R13" s="164"/>
      <c r="S13" s="164"/>
      <c r="T13" s="164"/>
      <c r="U13" s="164"/>
      <c r="V13" s="164"/>
    </row>
    <row r="14" spans="1:22" x14ac:dyDescent="0.15">
      <c r="A14" s="66">
        <v>4</v>
      </c>
      <c r="B14" s="164" t="s">
        <v>318</v>
      </c>
      <c r="C14" s="66" t="s">
        <v>17</v>
      </c>
      <c r="D14" s="66">
        <v>2.81</v>
      </c>
      <c r="E14" s="66">
        <v>4.01</v>
      </c>
      <c r="F14" s="66">
        <v>12.79</v>
      </c>
      <c r="H14" s="212" cm="1">
        <f t="array" ref="H14">_xlfn.IFS(AND(K14&gt;$K$65,L14&gt;$L$65),2,AND(K14&lt;=$K$65,L14&lt;=$L$65),3,AND(K14&lt;=$K$65,L14&gt;$L$65),4,AND(K14&gt;$K$65,L14&lt;=$L$65),1)</f>
        <v>1</v>
      </c>
      <c r="I14" s="87" t="s">
        <v>279</v>
      </c>
      <c r="J14" s="87" t="s">
        <v>24</v>
      </c>
      <c r="K14" s="86">
        <v>3.12</v>
      </c>
      <c r="L14" s="86">
        <v>3.97</v>
      </c>
      <c r="M14" s="66">
        <f t="shared" si="0"/>
        <v>11.43</v>
      </c>
      <c r="P14" s="164"/>
      <c r="Q14" s="164"/>
      <c r="R14" s="164"/>
      <c r="S14" s="164"/>
      <c r="T14" s="164"/>
      <c r="U14" s="164"/>
      <c r="V14" s="164"/>
    </row>
    <row r="15" spans="1:22" x14ac:dyDescent="0.15">
      <c r="A15" s="66">
        <v>4</v>
      </c>
      <c r="B15" s="164" t="s">
        <v>319</v>
      </c>
      <c r="C15" s="66" t="s">
        <v>56</v>
      </c>
      <c r="D15" s="66">
        <v>2.86</v>
      </c>
      <c r="E15" s="66">
        <v>4.04</v>
      </c>
      <c r="F15" s="66">
        <v>12.69</v>
      </c>
      <c r="H15" s="212" cm="1">
        <f t="array" ref="H15">_xlfn.IFS(AND(K15&gt;$K$65,L15&gt;$L$65),2,AND(K15&lt;=$K$65,L15&lt;=$L$65),3,AND(K15&lt;=$K$65,L15&gt;$L$65),4,AND(K15&gt;$K$65,L15&lt;=$L$65),1)</f>
        <v>3</v>
      </c>
      <c r="I15" s="87" t="s">
        <v>536</v>
      </c>
      <c r="J15" s="87" t="s">
        <v>25</v>
      </c>
      <c r="K15" s="86">
        <v>2.73</v>
      </c>
      <c r="L15" s="86">
        <v>3.51</v>
      </c>
      <c r="M15" s="66">
        <f t="shared" si="0"/>
        <v>11.48</v>
      </c>
      <c r="P15" s="164"/>
      <c r="Q15" s="164"/>
      <c r="R15" s="164"/>
      <c r="S15" s="164"/>
      <c r="T15" s="164"/>
      <c r="U15" s="164"/>
      <c r="V15" s="164"/>
    </row>
    <row r="16" spans="1:22" x14ac:dyDescent="0.15">
      <c r="A16" s="66">
        <v>4</v>
      </c>
      <c r="B16" s="164" t="s">
        <v>295</v>
      </c>
      <c r="C16" s="66" t="s">
        <v>37</v>
      </c>
      <c r="D16" s="66">
        <v>2.96</v>
      </c>
      <c r="E16" s="66">
        <v>4.05</v>
      </c>
      <c r="F16" s="66">
        <v>12.31</v>
      </c>
      <c r="H16" s="212" cm="1">
        <f t="array" ref="H16">_xlfn.IFS(AND(K16&gt;$K$65,L16&gt;$L$65),2,AND(K16&lt;=$K$65,L16&lt;=$L$65),3,AND(K16&lt;=$K$65,L16&gt;$L$65),4,AND(K16&gt;$K$65,L16&lt;=$L$65),1)</f>
        <v>2</v>
      </c>
      <c r="I16" s="87" t="s">
        <v>281</v>
      </c>
      <c r="J16" s="87" t="s">
        <v>26</v>
      </c>
      <c r="K16" s="86">
        <v>2.98</v>
      </c>
      <c r="L16" s="86">
        <v>3.99</v>
      </c>
      <c r="M16" s="66">
        <f t="shared" si="0"/>
        <v>12.05</v>
      </c>
      <c r="P16" s="164"/>
      <c r="Q16" s="164"/>
      <c r="R16" s="164"/>
      <c r="S16" s="164"/>
      <c r="T16" s="164"/>
      <c r="U16" s="164"/>
      <c r="V16" s="164"/>
    </row>
    <row r="17" spans="1:22" x14ac:dyDescent="0.15">
      <c r="A17" s="66">
        <v>4</v>
      </c>
      <c r="B17" s="164" t="s">
        <v>289</v>
      </c>
      <c r="C17" s="66" t="s">
        <v>31</v>
      </c>
      <c r="D17" s="66">
        <v>2.97</v>
      </c>
      <c r="E17" s="66">
        <v>4.0599999999999996</v>
      </c>
      <c r="F17" s="66">
        <v>12.3</v>
      </c>
      <c r="H17" s="212" cm="1">
        <f t="array" ref="H17">_xlfn.IFS(AND(K17&gt;$K$65,L17&gt;$L$65),2,AND(K17&lt;=$K$65,L17&lt;=$L$65),3,AND(K17&lt;=$K$65,L17&gt;$L$65),4,AND(K17&gt;$K$65,L17&lt;=$L$65),1)</f>
        <v>1</v>
      </c>
      <c r="I17" s="87" t="s">
        <v>282</v>
      </c>
      <c r="J17" s="87" t="s">
        <v>27</v>
      </c>
      <c r="K17" s="86">
        <v>3.1</v>
      </c>
      <c r="L17" s="86">
        <v>3.86</v>
      </c>
      <c r="M17" s="66">
        <f t="shared" si="0"/>
        <v>11.19</v>
      </c>
      <c r="P17" s="164"/>
      <c r="Q17" s="164"/>
      <c r="R17" s="164"/>
      <c r="S17" s="164"/>
      <c r="T17" s="164"/>
      <c r="U17" s="164"/>
      <c r="V17" s="164"/>
    </row>
    <row r="18" spans="1:22" x14ac:dyDescent="0.15">
      <c r="A18" s="66">
        <v>3</v>
      </c>
      <c r="B18" s="164" t="s">
        <v>305</v>
      </c>
      <c r="C18" s="66" t="s">
        <v>44</v>
      </c>
      <c r="D18" s="66">
        <v>2.65</v>
      </c>
      <c r="E18" s="66">
        <v>3.87</v>
      </c>
      <c r="F18" s="66">
        <v>12.96</v>
      </c>
      <c r="H18" s="212" cm="1">
        <f t="array" ref="H18">_xlfn.IFS(AND(K18&gt;$K$65,L18&gt;$L$65),2,AND(K18&lt;=$K$65,L18&lt;=$L$65),3,AND(K18&lt;=$K$65,L18&gt;$L$65),4,AND(K18&gt;$K$65,L18&lt;=$L$65),1)</f>
        <v>1</v>
      </c>
      <c r="I18" s="87" t="s">
        <v>283</v>
      </c>
      <c r="J18" s="87" t="s">
        <v>28</v>
      </c>
      <c r="K18" s="86">
        <v>3.01</v>
      </c>
      <c r="L18" s="86">
        <v>3.79</v>
      </c>
      <c r="M18" s="66">
        <f t="shared" si="0"/>
        <v>11.33</v>
      </c>
      <c r="P18" s="164"/>
      <c r="Q18" s="164"/>
      <c r="R18" s="164"/>
      <c r="S18" s="164"/>
      <c r="T18" s="164"/>
      <c r="U18" s="164"/>
      <c r="V18" s="164"/>
    </row>
    <row r="19" spans="1:22" x14ac:dyDescent="0.15">
      <c r="A19" s="66">
        <v>3</v>
      </c>
      <c r="B19" s="164" t="s">
        <v>308</v>
      </c>
      <c r="C19" s="66" t="s">
        <v>47</v>
      </c>
      <c r="D19" s="66">
        <v>2.75</v>
      </c>
      <c r="E19" s="66">
        <v>3.95</v>
      </c>
      <c r="F19" s="66">
        <v>12.84</v>
      </c>
      <c r="H19" s="212" cm="1">
        <f t="array" ref="H19">_xlfn.IFS(AND(K19&gt;$K$65,L19&gt;$L$65),2,AND(K19&lt;=$K$65,L19&lt;=$L$65),3,AND(K19&lt;=$K$65,L19&gt;$L$65),4,AND(K19&gt;$K$65,L19&lt;=$L$65),1)</f>
        <v>1</v>
      </c>
      <c r="I19" s="87" t="s">
        <v>284</v>
      </c>
      <c r="J19" s="87" t="s">
        <v>187</v>
      </c>
      <c r="K19" s="86">
        <v>3.05</v>
      </c>
      <c r="L19" s="86">
        <v>3.76</v>
      </c>
      <c r="M19" s="66">
        <f t="shared" si="0"/>
        <v>11.09</v>
      </c>
      <c r="P19" s="164"/>
      <c r="Q19" s="164"/>
      <c r="R19" s="164"/>
      <c r="S19" s="164"/>
      <c r="T19" s="164"/>
      <c r="U19" s="164"/>
      <c r="V19" s="164"/>
    </row>
    <row r="20" spans="1:22" x14ac:dyDescent="0.15">
      <c r="A20" s="66">
        <v>3</v>
      </c>
      <c r="B20" s="164" t="s">
        <v>303</v>
      </c>
      <c r="C20" s="66" t="s">
        <v>42</v>
      </c>
      <c r="D20" s="66">
        <v>2.81</v>
      </c>
      <c r="E20" s="66">
        <v>3.94</v>
      </c>
      <c r="F20" s="66">
        <v>12.57</v>
      </c>
      <c r="H20" s="212" cm="1">
        <f t="array" ref="H20">_xlfn.IFS(AND(K20&gt;$K$65,L20&gt;$L$65),2,AND(K20&lt;=$K$65,L20&lt;=$L$65),3,AND(K20&lt;=$K$65,L20&gt;$L$65),4,AND(K20&gt;$K$65,L20&lt;=$L$65),1)</f>
        <v>1</v>
      </c>
      <c r="I20" s="87" t="s">
        <v>286</v>
      </c>
      <c r="J20" s="87" t="s">
        <v>189</v>
      </c>
      <c r="K20" s="86">
        <v>3.06</v>
      </c>
      <c r="L20" s="86">
        <v>3.76</v>
      </c>
      <c r="M20" s="66">
        <f t="shared" si="0"/>
        <v>11.05</v>
      </c>
      <c r="P20" s="164"/>
      <c r="Q20" s="164"/>
      <c r="R20" s="164"/>
      <c r="S20" s="164"/>
      <c r="T20" s="164"/>
      <c r="U20" s="164"/>
      <c r="V20" s="164"/>
    </row>
    <row r="21" spans="1:22" x14ac:dyDescent="0.15">
      <c r="A21" s="66">
        <v>3</v>
      </c>
      <c r="B21" s="164" t="s">
        <v>301</v>
      </c>
      <c r="C21" s="66" t="s">
        <v>40</v>
      </c>
      <c r="D21" s="66">
        <v>2.85</v>
      </c>
      <c r="E21" s="66">
        <v>3.98</v>
      </c>
      <c r="F21" s="66">
        <v>12.54</v>
      </c>
      <c r="H21" s="212" cm="1">
        <f t="array" ref="H21">_xlfn.IFS(AND(K21&gt;$K$65,L21&gt;$L$65),2,AND(K21&lt;=$K$65,L21&lt;=$L$65),3,AND(K21&lt;=$K$65,L21&gt;$L$65),4,AND(K21&gt;$K$65,L21&lt;=$L$65),1)</f>
        <v>3</v>
      </c>
      <c r="I21" s="87" t="s">
        <v>530</v>
      </c>
      <c r="J21" s="87" t="s">
        <v>29</v>
      </c>
      <c r="K21" s="86">
        <v>2.85</v>
      </c>
      <c r="L21" s="86">
        <v>3.75</v>
      </c>
      <c r="M21" s="66">
        <f t="shared" si="0"/>
        <v>11.81</v>
      </c>
      <c r="P21" s="164"/>
      <c r="Q21" s="164"/>
      <c r="R21" s="164"/>
      <c r="S21" s="164"/>
      <c r="T21" s="164"/>
      <c r="U21" s="164"/>
      <c r="V21" s="164"/>
    </row>
    <row r="22" spans="1:22" x14ac:dyDescent="0.15">
      <c r="A22" s="66">
        <v>3</v>
      </c>
      <c r="B22" s="164" t="s">
        <v>304</v>
      </c>
      <c r="C22" s="66" t="s">
        <v>43</v>
      </c>
      <c r="D22" s="66">
        <v>2.75</v>
      </c>
      <c r="E22" s="66">
        <v>3.82</v>
      </c>
      <c r="F22" s="66">
        <v>12.42</v>
      </c>
      <c r="H22" s="212" cm="1">
        <f t="array" ref="H22">_xlfn.IFS(AND(K22&gt;$K$65,L22&gt;$L$65),2,AND(K22&lt;=$K$65,L22&lt;=$L$65),3,AND(K22&lt;=$K$65,L22&gt;$L$65),4,AND(K22&gt;$K$65,L22&lt;=$L$65),1)</f>
        <v>2</v>
      </c>
      <c r="I22" s="87" t="s">
        <v>531</v>
      </c>
      <c r="J22" s="87" t="s">
        <v>14</v>
      </c>
      <c r="K22" s="86">
        <v>3.03</v>
      </c>
      <c r="L22" s="86">
        <v>4.01</v>
      </c>
      <c r="M22" s="66">
        <f t="shared" si="0"/>
        <v>11.91</v>
      </c>
      <c r="P22" s="164"/>
      <c r="Q22" s="164"/>
      <c r="R22" s="164"/>
      <c r="S22" s="164"/>
      <c r="T22" s="164"/>
      <c r="U22" s="164"/>
      <c r="V22" s="164"/>
    </row>
    <row r="23" spans="1:22" ht="10.5" customHeight="1" x14ac:dyDescent="0.15">
      <c r="A23" s="66">
        <v>3</v>
      </c>
      <c r="B23" s="164" t="s">
        <v>329</v>
      </c>
      <c r="C23" s="66" t="s">
        <v>200</v>
      </c>
      <c r="D23" s="66">
        <v>2.79</v>
      </c>
      <c r="E23" s="66">
        <v>3.84</v>
      </c>
      <c r="F23" s="66">
        <v>12.33</v>
      </c>
      <c r="H23" s="212" cm="1">
        <f t="array" ref="H23">_xlfn.IFS(AND(K23&gt;$K$65,L23&gt;$L$65),2,AND(K23&lt;=$K$65,L23&lt;=$L$65),3,AND(K23&lt;=$K$65,L23&gt;$L$65),4,AND(K23&gt;$K$65,L23&lt;=$L$65),1)</f>
        <v>2</v>
      </c>
      <c r="I23" s="87" t="s">
        <v>288</v>
      </c>
      <c r="J23" s="87" t="s">
        <v>30</v>
      </c>
      <c r="K23" s="86">
        <v>3.06</v>
      </c>
      <c r="L23" s="86">
        <v>4.2</v>
      </c>
      <c r="M23" s="66">
        <f t="shared" si="0"/>
        <v>12.35</v>
      </c>
      <c r="P23" s="164"/>
      <c r="Q23" s="164"/>
      <c r="R23" s="164"/>
      <c r="S23" s="164"/>
      <c r="T23" s="164"/>
      <c r="U23" s="164"/>
      <c r="V23" s="164"/>
    </row>
    <row r="24" spans="1:22" x14ac:dyDescent="0.15">
      <c r="A24" s="66">
        <v>3</v>
      </c>
      <c r="B24" s="164" t="s">
        <v>297</v>
      </c>
      <c r="C24" s="66" t="s">
        <v>39</v>
      </c>
      <c r="D24" s="66">
        <v>2.86</v>
      </c>
      <c r="E24" s="66">
        <v>3.89</v>
      </c>
      <c r="F24" s="66">
        <v>12.21</v>
      </c>
      <c r="H24" s="212" cm="1">
        <f t="array" ref="H24">_xlfn.IFS(AND(K24&gt;$K$65,L24&gt;$L$65),2,AND(K24&lt;=$K$65,L24&lt;=$L$65),3,AND(K24&lt;=$K$65,L24&gt;$L$65),4,AND(K24&gt;$K$65,L24&lt;=$L$65),1)</f>
        <v>4</v>
      </c>
      <c r="I24" s="87" t="s">
        <v>289</v>
      </c>
      <c r="J24" s="87" t="s">
        <v>31</v>
      </c>
      <c r="K24" s="86">
        <v>2.97</v>
      </c>
      <c r="L24" s="86">
        <v>4.0599999999999996</v>
      </c>
      <c r="M24" s="66">
        <f t="shared" si="0"/>
        <v>12.3</v>
      </c>
      <c r="P24" s="164"/>
      <c r="Q24" s="164"/>
      <c r="R24" s="164"/>
      <c r="S24" s="164"/>
      <c r="T24" s="164"/>
      <c r="U24" s="164"/>
      <c r="V24" s="164"/>
    </row>
    <row r="25" spans="1:22" x14ac:dyDescent="0.15">
      <c r="A25" s="66">
        <v>3</v>
      </c>
      <c r="B25" s="164" t="s">
        <v>326</v>
      </c>
      <c r="C25" s="66" t="s">
        <v>61</v>
      </c>
      <c r="D25" s="66">
        <v>2.78</v>
      </c>
      <c r="E25" s="66">
        <v>3.76</v>
      </c>
      <c r="F25" s="66">
        <v>12.11</v>
      </c>
      <c r="H25" s="212" cm="1">
        <f t="array" ref="H25">_xlfn.IFS(AND(K25&gt;$K$65,L25&gt;$L$65),2,AND(K25&lt;=$K$65,L25&lt;=$L$65),3,AND(K25&lt;=$K$65,L25&gt;$L$65),4,AND(K25&gt;$K$65,L25&lt;=$L$65),1)</f>
        <v>3</v>
      </c>
      <c r="I25" s="87" t="s">
        <v>290</v>
      </c>
      <c r="J25" s="87" t="s">
        <v>32</v>
      </c>
      <c r="K25" s="86">
        <v>2.68</v>
      </c>
      <c r="L25" s="86">
        <v>3.6</v>
      </c>
      <c r="M25" s="66">
        <f t="shared" si="0"/>
        <v>11.95</v>
      </c>
      <c r="P25" s="164"/>
      <c r="Q25" s="164"/>
      <c r="R25" s="164"/>
      <c r="S25" s="164"/>
      <c r="T25" s="164"/>
      <c r="U25" s="164"/>
      <c r="V25" s="164"/>
    </row>
    <row r="26" spans="1:22" x14ac:dyDescent="0.15">
      <c r="A26" s="66">
        <v>3</v>
      </c>
      <c r="B26" s="164" t="s">
        <v>290</v>
      </c>
      <c r="C26" s="66" t="s">
        <v>32</v>
      </c>
      <c r="D26" s="66">
        <v>2.68</v>
      </c>
      <c r="E26" s="66">
        <v>3.6</v>
      </c>
      <c r="F26" s="66">
        <v>11.95</v>
      </c>
      <c r="H26" s="212" cm="1">
        <f t="array" ref="H26">_xlfn.IFS(AND(K26&gt;$K$65,L26&gt;$L$65),2,AND(K26&lt;=$K$65,L26&lt;=$L$65),3,AND(K26&lt;=$K$65,L26&gt;$L$65),4,AND(K26&gt;$K$65,L26&lt;=$L$65),1)</f>
        <v>2</v>
      </c>
      <c r="I26" s="87" t="s">
        <v>291</v>
      </c>
      <c r="J26" s="87" t="s">
        <v>33</v>
      </c>
      <c r="K26" s="86">
        <v>3.13</v>
      </c>
      <c r="L26" s="86">
        <v>4.0999999999999996</v>
      </c>
      <c r="M26" s="66">
        <f t="shared" si="0"/>
        <v>11.77</v>
      </c>
      <c r="P26" s="164"/>
      <c r="Q26" s="164"/>
      <c r="R26" s="164"/>
      <c r="S26" s="164"/>
      <c r="T26" s="164"/>
      <c r="U26" s="164"/>
      <c r="V26" s="164"/>
    </row>
    <row r="27" spans="1:22" x14ac:dyDescent="0.15">
      <c r="A27" s="66">
        <v>3</v>
      </c>
      <c r="B27" s="164" t="s">
        <v>323</v>
      </c>
      <c r="C27" s="66" t="s">
        <v>198</v>
      </c>
      <c r="D27" s="66">
        <v>2.92</v>
      </c>
      <c r="E27" s="66">
        <v>3.86</v>
      </c>
      <c r="F27" s="66">
        <v>11.89</v>
      </c>
      <c r="H27" s="212" cm="1">
        <f t="array" ref="H27">_xlfn.IFS(AND(K27&gt;$K$65,L27&gt;$L$65),2,AND(K27&lt;=$K$65,L27&lt;=$L$65),3,AND(K27&lt;=$K$65,L27&gt;$L$65),4,AND(K27&gt;$K$65,L27&lt;=$L$65),1)</f>
        <v>4</v>
      </c>
      <c r="I27" s="87" t="s">
        <v>292</v>
      </c>
      <c r="J27" s="87" t="s">
        <v>34</v>
      </c>
      <c r="K27" s="86">
        <v>2.85</v>
      </c>
      <c r="L27" s="86">
        <v>4.08</v>
      </c>
      <c r="M27" s="66">
        <f t="shared" si="0"/>
        <v>12.85</v>
      </c>
      <c r="P27" s="164"/>
      <c r="Q27" s="164"/>
      <c r="R27" s="164"/>
      <c r="S27" s="164"/>
      <c r="T27" s="164"/>
      <c r="U27" s="164"/>
      <c r="V27" s="164"/>
    </row>
    <row r="28" spans="1:22" x14ac:dyDescent="0.15">
      <c r="A28" s="66">
        <v>3</v>
      </c>
      <c r="B28" s="164" t="s">
        <v>302</v>
      </c>
      <c r="C28" s="66" t="s">
        <v>15</v>
      </c>
      <c r="D28" s="66">
        <v>2.95</v>
      </c>
      <c r="E28" s="66">
        <v>3.88</v>
      </c>
      <c r="F28" s="66">
        <v>11.83</v>
      </c>
      <c r="H28" s="212" cm="1">
        <f t="array" ref="H28">_xlfn.IFS(AND(K28&gt;$K$65,L28&gt;$L$65),2,AND(K28&lt;=$K$65,L28&lt;=$L$65),3,AND(K28&lt;=$K$65,L28&gt;$L$65),4,AND(K28&gt;$K$65,L28&lt;=$L$65),1)</f>
        <v>1</v>
      </c>
      <c r="I28" s="87" t="s">
        <v>293</v>
      </c>
      <c r="J28" s="87" t="s">
        <v>35</v>
      </c>
      <c r="K28" s="86">
        <v>3.01</v>
      </c>
      <c r="L28" s="86">
        <v>3.7</v>
      </c>
      <c r="M28" s="66">
        <f t="shared" si="0"/>
        <v>11.06</v>
      </c>
      <c r="P28" s="164"/>
      <c r="Q28" s="164"/>
      <c r="R28" s="164"/>
      <c r="S28" s="164"/>
      <c r="T28" s="164"/>
      <c r="U28" s="164"/>
      <c r="V28" s="164"/>
    </row>
    <row r="29" spans="1:22" x14ac:dyDescent="0.15">
      <c r="A29" s="66">
        <v>3</v>
      </c>
      <c r="B29" s="164" t="s">
        <v>530</v>
      </c>
      <c r="C29" s="66" t="s">
        <v>29</v>
      </c>
      <c r="D29" s="66">
        <v>2.85</v>
      </c>
      <c r="E29" s="66">
        <v>3.75</v>
      </c>
      <c r="F29" s="66">
        <v>11.81</v>
      </c>
      <c r="H29" s="212" cm="1">
        <f t="array" ref="H29">_xlfn.IFS(AND(K29&gt;$K$65,L29&gt;$L$65),2,AND(K29&lt;=$K$65,L29&lt;=$L$65),3,AND(K29&lt;=$K$65,L29&gt;$L$65),4,AND(K29&gt;$K$65,L29&lt;=$L$65),1)</f>
        <v>2</v>
      </c>
      <c r="I29" s="87" t="s">
        <v>294</v>
      </c>
      <c r="J29" s="87" t="s">
        <v>36</v>
      </c>
      <c r="K29" s="86">
        <v>3.11</v>
      </c>
      <c r="L29" s="86">
        <v>4.0999999999999996</v>
      </c>
      <c r="M29" s="66">
        <f t="shared" si="0"/>
        <v>11.85</v>
      </c>
      <c r="P29" s="164"/>
      <c r="Q29" s="164"/>
      <c r="R29" s="164"/>
      <c r="S29" s="164"/>
      <c r="T29" s="164"/>
      <c r="U29" s="164"/>
      <c r="V29" s="164"/>
    </row>
    <row r="30" spans="1:22" x14ac:dyDescent="0.15">
      <c r="A30" s="66">
        <v>3</v>
      </c>
      <c r="B30" s="164" t="s">
        <v>276</v>
      </c>
      <c r="C30" s="66" t="s">
        <v>22</v>
      </c>
      <c r="D30" s="66">
        <v>2.79</v>
      </c>
      <c r="E30" s="66">
        <v>3.64</v>
      </c>
      <c r="F30" s="66">
        <v>11.68</v>
      </c>
      <c r="H30" s="212" cm="1">
        <f t="array" ref="H30">_xlfn.IFS(AND(K30&gt;$K$65,L30&gt;$L$65),2,AND(K30&lt;=$K$65,L30&lt;=$L$65),3,AND(K30&lt;=$K$65,L30&gt;$L$65),4,AND(K30&gt;$K$65,L30&lt;=$L$65),1)</f>
        <v>4</v>
      </c>
      <c r="I30" s="87" t="s">
        <v>295</v>
      </c>
      <c r="J30" s="87" t="s">
        <v>37</v>
      </c>
      <c r="K30" s="86">
        <v>2.96</v>
      </c>
      <c r="L30" s="86">
        <v>4.05</v>
      </c>
      <c r="M30" s="66">
        <f t="shared" si="0"/>
        <v>12.31</v>
      </c>
      <c r="P30" s="164"/>
      <c r="Q30" s="164"/>
      <c r="R30" s="164"/>
      <c r="S30" s="164"/>
      <c r="T30" s="164"/>
      <c r="U30" s="164"/>
      <c r="V30" s="164"/>
    </row>
    <row r="31" spans="1:22" x14ac:dyDescent="0.15">
      <c r="A31" s="66">
        <v>3</v>
      </c>
      <c r="B31" s="164" t="s">
        <v>313</v>
      </c>
      <c r="C31" s="66" t="s">
        <v>52</v>
      </c>
      <c r="D31" s="66">
        <v>2.96</v>
      </c>
      <c r="E31" s="66">
        <v>3.83</v>
      </c>
      <c r="F31" s="66">
        <v>11.64</v>
      </c>
      <c r="H31" s="212" cm="1">
        <f t="array" ref="H31">_xlfn.IFS(AND(K31&gt;$K$65,L31&gt;$L$65),2,AND(K31&lt;=$K$65,L31&lt;=$L$65),3,AND(K31&lt;=$K$65,L31&gt;$L$65),4,AND(K31&gt;$K$65,L31&lt;=$L$65),1)</f>
        <v>2</v>
      </c>
      <c r="I31" s="87" t="s">
        <v>296</v>
      </c>
      <c r="J31" s="87" t="s">
        <v>38</v>
      </c>
      <c r="K31" s="86">
        <v>3.04</v>
      </c>
      <c r="L31" s="86">
        <v>4.0999999999999996</v>
      </c>
      <c r="M31" s="66">
        <f t="shared" si="0"/>
        <v>12.14</v>
      </c>
      <c r="P31" s="164"/>
      <c r="Q31" s="164"/>
      <c r="R31" s="164"/>
      <c r="S31" s="164"/>
      <c r="T31" s="164"/>
      <c r="U31" s="164"/>
      <c r="V31" s="164"/>
    </row>
    <row r="32" spans="1:22" x14ac:dyDescent="0.15">
      <c r="A32" s="66">
        <v>3</v>
      </c>
      <c r="B32" s="164" t="s">
        <v>280</v>
      </c>
      <c r="C32" s="66" t="s">
        <v>25</v>
      </c>
      <c r="D32" s="66">
        <v>2.73</v>
      </c>
      <c r="E32" s="66">
        <v>3.51</v>
      </c>
      <c r="F32" s="66">
        <v>11.48</v>
      </c>
      <c r="H32" s="212" cm="1">
        <f t="array" ref="H32">_xlfn.IFS(AND(K32&gt;$K$65,L32&gt;$L$65),2,AND(K32&lt;=$K$65,L32&lt;=$L$65),3,AND(K32&lt;=$K$65,L32&gt;$L$65),4,AND(K32&gt;$K$65,L32&lt;=$L$65),1)</f>
        <v>3</v>
      </c>
      <c r="I32" s="87" t="s">
        <v>297</v>
      </c>
      <c r="J32" s="87" t="s">
        <v>39</v>
      </c>
      <c r="K32" s="86">
        <v>2.86</v>
      </c>
      <c r="L32" s="86">
        <v>3.89</v>
      </c>
      <c r="M32" s="66">
        <f t="shared" si="0"/>
        <v>12.21</v>
      </c>
      <c r="P32" s="164"/>
      <c r="Q32" s="164"/>
      <c r="R32" s="164"/>
      <c r="S32" s="164"/>
      <c r="T32" s="164"/>
      <c r="U32" s="164"/>
      <c r="V32" s="164"/>
    </row>
    <row r="33" spans="1:22" x14ac:dyDescent="0.15">
      <c r="A33" s="66">
        <v>3</v>
      </c>
      <c r="B33" s="164" t="s">
        <v>312</v>
      </c>
      <c r="C33" s="66" t="s">
        <v>51</v>
      </c>
      <c r="D33" s="66">
        <v>2.88</v>
      </c>
      <c r="E33" s="66">
        <v>3.65</v>
      </c>
      <c r="F33" s="66">
        <v>11.39</v>
      </c>
      <c r="H33" s="212" cm="1">
        <f t="array" ref="H33">_xlfn.IFS(AND(K33&gt;$K$65,L33&gt;$L$65),2,AND(K33&lt;=$K$65,L33&lt;=$L$65),3,AND(K33&lt;=$K$65,L33&gt;$L$65),4,AND(K33&gt;$K$65,L33&lt;=$L$65),1)</f>
        <v>1</v>
      </c>
      <c r="I33" s="87" t="s">
        <v>298</v>
      </c>
      <c r="J33" s="87" t="s">
        <v>192</v>
      </c>
      <c r="K33" s="86">
        <v>3.36</v>
      </c>
      <c r="L33" s="86">
        <v>3.92</v>
      </c>
      <c r="M33" s="66">
        <f t="shared" si="0"/>
        <v>10.35</v>
      </c>
      <c r="P33" s="164"/>
      <c r="Q33" s="164"/>
      <c r="R33" s="164"/>
      <c r="S33" s="164"/>
      <c r="T33" s="164"/>
      <c r="U33" s="164"/>
      <c r="V33" s="164"/>
    </row>
    <row r="34" spans="1:22" x14ac:dyDescent="0.15">
      <c r="A34" s="66">
        <v>2</v>
      </c>
      <c r="B34" s="164" t="s">
        <v>316</v>
      </c>
      <c r="C34" s="66" t="s">
        <v>54</v>
      </c>
      <c r="D34" s="66">
        <v>2.99</v>
      </c>
      <c r="E34" s="66">
        <v>4.3899999999999997</v>
      </c>
      <c r="F34" s="66">
        <v>13.21</v>
      </c>
      <c r="H34" s="212" cm="1">
        <f t="array" ref="H34">_xlfn.IFS(AND(K34&gt;$K$65,L34&gt;$L$65),2,AND(K34&lt;=$K$65,L34&lt;=$L$65),3,AND(K34&lt;=$K$65,L34&gt;$L$65),4,AND(K34&gt;$K$65,L34&lt;=$L$65),1)</f>
        <v>1</v>
      </c>
      <c r="I34" s="87" t="s">
        <v>300</v>
      </c>
      <c r="J34" s="87" t="s">
        <v>194</v>
      </c>
      <c r="K34" s="86">
        <v>3.11</v>
      </c>
      <c r="L34" s="86">
        <v>3.96</v>
      </c>
      <c r="M34" s="66">
        <f t="shared" si="0"/>
        <v>11.44</v>
      </c>
      <c r="P34" s="164"/>
      <c r="Q34" s="164"/>
      <c r="R34" s="164"/>
      <c r="S34" s="164"/>
      <c r="T34" s="164"/>
      <c r="U34" s="164"/>
      <c r="V34" s="164"/>
    </row>
    <row r="35" spans="1:22" ht="9" customHeight="1" x14ac:dyDescent="0.15">
      <c r="A35" s="66">
        <v>2</v>
      </c>
      <c r="B35" s="164" t="s">
        <v>328</v>
      </c>
      <c r="C35" s="66" t="s">
        <v>63</v>
      </c>
      <c r="D35" s="66">
        <v>3.04</v>
      </c>
      <c r="E35" s="66">
        <v>4.2</v>
      </c>
      <c r="F35" s="66">
        <v>12.43</v>
      </c>
      <c r="H35" s="212" cm="1">
        <f t="array" ref="H35">_xlfn.IFS(AND(K35&gt;$K$65,L35&gt;$L$65),2,AND(K35&lt;=$K$65,L35&lt;=$L$65),3,AND(K35&lt;=$K$65,L35&gt;$L$65),4,AND(K35&gt;$K$65,L35&lt;=$L$65),1)</f>
        <v>3</v>
      </c>
      <c r="I35" s="87" t="s">
        <v>301</v>
      </c>
      <c r="J35" s="87" t="s">
        <v>40</v>
      </c>
      <c r="K35" s="86">
        <v>2.85</v>
      </c>
      <c r="L35" s="86">
        <v>3.98</v>
      </c>
      <c r="M35" s="66">
        <f t="shared" si="0"/>
        <v>12.54</v>
      </c>
      <c r="P35" s="164"/>
      <c r="Q35" s="164"/>
      <c r="R35" s="164"/>
      <c r="S35" s="164"/>
      <c r="T35" s="164"/>
      <c r="U35" s="164"/>
      <c r="V35" s="164"/>
    </row>
    <row r="36" spans="1:22" x14ac:dyDescent="0.15">
      <c r="A36" s="66">
        <v>2</v>
      </c>
      <c r="B36" s="164" t="s">
        <v>314</v>
      </c>
      <c r="C36" s="66" t="s">
        <v>16</v>
      </c>
      <c r="D36" s="66">
        <v>3.18</v>
      </c>
      <c r="E36" s="66">
        <v>4.3899999999999997</v>
      </c>
      <c r="F36" s="66">
        <v>12.38</v>
      </c>
      <c r="H36" s="212" cm="1">
        <f t="array" ref="H36">_xlfn.IFS(AND(K36&gt;$K$65,L36&gt;$L$65),2,AND(K36&lt;=$K$65,L36&lt;=$L$65),3,AND(K36&lt;=$K$65,L36&gt;$L$65),4,AND(K36&gt;$K$65,L36&lt;=$L$65),1)</f>
        <v>4</v>
      </c>
      <c r="I36" s="87" t="s">
        <v>532</v>
      </c>
      <c r="J36" s="87" t="s">
        <v>41</v>
      </c>
      <c r="K36" s="86">
        <v>2.89</v>
      </c>
      <c r="L36" s="86">
        <v>4.29</v>
      </c>
      <c r="M36" s="66">
        <f t="shared" si="0"/>
        <v>13.34</v>
      </c>
    </row>
    <row r="37" spans="1:22" x14ac:dyDescent="0.15">
      <c r="A37" s="66">
        <v>2</v>
      </c>
      <c r="B37" s="164" t="s">
        <v>321</v>
      </c>
      <c r="C37" s="66" t="s">
        <v>58</v>
      </c>
      <c r="D37" s="66">
        <v>3</v>
      </c>
      <c r="E37" s="66">
        <v>4.12</v>
      </c>
      <c r="F37" s="66">
        <v>12.36</v>
      </c>
      <c r="H37" s="212" cm="1">
        <f t="array" ref="H37">_xlfn.IFS(AND(K37&gt;$K$65,L37&gt;$L$65),2,AND(K37&lt;=$K$65,L37&lt;=$L$65),3,AND(K37&lt;=$K$65,L37&gt;$L$65),4,AND(K37&gt;$K$65,L37&lt;=$L$65),1)</f>
        <v>3</v>
      </c>
      <c r="I37" s="87" t="s">
        <v>533</v>
      </c>
      <c r="J37" s="87" t="s">
        <v>15</v>
      </c>
      <c r="K37" s="86">
        <v>2.95</v>
      </c>
      <c r="L37" s="86">
        <v>3.88</v>
      </c>
      <c r="M37" s="66">
        <f t="shared" si="0"/>
        <v>11.83</v>
      </c>
    </row>
    <row r="38" spans="1:22" x14ac:dyDescent="0.15">
      <c r="A38" s="66">
        <v>2</v>
      </c>
      <c r="B38" s="164" t="s">
        <v>288</v>
      </c>
      <c r="C38" s="66" t="s">
        <v>30</v>
      </c>
      <c r="D38" s="66">
        <v>3.06</v>
      </c>
      <c r="E38" s="66">
        <v>4.2</v>
      </c>
      <c r="F38" s="66">
        <v>12.35</v>
      </c>
      <c r="H38" s="212" cm="1">
        <f t="array" ref="H38">_xlfn.IFS(AND(K38&gt;$K$65,L38&gt;$L$65),2,AND(K38&lt;=$K$65,L38&lt;=$L$65),3,AND(K38&lt;=$K$65,L38&gt;$L$65),4,AND(K38&gt;$K$65,L38&lt;=$L$65),1)</f>
        <v>3</v>
      </c>
      <c r="I38" s="87" t="s">
        <v>303</v>
      </c>
      <c r="J38" s="87" t="s">
        <v>42</v>
      </c>
      <c r="K38" s="86">
        <v>2.81</v>
      </c>
      <c r="L38" s="86">
        <v>3.94</v>
      </c>
      <c r="M38" s="66">
        <f t="shared" si="0"/>
        <v>12.57</v>
      </c>
    </row>
    <row r="39" spans="1:22" x14ac:dyDescent="0.15">
      <c r="A39" s="66">
        <v>2</v>
      </c>
      <c r="B39" s="164" t="s">
        <v>315</v>
      </c>
      <c r="C39" s="66" t="s">
        <v>53</v>
      </c>
      <c r="D39" s="66">
        <v>3.22</v>
      </c>
      <c r="E39" s="66">
        <v>4.3899999999999997</v>
      </c>
      <c r="F39" s="66">
        <v>12.2</v>
      </c>
      <c r="H39" s="212" cm="1">
        <f t="array" ref="H39">_xlfn.IFS(AND(K39&gt;$K$65,L39&gt;$L$65),2,AND(K39&lt;=$K$65,L39&lt;=$L$65),3,AND(K39&lt;=$K$65,L39&gt;$L$65),4,AND(K39&gt;$K$65,L39&lt;=$L$65),1)</f>
        <v>3</v>
      </c>
      <c r="I39" s="87" t="s">
        <v>304</v>
      </c>
      <c r="J39" s="87" t="s">
        <v>43</v>
      </c>
      <c r="K39" s="86">
        <v>2.75</v>
      </c>
      <c r="L39" s="86">
        <v>3.82</v>
      </c>
      <c r="M39" s="66">
        <f t="shared" si="0"/>
        <v>12.42</v>
      </c>
    </row>
    <row r="40" spans="1:22" x14ac:dyDescent="0.15">
      <c r="A40" s="66">
        <v>2</v>
      </c>
      <c r="B40" s="164" t="s">
        <v>296</v>
      </c>
      <c r="C40" s="66" t="s">
        <v>38</v>
      </c>
      <c r="D40" s="66">
        <v>3.04</v>
      </c>
      <c r="E40" s="66">
        <v>4.0999999999999996</v>
      </c>
      <c r="F40" s="66">
        <v>12.14</v>
      </c>
      <c r="H40" s="212" cm="1">
        <f t="array" ref="H40">_xlfn.IFS(AND(K40&gt;$K$65,L40&gt;$L$65),2,AND(K40&lt;=$K$65,L40&lt;=$L$65),3,AND(K40&lt;=$K$65,L40&gt;$L$65),4,AND(K40&gt;$K$65,L40&lt;=$L$65),1)</f>
        <v>3</v>
      </c>
      <c r="I40" s="87" t="s">
        <v>305</v>
      </c>
      <c r="J40" s="87" t="s">
        <v>44</v>
      </c>
      <c r="K40" s="86">
        <v>2.65</v>
      </c>
      <c r="L40" s="86">
        <v>3.87</v>
      </c>
      <c r="M40" s="66">
        <f t="shared" si="0"/>
        <v>12.96</v>
      </c>
    </row>
    <row r="41" spans="1:22" x14ac:dyDescent="0.15">
      <c r="A41" s="66">
        <v>2</v>
      </c>
      <c r="B41" s="164" t="s">
        <v>281</v>
      </c>
      <c r="C41" s="66" t="s">
        <v>26</v>
      </c>
      <c r="D41" s="66">
        <v>2.98</v>
      </c>
      <c r="E41" s="66">
        <v>3.99</v>
      </c>
      <c r="F41" s="66">
        <v>12.05</v>
      </c>
      <c r="H41" s="212" cm="1">
        <f t="array" ref="H41">_xlfn.IFS(AND(K41&gt;$K$65,L41&gt;$L$65),2,AND(K41&lt;=$K$65,L41&lt;=$L$65),3,AND(K41&lt;=$K$65,L41&gt;$L$65),4,AND(K41&gt;$K$65,L41&lt;=$L$65),1)</f>
        <v>4</v>
      </c>
      <c r="I41" s="87" t="s">
        <v>306</v>
      </c>
      <c r="J41" s="87" t="s">
        <v>45</v>
      </c>
      <c r="K41" s="86">
        <v>2.67</v>
      </c>
      <c r="L41" s="86">
        <v>4.13</v>
      </c>
      <c r="M41" s="66">
        <f t="shared" si="0"/>
        <v>13.75</v>
      </c>
    </row>
    <row r="42" spans="1:22" x14ac:dyDescent="0.15">
      <c r="A42" s="66">
        <v>2</v>
      </c>
      <c r="B42" s="164" t="s">
        <v>287</v>
      </c>
      <c r="C42" s="66" t="s">
        <v>14</v>
      </c>
      <c r="D42" s="66">
        <v>3.03</v>
      </c>
      <c r="E42" s="66">
        <v>4.01</v>
      </c>
      <c r="F42" s="66">
        <v>11.91</v>
      </c>
      <c r="H42" s="212" cm="1">
        <f t="array" ref="H42">_xlfn.IFS(AND(K42&gt;$K$65,L42&gt;$L$65),2,AND(K42&lt;=$K$65,L42&lt;=$L$65),3,AND(K42&lt;=$K$65,L42&gt;$L$65),4,AND(K42&gt;$K$65,L42&lt;=$L$65),1)</f>
        <v>4</v>
      </c>
      <c r="I42" s="87" t="s">
        <v>307</v>
      </c>
      <c r="J42" s="87" t="s">
        <v>46</v>
      </c>
      <c r="K42" s="86">
        <v>2.54</v>
      </c>
      <c r="L42" s="86">
        <v>4.03</v>
      </c>
      <c r="M42" s="66">
        <f t="shared" si="0"/>
        <v>13.94</v>
      </c>
    </row>
    <row r="43" spans="1:22" x14ac:dyDescent="0.15">
      <c r="A43" s="66">
        <v>2</v>
      </c>
      <c r="B43" s="164" t="s">
        <v>294</v>
      </c>
      <c r="C43" s="66" t="s">
        <v>36</v>
      </c>
      <c r="D43" s="66">
        <v>3.11</v>
      </c>
      <c r="E43" s="66">
        <v>4.0999999999999996</v>
      </c>
      <c r="F43" s="66">
        <v>11.85</v>
      </c>
      <c r="H43" s="212" cm="1">
        <f t="array" ref="H43">_xlfn.IFS(AND(K43&gt;$K$65,L43&gt;$L$65),2,AND(K43&lt;=$K$65,L43&lt;=$L$65),3,AND(K43&lt;=$K$65,L43&gt;$L$65),4,AND(K43&gt;$K$65,L43&lt;=$L$65),1)</f>
        <v>3</v>
      </c>
      <c r="I43" s="87" t="s">
        <v>308</v>
      </c>
      <c r="J43" s="87" t="s">
        <v>47</v>
      </c>
      <c r="K43" s="86">
        <v>2.75</v>
      </c>
      <c r="L43" s="86">
        <v>3.95</v>
      </c>
      <c r="M43" s="66">
        <f t="shared" si="0"/>
        <v>12.84</v>
      </c>
    </row>
    <row r="44" spans="1:22" x14ac:dyDescent="0.15">
      <c r="A44" s="66">
        <v>2</v>
      </c>
      <c r="B44" s="164" t="s">
        <v>278</v>
      </c>
      <c r="C44" s="66" t="s">
        <v>23</v>
      </c>
      <c r="D44" s="66">
        <v>3.19</v>
      </c>
      <c r="E44" s="66">
        <v>4.1900000000000004</v>
      </c>
      <c r="F44" s="66">
        <v>11.77</v>
      </c>
      <c r="H44" s="212" cm="1">
        <f t="array" ref="H44">_xlfn.IFS(AND(K44&gt;$K$65,L44&gt;$L$65),2,AND(K44&lt;=$K$65,L44&lt;=$L$65),3,AND(K44&lt;=$K$65,L44&gt;$L$65),4,AND(K44&gt;$K$65,L44&lt;=$L$65),1)</f>
        <v>1</v>
      </c>
      <c r="I44" s="87" t="s">
        <v>309</v>
      </c>
      <c r="J44" s="87" t="s">
        <v>48</v>
      </c>
      <c r="K44" s="86">
        <v>3.36</v>
      </c>
      <c r="L44" s="86">
        <v>3.9</v>
      </c>
      <c r="M44" s="66">
        <f t="shared" si="0"/>
        <v>10.3</v>
      </c>
    </row>
    <row r="45" spans="1:22" x14ac:dyDescent="0.15">
      <c r="A45" s="66">
        <v>2</v>
      </c>
      <c r="B45" s="164" t="s">
        <v>291</v>
      </c>
      <c r="C45" s="66" t="s">
        <v>33</v>
      </c>
      <c r="D45" s="66">
        <v>3.13</v>
      </c>
      <c r="E45" s="66">
        <v>4.0999999999999996</v>
      </c>
      <c r="F45" s="66">
        <v>11.77</v>
      </c>
      <c r="H45" s="212" cm="1">
        <f t="array" ref="H45">_xlfn.IFS(AND(K45&gt;$K$65,L45&gt;$L$65),2,AND(K45&lt;=$K$65,L45&lt;=$L$65),3,AND(K45&lt;=$K$65,L45&gt;$L$65),4,AND(K45&gt;$K$65,L45&lt;=$L$65),1)</f>
        <v>2</v>
      </c>
      <c r="I45" s="87" t="s">
        <v>310</v>
      </c>
      <c r="J45" s="87" t="s">
        <v>49</v>
      </c>
      <c r="K45" s="86">
        <v>3.25</v>
      </c>
      <c r="L45" s="86">
        <v>4</v>
      </c>
      <c r="M45" s="66">
        <f t="shared" si="0"/>
        <v>11</v>
      </c>
    </row>
    <row r="46" spans="1:22" x14ac:dyDescent="0.15">
      <c r="A46" s="66">
        <v>2</v>
      </c>
      <c r="B46" s="164" t="s">
        <v>322</v>
      </c>
      <c r="C46" s="66" t="s">
        <v>59</v>
      </c>
      <c r="D46" s="66">
        <v>3.12</v>
      </c>
      <c r="E46" s="66">
        <v>4</v>
      </c>
      <c r="F46" s="66">
        <v>11.52</v>
      </c>
      <c r="H46" s="212" cm="1">
        <f t="array" ref="H46">_xlfn.IFS(AND(K46&gt;$K$65,L46&gt;$L$65),2,AND(K46&lt;=$K$65,L46&lt;=$L$65),3,AND(K46&lt;=$K$65,L46&gt;$L$65),4,AND(K46&gt;$K$65,L46&lt;=$L$65),1)</f>
        <v>1</v>
      </c>
      <c r="I46" s="87" t="s">
        <v>311</v>
      </c>
      <c r="J46" s="87" t="s">
        <v>50</v>
      </c>
      <c r="K46" s="86">
        <v>3.02</v>
      </c>
      <c r="L46" s="86">
        <v>3.65</v>
      </c>
      <c r="M46" s="66">
        <f t="shared" si="0"/>
        <v>10.88</v>
      </c>
    </row>
    <row r="47" spans="1:22" x14ac:dyDescent="0.15">
      <c r="A47" s="66">
        <v>2</v>
      </c>
      <c r="B47" s="164" t="s">
        <v>310</v>
      </c>
      <c r="C47" s="66" t="s">
        <v>49</v>
      </c>
      <c r="D47" s="66">
        <v>3.25</v>
      </c>
      <c r="E47" s="66">
        <v>4</v>
      </c>
      <c r="F47" s="66">
        <v>11</v>
      </c>
      <c r="H47" s="212" cm="1">
        <f t="array" ref="H47">_xlfn.IFS(AND(K47&gt;$K$65,L47&gt;$L$65),2,AND(K47&lt;=$K$65,L47&lt;=$L$65),3,AND(K47&lt;=$K$65,L47&gt;$L$65),4,AND(K47&gt;$K$65,L47&lt;=$L$65),1)</f>
        <v>3</v>
      </c>
      <c r="I47" s="87" t="s">
        <v>312</v>
      </c>
      <c r="J47" s="87" t="s">
        <v>51</v>
      </c>
      <c r="K47" s="86">
        <v>2.88</v>
      </c>
      <c r="L47" s="86">
        <v>3.65</v>
      </c>
      <c r="M47" s="66">
        <f t="shared" si="0"/>
        <v>11.39</v>
      </c>
    </row>
    <row r="48" spans="1:22" x14ac:dyDescent="0.15">
      <c r="A48" s="66">
        <v>1</v>
      </c>
      <c r="B48" s="164" t="s">
        <v>277</v>
      </c>
      <c r="C48" s="66" t="s">
        <v>13</v>
      </c>
      <c r="D48" s="66">
        <v>3.1</v>
      </c>
      <c r="E48" s="66">
        <v>3.96</v>
      </c>
      <c r="F48" s="66">
        <v>11.48</v>
      </c>
      <c r="H48" s="212" cm="1">
        <f t="array" ref="H48">_xlfn.IFS(AND(K48&gt;$K$65,L48&gt;$L$65),2,AND(K48&lt;=$K$65,L48&lt;=$L$65),3,AND(K48&lt;=$K$65,L48&gt;$L$65),4,AND(K48&gt;$K$65,L48&lt;=$L$65),1)</f>
        <v>3</v>
      </c>
      <c r="I48" s="87" t="s">
        <v>313</v>
      </c>
      <c r="J48" s="87" t="s">
        <v>52</v>
      </c>
      <c r="K48" s="86">
        <v>2.96</v>
      </c>
      <c r="L48" s="86">
        <v>3.83</v>
      </c>
      <c r="M48" s="66">
        <f t="shared" si="0"/>
        <v>11.64</v>
      </c>
    </row>
    <row r="49" spans="1:15" x14ac:dyDescent="0.15">
      <c r="A49" s="66">
        <v>1</v>
      </c>
      <c r="B49" s="164" t="s">
        <v>300</v>
      </c>
      <c r="C49" s="66" t="s">
        <v>194</v>
      </c>
      <c r="D49" s="66">
        <v>3.11</v>
      </c>
      <c r="E49" s="66">
        <v>3.96</v>
      </c>
      <c r="F49" s="66">
        <v>11.44</v>
      </c>
      <c r="H49" s="212" cm="1">
        <f t="array" ref="H49">_xlfn.IFS(AND(K49&gt;$K$65,L49&gt;$L$65),2,AND(K49&lt;=$K$65,L49&lt;=$L$65),3,AND(K49&lt;=$K$65,L49&gt;$L$65),4,AND(K49&gt;$K$65,L49&lt;=$L$65),1)</f>
        <v>2</v>
      </c>
      <c r="I49" s="87" t="s">
        <v>534</v>
      </c>
      <c r="J49" s="87" t="s">
        <v>16</v>
      </c>
      <c r="K49" s="86">
        <v>3.18</v>
      </c>
      <c r="L49" s="86">
        <v>4.3899999999999997</v>
      </c>
      <c r="M49" s="66">
        <f t="shared" si="0"/>
        <v>12.38</v>
      </c>
    </row>
    <row r="50" spans="1:15" x14ac:dyDescent="0.15">
      <c r="A50" s="66">
        <v>1</v>
      </c>
      <c r="B50" s="164" t="s">
        <v>279</v>
      </c>
      <c r="C50" s="66" t="s">
        <v>24</v>
      </c>
      <c r="D50" s="66">
        <v>3.12</v>
      </c>
      <c r="E50" s="66">
        <v>3.97</v>
      </c>
      <c r="F50" s="66">
        <v>11.43</v>
      </c>
      <c r="H50" s="212" cm="1">
        <f t="array" ref="H50">_xlfn.IFS(AND(K50&gt;$K$65,L50&gt;$L$65),2,AND(K50&lt;=$K$65,L50&lt;=$L$65),3,AND(K50&lt;=$K$65,L50&gt;$L$65),4,AND(K50&gt;$K$65,L50&lt;=$L$65),1)</f>
        <v>2</v>
      </c>
      <c r="I50" s="87" t="s">
        <v>315</v>
      </c>
      <c r="J50" s="87" t="s">
        <v>53</v>
      </c>
      <c r="K50" s="86">
        <v>3.22</v>
      </c>
      <c r="L50" s="86">
        <v>4.3899999999999997</v>
      </c>
      <c r="M50" s="66">
        <f t="shared" si="0"/>
        <v>12.2</v>
      </c>
    </row>
    <row r="51" spans="1:15" x14ac:dyDescent="0.15">
      <c r="A51" s="66">
        <v>1</v>
      </c>
      <c r="B51" s="164" t="s">
        <v>283</v>
      </c>
      <c r="C51" s="66" t="s">
        <v>28</v>
      </c>
      <c r="D51" s="66">
        <v>3.01</v>
      </c>
      <c r="E51" s="66">
        <v>3.79</v>
      </c>
      <c r="F51" s="66">
        <v>11.33</v>
      </c>
      <c r="H51" s="212" cm="1">
        <f t="array" ref="H51">_xlfn.IFS(AND(K51&gt;$K$65,L51&gt;$L$65),2,AND(K51&lt;=$K$65,L51&lt;=$L$65),3,AND(K51&lt;=$K$65,L51&gt;$L$65),4,AND(K51&gt;$K$65,L51&lt;=$L$65),1)</f>
        <v>2</v>
      </c>
      <c r="I51" s="87" t="s">
        <v>316</v>
      </c>
      <c r="J51" s="87" t="s">
        <v>54</v>
      </c>
      <c r="K51" s="86">
        <v>2.99</v>
      </c>
      <c r="L51" s="86">
        <v>4.3899999999999997</v>
      </c>
      <c r="M51" s="66">
        <f t="shared" si="0"/>
        <v>13.21</v>
      </c>
    </row>
    <row r="52" spans="1:15" x14ac:dyDescent="0.15">
      <c r="A52" s="66">
        <v>1</v>
      </c>
      <c r="B52" s="164" t="s">
        <v>272</v>
      </c>
      <c r="C52" s="66" t="s">
        <v>18</v>
      </c>
      <c r="D52" s="66">
        <v>3.09</v>
      </c>
      <c r="E52" s="66">
        <v>3.89</v>
      </c>
      <c r="F52" s="66">
        <v>11.32</v>
      </c>
      <c r="H52" s="212" cm="1">
        <f t="array" ref="H52">_xlfn.IFS(AND(K52&gt;$K$65,L52&gt;$L$65),2,AND(K52&lt;=$K$65,L52&lt;=$L$65),3,AND(K52&lt;=$K$65,L52&gt;$L$65),4,AND(K52&gt;$K$65,L52&lt;=$L$65),1)</f>
        <v>4</v>
      </c>
      <c r="I52" s="87" t="s">
        <v>317</v>
      </c>
      <c r="J52" s="87" t="s">
        <v>55</v>
      </c>
      <c r="K52" s="86">
        <v>2.97</v>
      </c>
      <c r="L52" s="86">
        <v>4.24</v>
      </c>
      <c r="M52" s="66">
        <f t="shared" si="0"/>
        <v>12.85</v>
      </c>
    </row>
    <row r="53" spans="1:15" x14ac:dyDescent="0.15">
      <c r="A53" s="66">
        <v>1</v>
      </c>
      <c r="B53" s="164" t="s">
        <v>282</v>
      </c>
      <c r="C53" s="66" t="s">
        <v>27</v>
      </c>
      <c r="D53" s="66">
        <v>3.1</v>
      </c>
      <c r="E53" s="66">
        <v>3.86</v>
      </c>
      <c r="F53" s="66">
        <v>11.19</v>
      </c>
      <c r="H53" s="212" cm="1">
        <f t="array" ref="H53">_xlfn.IFS(AND(K53&gt;$K$65,L53&gt;$L$65),2,AND(K53&lt;=$K$65,L53&lt;=$L$65),3,AND(K53&lt;=$K$65,L53&gt;$L$65),4,AND(K53&gt;$K$65,L53&lt;=$L$65),1)</f>
        <v>4</v>
      </c>
      <c r="I53" s="87" t="s">
        <v>535</v>
      </c>
      <c r="J53" s="87" t="s">
        <v>17</v>
      </c>
      <c r="K53" s="86">
        <v>2.81</v>
      </c>
      <c r="L53" s="86">
        <v>4.01</v>
      </c>
      <c r="M53" s="66">
        <f t="shared" si="0"/>
        <v>12.79</v>
      </c>
    </row>
    <row r="54" spans="1:15" x14ac:dyDescent="0.15">
      <c r="A54" s="66">
        <v>1</v>
      </c>
      <c r="B54" s="164" t="s">
        <v>271</v>
      </c>
      <c r="C54" s="66" t="s">
        <v>12</v>
      </c>
      <c r="D54" s="66">
        <v>3.19</v>
      </c>
      <c r="E54" s="66">
        <v>3.97</v>
      </c>
      <c r="F54" s="66">
        <v>11.16</v>
      </c>
      <c r="H54" s="212" cm="1">
        <f t="array" ref="H54">_xlfn.IFS(AND(K54&gt;$K$65,L54&gt;$L$65),2,AND(K54&lt;=$K$65,L54&lt;=$L$65),3,AND(K54&lt;=$K$65,L54&gt;$L$65),4,AND(K54&gt;$K$65,L54&lt;=$L$65),1)</f>
        <v>4</v>
      </c>
      <c r="I54" s="87" t="s">
        <v>319</v>
      </c>
      <c r="J54" s="87" t="s">
        <v>56</v>
      </c>
      <c r="K54" s="86">
        <v>2.86</v>
      </c>
      <c r="L54" s="86">
        <v>4.04</v>
      </c>
      <c r="M54" s="66">
        <f t="shared" si="0"/>
        <v>12.69</v>
      </c>
    </row>
    <row r="55" spans="1:15" x14ac:dyDescent="0.15">
      <c r="A55" s="66">
        <v>1</v>
      </c>
      <c r="B55" s="164" t="s">
        <v>284</v>
      </c>
      <c r="C55" s="66" t="s">
        <v>187</v>
      </c>
      <c r="D55" s="66">
        <v>3.05</v>
      </c>
      <c r="E55" s="66">
        <v>3.76</v>
      </c>
      <c r="F55" s="66">
        <v>11.09</v>
      </c>
      <c r="H55" s="212" cm="1">
        <f t="array" ref="H55">_xlfn.IFS(AND(K55&gt;$K$65,L55&gt;$L$65),2,AND(K55&lt;=$K$65,L55&lt;=$L$65),3,AND(K55&lt;=$K$65,L55&gt;$L$65),4,AND(K55&gt;$K$65,L55&lt;=$L$65),1)</f>
        <v>4</v>
      </c>
      <c r="I55" s="87" t="s">
        <v>320</v>
      </c>
      <c r="J55" s="87" t="s">
        <v>57</v>
      </c>
      <c r="K55" s="86">
        <v>2.82</v>
      </c>
      <c r="L55" s="86">
        <v>4.2300000000000004</v>
      </c>
      <c r="M55" s="66">
        <f t="shared" si="0"/>
        <v>13.45</v>
      </c>
    </row>
    <row r="56" spans="1:15" x14ac:dyDescent="0.15">
      <c r="A56" s="66">
        <v>1</v>
      </c>
      <c r="B56" s="164" t="s">
        <v>293</v>
      </c>
      <c r="C56" s="66" t="s">
        <v>35</v>
      </c>
      <c r="D56" s="66">
        <v>3.01</v>
      </c>
      <c r="E56" s="66">
        <v>3.7</v>
      </c>
      <c r="F56" s="66">
        <v>11.06</v>
      </c>
      <c r="H56" s="212" cm="1">
        <f t="array" ref="H56">_xlfn.IFS(AND(K56&gt;$K$65,L56&gt;$L$65),2,AND(K56&lt;=$K$65,L56&lt;=$L$65),3,AND(K56&lt;=$K$65,L56&gt;$L$65),4,AND(K56&gt;$K$65,L56&lt;=$L$65),1)</f>
        <v>2</v>
      </c>
      <c r="I56" s="87" t="s">
        <v>321</v>
      </c>
      <c r="J56" s="87" t="s">
        <v>58</v>
      </c>
      <c r="K56" s="86">
        <v>3</v>
      </c>
      <c r="L56" s="86">
        <v>4.12</v>
      </c>
      <c r="M56" s="66">
        <f t="shared" si="0"/>
        <v>12.36</v>
      </c>
    </row>
    <row r="57" spans="1:15" x14ac:dyDescent="0.15">
      <c r="A57" s="66">
        <v>1</v>
      </c>
      <c r="B57" s="164" t="s">
        <v>286</v>
      </c>
      <c r="C57" s="66" t="s">
        <v>189</v>
      </c>
      <c r="D57" s="66">
        <v>3.06</v>
      </c>
      <c r="E57" s="66">
        <v>3.76</v>
      </c>
      <c r="F57" s="66">
        <v>11.05</v>
      </c>
      <c r="H57" s="212" cm="1">
        <f t="array" ref="H57">_xlfn.IFS(AND(K57&gt;$K$65,L57&gt;$L$65),2,AND(K57&lt;=$K$65,L57&lt;=$L$65),3,AND(K57&lt;=$K$65,L57&gt;$L$65),4,AND(K57&gt;$K$65,L57&lt;=$L$65),1)</f>
        <v>2</v>
      </c>
      <c r="I57" s="87" t="s">
        <v>322</v>
      </c>
      <c r="J57" s="87" t="s">
        <v>59</v>
      </c>
      <c r="K57" s="86">
        <v>3.12</v>
      </c>
      <c r="L57" s="86">
        <v>4</v>
      </c>
      <c r="M57" s="66">
        <f t="shared" si="0"/>
        <v>11.52</v>
      </c>
    </row>
    <row r="58" spans="1:15" x14ac:dyDescent="0.15">
      <c r="A58" s="66">
        <v>1</v>
      </c>
      <c r="B58" s="164" t="s">
        <v>311</v>
      </c>
      <c r="C58" s="66" t="s">
        <v>50</v>
      </c>
      <c r="D58" s="66">
        <v>3.02</v>
      </c>
      <c r="E58" s="66">
        <v>3.65</v>
      </c>
      <c r="F58" s="66">
        <v>10.88</v>
      </c>
      <c r="H58" s="212" cm="1">
        <f t="array" ref="H58">_xlfn.IFS(AND(K58&gt;$K$65,L58&gt;$L$65),2,AND(K58&lt;=$K$65,L58&lt;=$L$65),3,AND(K58&lt;=$K$65,L58&gt;$L$65),4,AND(K58&gt;$K$65,L58&lt;=$L$65),1)</f>
        <v>3</v>
      </c>
      <c r="I58" s="87" t="s">
        <v>323</v>
      </c>
      <c r="J58" s="87" t="s">
        <v>198</v>
      </c>
      <c r="K58" s="86">
        <v>2.92</v>
      </c>
      <c r="L58" s="86">
        <v>3.86</v>
      </c>
      <c r="M58" s="66">
        <f t="shared" si="0"/>
        <v>11.89</v>
      </c>
    </row>
    <row r="59" spans="1:15" x14ac:dyDescent="0.15">
      <c r="A59" s="66">
        <v>1</v>
      </c>
      <c r="B59" s="164" t="s">
        <v>275</v>
      </c>
      <c r="C59" s="66" t="s">
        <v>21</v>
      </c>
      <c r="D59" s="66">
        <v>3.21</v>
      </c>
      <c r="E59" s="66">
        <v>3.85</v>
      </c>
      <c r="F59" s="66">
        <v>10.74</v>
      </c>
      <c r="H59" s="212" cm="1">
        <f t="array" ref="H59">_xlfn.IFS(AND(K59&gt;$K$65,L59&gt;$L$65),2,AND(K59&lt;=$K$65,L59&lt;=$L$65),3,AND(K59&lt;=$K$65,L59&gt;$L$65),4,AND(K59&gt;$K$65,L59&lt;=$L$65),1)</f>
        <v>4</v>
      </c>
      <c r="I59" s="87" t="s">
        <v>325</v>
      </c>
      <c r="J59" s="87" t="s">
        <v>60</v>
      </c>
      <c r="K59" s="86">
        <v>2.2400000000000002</v>
      </c>
      <c r="L59" s="86">
        <v>4.22</v>
      </c>
      <c r="M59" s="66">
        <f t="shared" si="0"/>
        <v>15.87</v>
      </c>
    </row>
    <row r="60" spans="1:15" x14ac:dyDescent="0.15">
      <c r="A60" s="66">
        <v>1</v>
      </c>
      <c r="B60" s="164" t="s">
        <v>273</v>
      </c>
      <c r="C60" s="66" t="s">
        <v>19</v>
      </c>
      <c r="D60" s="66">
        <v>3.12</v>
      </c>
      <c r="E60" s="66">
        <v>3.65</v>
      </c>
      <c r="F60" s="66">
        <v>10.51</v>
      </c>
      <c r="H60" s="212" cm="1">
        <f t="array" ref="H60">_xlfn.IFS(AND(K60&gt;$K$65,L60&gt;$L$65),2,AND(K60&lt;=$K$65,L60&lt;=$L$65),3,AND(K60&lt;=$K$65,L60&gt;$L$65),4,AND(K60&gt;$K$65,L60&lt;=$L$65),1)</f>
        <v>3</v>
      </c>
      <c r="I60" s="87" t="s">
        <v>326</v>
      </c>
      <c r="J60" s="87" t="s">
        <v>61</v>
      </c>
      <c r="K60" s="86">
        <v>2.78</v>
      </c>
      <c r="L60" s="86">
        <v>3.76</v>
      </c>
      <c r="M60" s="66">
        <f t="shared" si="0"/>
        <v>12.11</v>
      </c>
    </row>
    <row r="61" spans="1:15" x14ac:dyDescent="0.15">
      <c r="A61" s="66">
        <v>1</v>
      </c>
      <c r="B61" s="164" t="s">
        <v>274</v>
      </c>
      <c r="C61" s="66" t="s">
        <v>20</v>
      </c>
      <c r="D61" s="66">
        <v>3.08</v>
      </c>
      <c r="E61" s="66">
        <v>3.57</v>
      </c>
      <c r="F61" s="66">
        <v>10.42</v>
      </c>
      <c r="H61" s="212" cm="1">
        <f t="array" ref="H61">_xlfn.IFS(AND(K61&gt;$K$65,L61&gt;$L$65),2,AND(K61&lt;=$K$65,L61&lt;=$L$65),3,AND(K61&lt;=$K$65,L61&gt;$L$65),4,AND(K61&gt;$K$65,L61&lt;=$L$65),1)</f>
        <v>4</v>
      </c>
      <c r="I61" s="87" t="s">
        <v>327</v>
      </c>
      <c r="J61" s="87" t="s">
        <v>62</v>
      </c>
      <c r="K61" s="86">
        <v>2.25</v>
      </c>
      <c r="L61" s="86">
        <v>4.05</v>
      </c>
      <c r="M61" s="66">
        <f t="shared" si="0"/>
        <v>15.19</v>
      </c>
    </row>
    <row r="62" spans="1:15" x14ac:dyDescent="0.15">
      <c r="A62" s="66">
        <v>1</v>
      </c>
      <c r="B62" s="164" t="s">
        <v>298</v>
      </c>
      <c r="C62" s="66" t="s">
        <v>192</v>
      </c>
      <c r="D62" s="66">
        <v>3.36</v>
      </c>
      <c r="E62" s="66">
        <v>3.92</v>
      </c>
      <c r="F62" s="66">
        <v>10.35</v>
      </c>
      <c r="H62" s="212" cm="1">
        <f t="array" ref="H62">_xlfn.IFS(AND(K62&gt;$K$65,L62&gt;$L$65),2,AND(K62&lt;=$K$65,L62&lt;=$L$65),3,AND(K62&lt;=$K$65,L62&gt;$L$65),4,AND(K62&gt;$K$65,L62&lt;=$L$65),1)</f>
        <v>2</v>
      </c>
      <c r="I62" s="87" t="s">
        <v>328</v>
      </c>
      <c r="J62" s="87" t="s">
        <v>63</v>
      </c>
      <c r="K62" s="86">
        <v>3.04</v>
      </c>
      <c r="L62" s="66">
        <v>4.2</v>
      </c>
      <c r="M62" s="66">
        <f t="shared" si="0"/>
        <v>12.43</v>
      </c>
      <c r="N62" s="203"/>
      <c r="O62" s="204" t="s">
        <v>569</v>
      </c>
    </row>
    <row r="63" spans="1:15" x14ac:dyDescent="0.15">
      <c r="A63" s="66">
        <v>1</v>
      </c>
      <c r="B63" s="164" t="s">
        <v>309</v>
      </c>
      <c r="C63" s="66" t="s">
        <v>48</v>
      </c>
      <c r="D63" s="66">
        <v>3.36</v>
      </c>
      <c r="E63" s="66">
        <v>3.9</v>
      </c>
      <c r="F63" s="66">
        <v>10.3</v>
      </c>
      <c r="H63" s="212" cm="1">
        <f t="array" ref="H63">_xlfn.IFS(AND(K63&gt;$K$65,L63&gt;$L$65),2,AND(K63&lt;=$K$65,L63&lt;=$L$65),3,AND(K63&lt;=$K$65,L63&gt;$L$65),4,AND(K63&gt;$K$65,L63&lt;=$L$65),1)</f>
        <v>3</v>
      </c>
      <c r="I63" s="87" t="s">
        <v>329</v>
      </c>
      <c r="J63" s="87" t="s">
        <v>200</v>
      </c>
      <c r="K63" s="86">
        <v>2.79</v>
      </c>
      <c r="L63" s="66">
        <v>3.84</v>
      </c>
      <c r="M63" s="66">
        <f t="shared" si="0"/>
        <v>12.33</v>
      </c>
      <c r="N63" s="205"/>
      <c r="O63" s="206" t="s">
        <v>570</v>
      </c>
    </row>
    <row r="64" spans="1:15" x14ac:dyDescent="0.15">
      <c r="I64" s="87"/>
      <c r="J64" s="87"/>
      <c r="K64" s="86"/>
    </row>
    <row r="65" spans="1:15" x14ac:dyDescent="0.15">
      <c r="I65" s="87"/>
      <c r="J65" s="87"/>
      <c r="K65" s="211">
        <f>K133</f>
        <v>2.97</v>
      </c>
      <c r="L65" s="211">
        <f>L133</f>
        <v>3.98</v>
      </c>
      <c r="M65" s="66">
        <f t="shared" si="0"/>
        <v>12.06</v>
      </c>
    </row>
    <row r="70" spans="1:15" x14ac:dyDescent="0.15">
      <c r="H70" s="84"/>
    </row>
    <row r="72" spans="1:15" ht="19.5" x14ac:dyDescent="0.15">
      <c r="A72" s="381" t="s">
        <v>334</v>
      </c>
      <c r="B72" s="382"/>
      <c r="C72" s="383"/>
      <c r="D72" s="89" t="s">
        <v>335</v>
      </c>
      <c r="E72" s="90" t="s">
        <v>336</v>
      </c>
      <c r="F72" s="90" t="s">
        <v>582</v>
      </c>
      <c r="H72" s="88" t="s">
        <v>333</v>
      </c>
      <c r="I72" s="368" t="s">
        <v>334</v>
      </c>
      <c r="J72" s="368"/>
      <c r="K72" s="89" t="s">
        <v>335</v>
      </c>
      <c r="L72" s="90" t="s">
        <v>336</v>
      </c>
    </row>
    <row r="73" spans="1:15" ht="9.75" customHeight="1" x14ac:dyDescent="0.15">
      <c r="A73" s="386" t="s">
        <v>577</v>
      </c>
      <c r="B73" s="387"/>
      <c r="C73" s="387"/>
      <c r="D73" s="387"/>
      <c r="E73" s="387"/>
      <c r="F73" s="388"/>
      <c r="H73" s="214" t="s">
        <v>577</v>
      </c>
      <c r="I73" s="214"/>
      <c r="J73" s="214"/>
      <c r="K73" s="214"/>
      <c r="L73" s="214"/>
      <c r="N73" s="66">
        <v>3</v>
      </c>
      <c r="O73" s="66" t="s">
        <v>577</v>
      </c>
    </row>
    <row r="74" spans="1:15" ht="9.75" customHeight="1" x14ac:dyDescent="0.15">
      <c r="A74" s="219" t="s">
        <v>325</v>
      </c>
      <c r="B74" s="218" t="s">
        <v>588</v>
      </c>
      <c r="C74" s="218" t="s">
        <v>60</v>
      </c>
      <c r="D74" s="230">
        <v>2.2400000000000002</v>
      </c>
      <c r="E74" s="230">
        <v>4.22</v>
      </c>
      <c r="F74" s="230">
        <v>15.87</v>
      </c>
      <c r="H74" s="91" t="s">
        <v>243</v>
      </c>
      <c r="I74" s="92" t="s">
        <v>286</v>
      </c>
      <c r="J74" s="93" t="s">
        <v>29</v>
      </c>
      <c r="K74" s="94">
        <v>3.06</v>
      </c>
      <c r="L74" s="94">
        <v>3.76</v>
      </c>
      <c r="N74" s="66">
        <v>2</v>
      </c>
      <c r="O74" s="66" t="s">
        <v>578</v>
      </c>
    </row>
    <row r="75" spans="1:15" ht="9.75" customHeight="1" x14ac:dyDescent="0.15">
      <c r="A75" s="220" t="s">
        <v>327</v>
      </c>
      <c r="B75" s="221" t="s">
        <v>588</v>
      </c>
      <c r="C75" s="221" t="s">
        <v>62</v>
      </c>
      <c r="D75" s="231">
        <v>2.25</v>
      </c>
      <c r="E75" s="231">
        <v>4.05</v>
      </c>
      <c r="F75" s="231">
        <v>15.19</v>
      </c>
      <c r="H75" s="369" t="s">
        <v>244</v>
      </c>
      <c r="I75" s="95" t="s">
        <v>292</v>
      </c>
      <c r="J75" s="96" t="s">
        <v>34</v>
      </c>
      <c r="K75" s="97">
        <v>2.85</v>
      </c>
      <c r="L75" s="97">
        <v>4.08</v>
      </c>
      <c r="N75" s="66">
        <v>1</v>
      </c>
      <c r="O75" s="66" t="s">
        <v>579</v>
      </c>
    </row>
    <row r="76" spans="1:15" ht="9.75" customHeight="1" x14ac:dyDescent="0.15">
      <c r="A76" s="220" t="s">
        <v>307</v>
      </c>
      <c r="B76" s="221" t="s">
        <v>586</v>
      </c>
      <c r="C76" s="221" t="s">
        <v>46</v>
      </c>
      <c r="D76" s="231">
        <v>2.54</v>
      </c>
      <c r="E76" s="231">
        <v>4.03</v>
      </c>
      <c r="F76" s="231">
        <v>13.94</v>
      </c>
      <c r="H76" s="370"/>
      <c r="I76" s="95" t="s">
        <v>297</v>
      </c>
      <c r="J76" s="96" t="s">
        <v>39</v>
      </c>
      <c r="K76" s="97">
        <v>2.86</v>
      </c>
      <c r="L76" s="97">
        <v>3.89</v>
      </c>
      <c r="N76" s="66">
        <v>4</v>
      </c>
      <c r="O76" s="66" t="s">
        <v>580</v>
      </c>
    </row>
    <row r="77" spans="1:15" ht="9.75" customHeight="1" x14ac:dyDescent="0.15">
      <c r="A77" s="220" t="s">
        <v>306</v>
      </c>
      <c r="B77" s="221" t="s">
        <v>586</v>
      </c>
      <c r="C77" s="221" t="s">
        <v>45</v>
      </c>
      <c r="D77" s="231">
        <v>2.67</v>
      </c>
      <c r="E77" s="231">
        <v>4.13</v>
      </c>
      <c r="F77" s="231">
        <v>13.75</v>
      </c>
      <c r="H77" s="370"/>
      <c r="I77" s="98" t="s">
        <v>300</v>
      </c>
      <c r="J77" s="99" t="s">
        <v>40</v>
      </c>
      <c r="K77" s="100">
        <v>3.11</v>
      </c>
      <c r="L77" s="100">
        <v>3.96</v>
      </c>
    </row>
    <row r="78" spans="1:15" ht="9.75" customHeight="1" x14ac:dyDescent="0.15">
      <c r="A78" s="220" t="s">
        <v>320</v>
      </c>
      <c r="B78" s="221" t="s">
        <v>588</v>
      </c>
      <c r="C78" s="221" t="s">
        <v>57</v>
      </c>
      <c r="D78" s="231">
        <v>2.82</v>
      </c>
      <c r="E78" s="231">
        <v>4.2300000000000004</v>
      </c>
      <c r="F78" s="231">
        <v>13.45</v>
      </c>
      <c r="H78" s="213" t="s">
        <v>578</v>
      </c>
      <c r="I78" s="213"/>
      <c r="J78" s="213"/>
      <c r="K78" s="213"/>
      <c r="L78" s="213"/>
    </row>
    <row r="79" spans="1:15" ht="9.75" customHeight="1" x14ac:dyDescent="0.15">
      <c r="A79" s="220" t="s">
        <v>532</v>
      </c>
      <c r="B79" s="221" t="s">
        <v>585</v>
      </c>
      <c r="C79" s="221" t="s">
        <v>41</v>
      </c>
      <c r="D79" s="231">
        <v>2.89</v>
      </c>
      <c r="E79" s="231">
        <v>4.29</v>
      </c>
      <c r="F79" s="231">
        <v>13.34</v>
      </c>
      <c r="H79" s="361" t="s">
        <v>242</v>
      </c>
      <c r="I79" s="101" t="s">
        <v>271</v>
      </c>
      <c r="J79" s="102" t="s">
        <v>12</v>
      </c>
      <c r="K79" s="94">
        <v>3.19</v>
      </c>
      <c r="L79" s="94">
        <v>3.97</v>
      </c>
    </row>
    <row r="80" spans="1:15" ht="9.75" customHeight="1" x14ac:dyDescent="0.15">
      <c r="A80" s="220" t="s">
        <v>292</v>
      </c>
      <c r="B80" s="221" t="s">
        <v>585</v>
      </c>
      <c r="C80" s="221" t="s">
        <v>34</v>
      </c>
      <c r="D80" s="231">
        <v>2.85</v>
      </c>
      <c r="E80" s="231">
        <v>4.08</v>
      </c>
      <c r="F80" s="231">
        <v>12.85</v>
      </c>
      <c r="H80" s="361"/>
      <c r="I80" s="103" t="s">
        <v>272</v>
      </c>
      <c r="J80" s="96" t="s">
        <v>18</v>
      </c>
      <c r="K80" s="97">
        <v>3.09</v>
      </c>
      <c r="L80" s="97">
        <v>3.89</v>
      </c>
    </row>
    <row r="81" spans="1:16" ht="9.75" customHeight="1" x14ac:dyDescent="0.15">
      <c r="A81" s="220" t="s">
        <v>317</v>
      </c>
      <c r="B81" s="221" t="s">
        <v>587</v>
      </c>
      <c r="C81" s="221" t="s">
        <v>55</v>
      </c>
      <c r="D81" s="231">
        <v>2.97</v>
      </c>
      <c r="E81" s="231">
        <v>4.24</v>
      </c>
      <c r="F81" s="231">
        <v>12.85</v>
      </c>
      <c r="H81" s="362"/>
      <c r="I81" s="103" t="s">
        <v>275</v>
      </c>
      <c r="J81" s="96" t="s">
        <v>21</v>
      </c>
      <c r="K81" s="97">
        <v>3.21</v>
      </c>
      <c r="L81" s="97">
        <v>3.85</v>
      </c>
      <c r="N81" s="66" t="s">
        <v>271</v>
      </c>
      <c r="O81" s="66" t="s">
        <v>583</v>
      </c>
      <c r="P81" s="66" t="s">
        <v>12</v>
      </c>
    </row>
    <row r="82" spans="1:16" ht="9.75" customHeight="1" x14ac:dyDescent="0.15">
      <c r="A82" s="220" t="s">
        <v>318</v>
      </c>
      <c r="B82" s="221" t="s">
        <v>588</v>
      </c>
      <c r="C82" s="221" t="s">
        <v>17</v>
      </c>
      <c r="D82" s="231">
        <v>2.81</v>
      </c>
      <c r="E82" s="231">
        <v>4.01</v>
      </c>
      <c r="F82" s="231">
        <v>12.79</v>
      </c>
      <c r="H82" s="360" t="s">
        <v>243</v>
      </c>
      <c r="I82" s="103" t="s">
        <v>277</v>
      </c>
      <c r="J82" s="96" t="s">
        <v>13</v>
      </c>
      <c r="K82" s="97">
        <v>3.1</v>
      </c>
      <c r="L82" s="97">
        <v>3.96</v>
      </c>
      <c r="N82" s="66" t="s">
        <v>272</v>
      </c>
      <c r="O82" s="66" t="s">
        <v>583</v>
      </c>
      <c r="P82" s="66" t="s">
        <v>18</v>
      </c>
    </row>
    <row r="83" spans="1:16" ht="9.75" customHeight="1" x14ac:dyDescent="0.15">
      <c r="A83" s="220" t="s">
        <v>319</v>
      </c>
      <c r="B83" s="221" t="s">
        <v>588</v>
      </c>
      <c r="C83" s="221" t="s">
        <v>56</v>
      </c>
      <c r="D83" s="231">
        <v>2.86</v>
      </c>
      <c r="E83" s="231">
        <v>4.04</v>
      </c>
      <c r="F83" s="231">
        <v>12.69</v>
      </c>
      <c r="H83" s="361"/>
      <c r="I83" s="103" t="s">
        <v>279</v>
      </c>
      <c r="J83" s="96" t="s">
        <v>23</v>
      </c>
      <c r="K83" s="97">
        <v>3.12</v>
      </c>
      <c r="L83" s="97">
        <v>3.97</v>
      </c>
      <c r="N83" s="66" t="s">
        <v>273</v>
      </c>
      <c r="O83" s="66" t="s">
        <v>583</v>
      </c>
      <c r="P83" s="66" t="s">
        <v>19</v>
      </c>
    </row>
    <row r="84" spans="1:16" ht="9.75" customHeight="1" x14ac:dyDescent="0.15">
      <c r="A84" s="220" t="s">
        <v>295</v>
      </c>
      <c r="B84" s="221" t="s">
        <v>585</v>
      </c>
      <c r="C84" s="221" t="s">
        <v>37</v>
      </c>
      <c r="D84" s="231">
        <v>2.96</v>
      </c>
      <c r="E84" s="231">
        <v>4.05</v>
      </c>
      <c r="F84" s="231">
        <v>12.31</v>
      </c>
      <c r="H84" s="361"/>
      <c r="I84" s="103" t="s">
        <v>278</v>
      </c>
      <c r="J84" s="96" t="s">
        <v>24</v>
      </c>
      <c r="K84" s="97">
        <v>3.19</v>
      </c>
      <c r="L84" s="97">
        <v>4.1900000000000004</v>
      </c>
      <c r="N84" s="66" t="s">
        <v>274</v>
      </c>
      <c r="O84" s="66" t="s">
        <v>583</v>
      </c>
      <c r="P84" s="66" t="s">
        <v>20</v>
      </c>
    </row>
    <row r="85" spans="1:16" ht="9.75" customHeight="1" x14ac:dyDescent="0.15">
      <c r="A85" s="220" t="s">
        <v>289</v>
      </c>
      <c r="B85" s="221" t="s">
        <v>585</v>
      </c>
      <c r="C85" s="221" t="s">
        <v>31</v>
      </c>
      <c r="D85" s="231">
        <v>2.97</v>
      </c>
      <c r="E85" s="231">
        <v>4.0599999999999996</v>
      </c>
      <c r="F85" s="231">
        <v>12.3</v>
      </c>
      <c r="H85" s="361"/>
      <c r="I85" s="103" t="s">
        <v>281</v>
      </c>
      <c r="J85" s="96" t="s">
        <v>26</v>
      </c>
      <c r="K85" s="97">
        <v>2.98</v>
      </c>
      <c r="L85" s="97">
        <v>3.99</v>
      </c>
      <c r="N85" s="66" t="s">
        <v>275</v>
      </c>
      <c r="O85" s="66" t="s">
        <v>583</v>
      </c>
      <c r="P85" s="66" t="s">
        <v>21</v>
      </c>
    </row>
    <row r="86" spans="1:16" ht="9.75" customHeight="1" x14ac:dyDescent="0.15">
      <c r="A86" s="372" t="s">
        <v>578</v>
      </c>
      <c r="B86" s="373"/>
      <c r="C86" s="373"/>
      <c r="D86" s="373"/>
      <c r="E86" s="373"/>
      <c r="F86" s="374"/>
      <c r="H86" s="361"/>
      <c r="I86" s="103" t="s">
        <v>282</v>
      </c>
      <c r="J86" s="96" t="s">
        <v>27</v>
      </c>
      <c r="K86" s="97">
        <v>3.1</v>
      </c>
      <c r="L86" s="97">
        <v>3.86</v>
      </c>
      <c r="N86" s="66" t="s">
        <v>276</v>
      </c>
      <c r="O86" s="66" t="s">
        <v>583</v>
      </c>
      <c r="P86" s="66" t="s">
        <v>22</v>
      </c>
    </row>
    <row r="87" spans="1:16" ht="9.75" customHeight="1" x14ac:dyDescent="0.15">
      <c r="A87" s="223" t="s">
        <v>305</v>
      </c>
      <c r="B87" s="224" t="s">
        <v>586</v>
      </c>
      <c r="C87" s="224" t="s">
        <v>44</v>
      </c>
      <c r="D87" s="230">
        <v>2.65</v>
      </c>
      <c r="E87" s="230">
        <v>3.87</v>
      </c>
      <c r="F87" s="230">
        <v>12.96</v>
      </c>
      <c r="H87" s="361"/>
      <c r="I87" s="103" t="s">
        <v>283</v>
      </c>
      <c r="J87" s="96" t="s">
        <v>28</v>
      </c>
      <c r="K87" s="97">
        <v>3.01</v>
      </c>
      <c r="L87" s="97">
        <v>3.79</v>
      </c>
      <c r="N87" s="66" t="s">
        <v>277</v>
      </c>
      <c r="O87" s="66" t="s">
        <v>584</v>
      </c>
      <c r="P87" s="66" t="s">
        <v>13</v>
      </c>
    </row>
    <row r="88" spans="1:16" ht="9.75" customHeight="1" x14ac:dyDescent="0.15">
      <c r="A88" s="225" t="s">
        <v>308</v>
      </c>
      <c r="B88" s="224" t="s">
        <v>586</v>
      </c>
      <c r="C88" s="221" t="s">
        <v>47</v>
      </c>
      <c r="D88" s="231">
        <v>2.75</v>
      </c>
      <c r="E88" s="231">
        <v>3.95</v>
      </c>
      <c r="F88" s="231">
        <v>12.84</v>
      </c>
      <c r="H88" s="362"/>
      <c r="I88" s="103" t="s">
        <v>284</v>
      </c>
      <c r="J88" s="96" t="s">
        <v>285</v>
      </c>
      <c r="K88" s="97">
        <v>3.05</v>
      </c>
      <c r="L88" s="97">
        <v>3.76</v>
      </c>
      <c r="N88" s="66" t="s">
        <v>278</v>
      </c>
      <c r="O88" s="66" t="s">
        <v>584</v>
      </c>
      <c r="P88" s="66" t="s">
        <v>23</v>
      </c>
    </row>
    <row r="89" spans="1:16" ht="9.75" customHeight="1" x14ac:dyDescent="0.15">
      <c r="A89" s="225" t="s">
        <v>303</v>
      </c>
      <c r="B89" s="224" t="s">
        <v>586</v>
      </c>
      <c r="C89" s="221" t="s">
        <v>42</v>
      </c>
      <c r="D89" s="231">
        <v>2.81</v>
      </c>
      <c r="E89" s="231">
        <v>3.94</v>
      </c>
      <c r="F89" s="231">
        <v>12.57</v>
      </c>
      <c r="H89" s="360" t="s">
        <v>244</v>
      </c>
      <c r="I89" s="103" t="s">
        <v>287</v>
      </c>
      <c r="J89" s="96" t="s">
        <v>14</v>
      </c>
      <c r="K89" s="97">
        <v>3.03</v>
      </c>
      <c r="L89" s="97">
        <v>4.01</v>
      </c>
      <c r="N89" s="66" t="s">
        <v>279</v>
      </c>
      <c r="O89" s="66" t="s">
        <v>584</v>
      </c>
      <c r="P89" s="66" t="s">
        <v>24</v>
      </c>
    </row>
    <row r="90" spans="1:16" ht="9.75" customHeight="1" x14ac:dyDescent="0.15">
      <c r="A90" s="225" t="s">
        <v>301</v>
      </c>
      <c r="B90" s="224" t="s">
        <v>585</v>
      </c>
      <c r="C90" s="221" t="s">
        <v>40</v>
      </c>
      <c r="D90" s="231">
        <v>2.85</v>
      </c>
      <c r="E90" s="231">
        <v>3.98</v>
      </c>
      <c r="F90" s="231">
        <v>12.54</v>
      </c>
      <c r="H90" s="361"/>
      <c r="I90" s="103" t="s">
        <v>288</v>
      </c>
      <c r="J90" s="96" t="s">
        <v>30</v>
      </c>
      <c r="K90" s="97">
        <v>3.06</v>
      </c>
      <c r="L90" s="97">
        <v>4.2</v>
      </c>
      <c r="N90" s="66" t="s">
        <v>280</v>
      </c>
      <c r="O90" s="66" t="s">
        <v>584</v>
      </c>
      <c r="P90" s="66" t="s">
        <v>25</v>
      </c>
    </row>
    <row r="91" spans="1:16" ht="9.75" customHeight="1" x14ac:dyDescent="0.15">
      <c r="A91" s="225" t="s">
        <v>304</v>
      </c>
      <c r="B91" s="224" t="s">
        <v>586</v>
      </c>
      <c r="C91" s="221" t="s">
        <v>43</v>
      </c>
      <c r="D91" s="231">
        <v>2.75</v>
      </c>
      <c r="E91" s="231">
        <v>3.82</v>
      </c>
      <c r="F91" s="231">
        <v>12.42</v>
      </c>
      <c r="H91" s="361"/>
      <c r="I91" s="103" t="s">
        <v>289</v>
      </c>
      <c r="J91" s="96" t="s">
        <v>31</v>
      </c>
      <c r="K91" s="97">
        <v>2.97</v>
      </c>
      <c r="L91" s="97">
        <v>4.0599999999999996</v>
      </c>
      <c r="N91" s="66" t="s">
        <v>281</v>
      </c>
      <c r="O91" s="66" t="s">
        <v>584</v>
      </c>
      <c r="P91" s="66" t="s">
        <v>26</v>
      </c>
    </row>
    <row r="92" spans="1:16" ht="9.75" customHeight="1" x14ac:dyDescent="0.15">
      <c r="A92" s="225" t="s">
        <v>329</v>
      </c>
      <c r="B92" s="224" t="s">
        <v>588</v>
      </c>
      <c r="C92" s="221" t="s">
        <v>200</v>
      </c>
      <c r="D92" s="231">
        <v>2.79</v>
      </c>
      <c r="E92" s="231">
        <v>3.84</v>
      </c>
      <c r="F92" s="231">
        <v>12.33</v>
      </c>
      <c r="H92" s="361"/>
      <c r="I92" s="103" t="s">
        <v>291</v>
      </c>
      <c r="J92" s="96" t="s">
        <v>33</v>
      </c>
      <c r="K92" s="97">
        <v>3.13</v>
      </c>
      <c r="L92" s="97">
        <v>4.0999999999999996</v>
      </c>
      <c r="N92" s="66" t="s">
        <v>282</v>
      </c>
      <c r="O92" s="66" t="s">
        <v>584</v>
      </c>
      <c r="P92" s="66" t="s">
        <v>27</v>
      </c>
    </row>
    <row r="93" spans="1:16" ht="9.75" customHeight="1" x14ac:dyDescent="0.15">
      <c r="A93" s="225" t="s">
        <v>297</v>
      </c>
      <c r="B93" s="224" t="s">
        <v>585</v>
      </c>
      <c r="C93" s="221" t="s">
        <v>39</v>
      </c>
      <c r="D93" s="231">
        <v>2.86</v>
      </c>
      <c r="E93" s="231">
        <v>3.89</v>
      </c>
      <c r="F93" s="231">
        <v>12.21</v>
      </c>
      <c r="H93" s="361"/>
      <c r="I93" s="103" t="s">
        <v>293</v>
      </c>
      <c r="J93" s="96" t="s">
        <v>35</v>
      </c>
      <c r="K93" s="97">
        <v>3.01</v>
      </c>
      <c r="L93" s="97">
        <v>3.7</v>
      </c>
      <c r="N93" s="66" t="s">
        <v>283</v>
      </c>
      <c r="O93" s="66" t="s">
        <v>584</v>
      </c>
      <c r="P93" s="66" t="s">
        <v>28</v>
      </c>
    </row>
    <row r="94" spans="1:16" ht="9.75" customHeight="1" x14ac:dyDescent="0.15">
      <c r="A94" s="225" t="s">
        <v>326</v>
      </c>
      <c r="B94" s="224" t="s">
        <v>588</v>
      </c>
      <c r="C94" s="221" t="s">
        <v>61</v>
      </c>
      <c r="D94" s="231">
        <v>2.78</v>
      </c>
      <c r="E94" s="231">
        <v>3.76</v>
      </c>
      <c r="F94" s="231">
        <v>12.11</v>
      </c>
      <c r="H94" s="361"/>
      <c r="I94" s="103" t="s">
        <v>294</v>
      </c>
      <c r="J94" s="96" t="s">
        <v>36</v>
      </c>
      <c r="K94" s="97">
        <v>3.11</v>
      </c>
      <c r="L94" s="97">
        <v>4.0999999999999996</v>
      </c>
      <c r="N94" s="66" t="s">
        <v>284</v>
      </c>
      <c r="O94" s="66" t="s">
        <v>584</v>
      </c>
      <c r="P94" s="66" t="s">
        <v>187</v>
      </c>
    </row>
    <row r="95" spans="1:16" ht="9.75" customHeight="1" x14ac:dyDescent="0.15">
      <c r="A95" s="225" t="s">
        <v>290</v>
      </c>
      <c r="B95" s="224" t="s">
        <v>585</v>
      </c>
      <c r="C95" s="221" t="s">
        <v>32</v>
      </c>
      <c r="D95" s="231">
        <v>2.68</v>
      </c>
      <c r="E95" s="231">
        <v>3.6</v>
      </c>
      <c r="F95" s="231">
        <v>11.95</v>
      </c>
      <c r="H95" s="361"/>
      <c r="I95" s="103" t="s">
        <v>295</v>
      </c>
      <c r="J95" s="96" t="s">
        <v>37</v>
      </c>
      <c r="K95" s="97">
        <v>2.96</v>
      </c>
      <c r="L95" s="97">
        <v>4.05</v>
      </c>
      <c r="N95" s="66" t="s">
        <v>286</v>
      </c>
      <c r="O95" s="66" t="s">
        <v>584</v>
      </c>
      <c r="P95" s="66" t="s">
        <v>189</v>
      </c>
    </row>
    <row r="96" spans="1:16" ht="9.75" customHeight="1" x14ac:dyDescent="0.15">
      <c r="A96" s="225" t="s">
        <v>323</v>
      </c>
      <c r="B96" s="224" t="s">
        <v>588</v>
      </c>
      <c r="C96" s="221" t="s">
        <v>198</v>
      </c>
      <c r="D96" s="231">
        <v>2.92</v>
      </c>
      <c r="E96" s="231">
        <v>3.86</v>
      </c>
      <c r="F96" s="231">
        <v>11.89</v>
      </c>
      <c r="H96" s="361"/>
      <c r="I96" s="103" t="s">
        <v>296</v>
      </c>
      <c r="J96" s="96" t="s">
        <v>38</v>
      </c>
      <c r="K96" s="97">
        <v>3.04</v>
      </c>
      <c r="L96" s="97">
        <v>4.0999999999999996</v>
      </c>
      <c r="N96" s="66" t="s">
        <v>530</v>
      </c>
      <c r="O96" s="66" t="s">
        <v>584</v>
      </c>
      <c r="P96" s="66" t="s">
        <v>29</v>
      </c>
    </row>
    <row r="97" spans="1:16" ht="9.75" customHeight="1" x14ac:dyDescent="0.15">
      <c r="A97" s="225" t="s">
        <v>302</v>
      </c>
      <c r="B97" s="224" t="s">
        <v>586</v>
      </c>
      <c r="C97" s="221" t="s">
        <v>15</v>
      </c>
      <c r="D97" s="231">
        <v>2.95</v>
      </c>
      <c r="E97" s="231">
        <v>3.88</v>
      </c>
      <c r="F97" s="231">
        <v>11.83</v>
      </c>
      <c r="H97" s="361"/>
      <c r="I97" s="103" t="s">
        <v>298</v>
      </c>
      <c r="J97" s="96" t="s">
        <v>299</v>
      </c>
      <c r="K97" s="97">
        <v>3.36</v>
      </c>
      <c r="L97" s="97">
        <v>3.92</v>
      </c>
      <c r="N97" s="66" t="s">
        <v>287</v>
      </c>
      <c r="O97" s="66" t="s">
        <v>585</v>
      </c>
      <c r="P97" s="66" t="s">
        <v>14</v>
      </c>
    </row>
    <row r="98" spans="1:16" ht="9.75" customHeight="1" x14ac:dyDescent="0.15">
      <c r="A98" s="225" t="s">
        <v>530</v>
      </c>
      <c r="B98" s="224" t="s">
        <v>584</v>
      </c>
      <c r="C98" s="221" t="s">
        <v>29</v>
      </c>
      <c r="D98" s="231">
        <v>2.85</v>
      </c>
      <c r="E98" s="231">
        <v>3.75</v>
      </c>
      <c r="F98" s="231">
        <v>11.81</v>
      </c>
      <c r="H98" s="362"/>
      <c r="I98" s="103" t="s">
        <v>301</v>
      </c>
      <c r="J98" s="96" t="s">
        <v>41</v>
      </c>
      <c r="K98" s="97">
        <v>2.85</v>
      </c>
      <c r="L98" s="97">
        <v>3.98</v>
      </c>
      <c r="N98" s="66" t="s">
        <v>288</v>
      </c>
      <c r="O98" s="66" t="s">
        <v>585</v>
      </c>
      <c r="P98" s="66" t="s">
        <v>30</v>
      </c>
    </row>
    <row r="99" spans="1:16" ht="9.75" customHeight="1" x14ac:dyDescent="0.15">
      <c r="A99" s="225" t="s">
        <v>276</v>
      </c>
      <c r="B99" s="224" t="s">
        <v>583</v>
      </c>
      <c r="C99" s="221" t="s">
        <v>22</v>
      </c>
      <c r="D99" s="231">
        <v>2.79</v>
      </c>
      <c r="E99" s="231">
        <v>3.64</v>
      </c>
      <c r="F99" s="231">
        <v>11.68</v>
      </c>
      <c r="H99" s="363" t="s">
        <v>246</v>
      </c>
      <c r="I99" s="103" t="s">
        <v>314</v>
      </c>
      <c r="J99" s="96" t="s">
        <v>16</v>
      </c>
      <c r="K99" s="97">
        <v>3.18</v>
      </c>
      <c r="L99" s="97">
        <v>4.3899999999999997</v>
      </c>
      <c r="N99" s="66" t="s">
        <v>289</v>
      </c>
      <c r="O99" s="66" t="s">
        <v>585</v>
      </c>
      <c r="P99" s="66" t="s">
        <v>31</v>
      </c>
    </row>
    <row r="100" spans="1:16" ht="9.75" customHeight="1" x14ac:dyDescent="0.15">
      <c r="A100" s="225" t="s">
        <v>313</v>
      </c>
      <c r="B100" s="224" t="s">
        <v>586</v>
      </c>
      <c r="C100" s="221" t="s">
        <v>52</v>
      </c>
      <c r="D100" s="231">
        <v>2.96</v>
      </c>
      <c r="E100" s="231">
        <v>3.83</v>
      </c>
      <c r="F100" s="231">
        <v>11.64</v>
      </c>
      <c r="H100" s="364"/>
      <c r="I100" s="104" t="s">
        <v>315</v>
      </c>
      <c r="J100" s="99" t="s">
        <v>53</v>
      </c>
      <c r="K100" s="100">
        <v>3.22</v>
      </c>
      <c r="L100" s="100">
        <v>4.3899999999999997</v>
      </c>
      <c r="N100" s="66" t="s">
        <v>290</v>
      </c>
      <c r="O100" s="66" t="s">
        <v>585</v>
      </c>
      <c r="P100" s="66" t="s">
        <v>32</v>
      </c>
    </row>
    <row r="101" spans="1:16" ht="9.75" customHeight="1" x14ac:dyDescent="0.15">
      <c r="A101" s="225" t="s">
        <v>280</v>
      </c>
      <c r="B101" s="224" t="s">
        <v>584</v>
      </c>
      <c r="C101" s="221" t="s">
        <v>25</v>
      </c>
      <c r="D101" s="231">
        <v>2.73</v>
      </c>
      <c r="E101" s="231">
        <v>3.51</v>
      </c>
      <c r="F101" s="231">
        <v>11.48</v>
      </c>
      <c r="H101" s="215" t="s">
        <v>337</v>
      </c>
      <c r="I101" s="215"/>
      <c r="J101" s="215"/>
      <c r="K101" s="215"/>
      <c r="L101" s="215"/>
      <c r="N101" s="66" t="s">
        <v>291</v>
      </c>
      <c r="O101" s="66" t="s">
        <v>585</v>
      </c>
      <c r="P101" s="66" t="s">
        <v>33</v>
      </c>
    </row>
    <row r="102" spans="1:16" ht="9.75" customHeight="1" x14ac:dyDescent="0.15">
      <c r="A102" s="225" t="s">
        <v>312</v>
      </c>
      <c r="B102" s="224" t="s">
        <v>586</v>
      </c>
      <c r="C102" s="221" t="s">
        <v>51</v>
      </c>
      <c r="D102" s="231">
        <v>2.88</v>
      </c>
      <c r="E102" s="231">
        <v>3.65</v>
      </c>
      <c r="F102" s="231">
        <v>11.39</v>
      </c>
      <c r="H102" s="105" t="s">
        <v>242</v>
      </c>
      <c r="I102" s="106" t="s">
        <v>276</v>
      </c>
      <c r="J102" s="93" t="s">
        <v>22</v>
      </c>
      <c r="K102" s="94">
        <v>2.79</v>
      </c>
      <c r="L102" s="94">
        <v>3.64</v>
      </c>
      <c r="N102" s="66" t="s">
        <v>292</v>
      </c>
      <c r="O102" s="66" t="s">
        <v>585</v>
      </c>
      <c r="P102" s="66" t="s">
        <v>34</v>
      </c>
    </row>
    <row r="103" spans="1:16" ht="9.75" customHeight="1" x14ac:dyDescent="0.15">
      <c r="A103" s="375" t="s">
        <v>337</v>
      </c>
      <c r="B103" s="376"/>
      <c r="C103" s="376"/>
      <c r="D103" s="376"/>
      <c r="E103" s="376"/>
      <c r="F103" s="377"/>
      <c r="H103" s="107" t="s">
        <v>243</v>
      </c>
      <c r="I103" s="108" t="s">
        <v>280</v>
      </c>
      <c r="J103" s="96" t="s">
        <v>25</v>
      </c>
      <c r="K103" s="97">
        <v>2.73</v>
      </c>
      <c r="L103" s="97">
        <v>3.51</v>
      </c>
      <c r="N103" s="66" t="s">
        <v>293</v>
      </c>
      <c r="O103" s="66" t="s">
        <v>585</v>
      </c>
      <c r="P103" s="66" t="s">
        <v>35</v>
      </c>
    </row>
    <row r="104" spans="1:16" ht="9.75" customHeight="1" x14ac:dyDescent="0.15">
      <c r="A104" s="226" t="s">
        <v>316</v>
      </c>
      <c r="B104" s="218" t="s">
        <v>587</v>
      </c>
      <c r="C104" s="218" t="s">
        <v>54</v>
      </c>
      <c r="D104" s="230">
        <v>2.99</v>
      </c>
      <c r="E104" s="230">
        <v>4.3899999999999997</v>
      </c>
      <c r="F104" s="230">
        <v>13.21</v>
      </c>
      <c r="H104" s="109" t="s">
        <v>244</v>
      </c>
      <c r="I104" s="108" t="s">
        <v>290</v>
      </c>
      <c r="J104" s="96" t="s">
        <v>32</v>
      </c>
      <c r="K104" s="97">
        <v>2.68</v>
      </c>
      <c r="L104" s="97">
        <v>3.6</v>
      </c>
      <c r="N104" s="66" t="s">
        <v>294</v>
      </c>
      <c r="O104" s="66" t="s">
        <v>585</v>
      </c>
      <c r="P104" s="66" t="s">
        <v>36</v>
      </c>
    </row>
    <row r="105" spans="1:16" ht="9.75" customHeight="1" x14ac:dyDescent="0.15">
      <c r="A105" s="227" t="s">
        <v>328</v>
      </c>
      <c r="B105" s="221" t="s">
        <v>588</v>
      </c>
      <c r="C105" s="221" t="s">
        <v>63</v>
      </c>
      <c r="D105" s="231">
        <v>3.04</v>
      </c>
      <c r="E105" s="231">
        <v>4.2</v>
      </c>
      <c r="F105" s="231">
        <v>12.43</v>
      </c>
      <c r="H105" s="365" t="s">
        <v>245</v>
      </c>
      <c r="I105" s="108" t="s">
        <v>303</v>
      </c>
      <c r="J105" s="96" t="s">
        <v>42</v>
      </c>
      <c r="K105" s="97">
        <v>2.81</v>
      </c>
      <c r="L105" s="97">
        <v>3.94</v>
      </c>
      <c r="N105" s="66" t="s">
        <v>295</v>
      </c>
      <c r="O105" s="66" t="s">
        <v>585</v>
      </c>
      <c r="P105" s="66" t="s">
        <v>37</v>
      </c>
    </row>
    <row r="106" spans="1:16" ht="9.75" customHeight="1" x14ac:dyDescent="0.15">
      <c r="A106" s="227" t="s">
        <v>314</v>
      </c>
      <c r="B106" s="221" t="s">
        <v>587</v>
      </c>
      <c r="C106" s="221" t="s">
        <v>16</v>
      </c>
      <c r="D106" s="231">
        <v>3.18</v>
      </c>
      <c r="E106" s="231">
        <v>4.3899999999999997</v>
      </c>
      <c r="F106" s="231">
        <v>12.38</v>
      </c>
      <c r="H106" s="366"/>
      <c r="I106" s="108" t="s">
        <v>304</v>
      </c>
      <c r="J106" s="96" t="s">
        <v>43</v>
      </c>
      <c r="K106" s="97">
        <v>2.75</v>
      </c>
      <c r="L106" s="97">
        <v>3.82</v>
      </c>
      <c r="N106" s="66" t="s">
        <v>296</v>
      </c>
      <c r="O106" s="66" t="s">
        <v>585</v>
      </c>
      <c r="P106" s="66" t="s">
        <v>38</v>
      </c>
    </row>
    <row r="107" spans="1:16" ht="9.75" customHeight="1" x14ac:dyDescent="0.15">
      <c r="A107" s="227" t="s">
        <v>321</v>
      </c>
      <c r="B107" s="221" t="s">
        <v>588</v>
      </c>
      <c r="C107" s="221" t="s">
        <v>58</v>
      </c>
      <c r="D107" s="231">
        <v>3</v>
      </c>
      <c r="E107" s="231">
        <v>4.12</v>
      </c>
      <c r="F107" s="231">
        <v>12.36</v>
      </c>
      <c r="H107" s="366"/>
      <c r="I107" s="108" t="s">
        <v>305</v>
      </c>
      <c r="J107" s="96" t="s">
        <v>44</v>
      </c>
      <c r="K107" s="97">
        <v>2.65</v>
      </c>
      <c r="L107" s="97">
        <v>3.87</v>
      </c>
      <c r="N107" s="66" t="s">
        <v>297</v>
      </c>
      <c r="O107" s="66" t="s">
        <v>585</v>
      </c>
      <c r="P107" s="66" t="s">
        <v>39</v>
      </c>
    </row>
    <row r="108" spans="1:16" ht="9.75" customHeight="1" x14ac:dyDescent="0.15">
      <c r="A108" s="227" t="s">
        <v>288</v>
      </c>
      <c r="B108" s="221" t="s">
        <v>585</v>
      </c>
      <c r="C108" s="221" t="s">
        <v>30</v>
      </c>
      <c r="D108" s="231">
        <v>3.06</v>
      </c>
      <c r="E108" s="231">
        <v>4.2</v>
      </c>
      <c r="F108" s="231">
        <v>12.35</v>
      </c>
      <c r="H108" s="366"/>
      <c r="I108" s="108" t="s">
        <v>306</v>
      </c>
      <c r="J108" s="96" t="s">
        <v>45</v>
      </c>
      <c r="K108" s="97">
        <v>2.67</v>
      </c>
      <c r="L108" s="97">
        <v>4.13</v>
      </c>
      <c r="N108" s="66" t="s">
        <v>298</v>
      </c>
      <c r="O108" s="66" t="s">
        <v>585</v>
      </c>
      <c r="P108" s="66" t="s">
        <v>192</v>
      </c>
    </row>
    <row r="109" spans="1:16" ht="9.75" customHeight="1" x14ac:dyDescent="0.15">
      <c r="A109" s="227" t="s">
        <v>315</v>
      </c>
      <c r="B109" s="221" t="s">
        <v>587</v>
      </c>
      <c r="C109" s="221" t="s">
        <v>53</v>
      </c>
      <c r="D109" s="231">
        <v>3.22</v>
      </c>
      <c r="E109" s="231">
        <v>4.3899999999999997</v>
      </c>
      <c r="F109" s="231">
        <v>12.2</v>
      </c>
      <c r="H109" s="366"/>
      <c r="I109" s="108" t="s">
        <v>307</v>
      </c>
      <c r="J109" s="96" t="s">
        <v>46</v>
      </c>
      <c r="K109" s="97">
        <v>2.54</v>
      </c>
      <c r="L109" s="97">
        <v>4.03</v>
      </c>
      <c r="N109" s="66" t="s">
        <v>300</v>
      </c>
      <c r="O109" s="66" t="s">
        <v>585</v>
      </c>
      <c r="P109" s="66" t="s">
        <v>194</v>
      </c>
    </row>
    <row r="110" spans="1:16" ht="9.75" customHeight="1" x14ac:dyDescent="0.15">
      <c r="A110" s="227" t="s">
        <v>296</v>
      </c>
      <c r="B110" s="221" t="s">
        <v>585</v>
      </c>
      <c r="C110" s="221" t="s">
        <v>38</v>
      </c>
      <c r="D110" s="231">
        <v>3.04</v>
      </c>
      <c r="E110" s="231">
        <v>4.0999999999999996</v>
      </c>
      <c r="F110" s="231">
        <v>12.14</v>
      </c>
      <c r="H110" s="366"/>
      <c r="I110" s="108" t="s">
        <v>308</v>
      </c>
      <c r="J110" s="96" t="s">
        <v>47</v>
      </c>
      <c r="K110" s="97">
        <v>2.75</v>
      </c>
      <c r="L110" s="97">
        <v>3.95</v>
      </c>
      <c r="N110" s="66" t="s">
        <v>301</v>
      </c>
      <c r="O110" s="66" t="s">
        <v>585</v>
      </c>
      <c r="P110" s="66" t="s">
        <v>40</v>
      </c>
    </row>
    <row r="111" spans="1:16" ht="9.75" customHeight="1" x14ac:dyDescent="0.15">
      <c r="A111" s="227" t="s">
        <v>281</v>
      </c>
      <c r="B111" s="221" t="s">
        <v>584</v>
      </c>
      <c r="C111" s="221" t="s">
        <v>26</v>
      </c>
      <c r="D111" s="231">
        <v>2.98</v>
      </c>
      <c r="E111" s="231">
        <v>3.99</v>
      </c>
      <c r="F111" s="231">
        <v>12.05</v>
      </c>
      <c r="H111" s="366"/>
      <c r="I111" s="108" t="s">
        <v>311</v>
      </c>
      <c r="J111" s="96" t="s">
        <v>50</v>
      </c>
      <c r="K111" s="97">
        <v>3.02</v>
      </c>
      <c r="L111" s="97">
        <v>3.65</v>
      </c>
      <c r="N111" s="66" t="s">
        <v>532</v>
      </c>
      <c r="O111" s="66" t="s">
        <v>585</v>
      </c>
      <c r="P111" s="66" t="s">
        <v>41</v>
      </c>
    </row>
    <row r="112" spans="1:16" ht="9.75" customHeight="1" x14ac:dyDescent="0.15">
      <c r="A112" s="227" t="s">
        <v>287</v>
      </c>
      <c r="B112" s="221" t="s">
        <v>585</v>
      </c>
      <c r="C112" s="221" t="s">
        <v>14</v>
      </c>
      <c r="D112" s="231">
        <v>3.03</v>
      </c>
      <c r="E112" s="231">
        <v>4.01</v>
      </c>
      <c r="F112" s="231">
        <v>11.91</v>
      </c>
      <c r="H112" s="367"/>
      <c r="I112" s="108" t="s">
        <v>312</v>
      </c>
      <c r="J112" s="96" t="s">
        <v>51</v>
      </c>
      <c r="K112" s="97">
        <v>2.88</v>
      </c>
      <c r="L112" s="97">
        <v>3.65</v>
      </c>
      <c r="N112" s="66" t="s">
        <v>302</v>
      </c>
      <c r="O112" s="66" t="s">
        <v>586</v>
      </c>
      <c r="P112" s="66" t="s">
        <v>15</v>
      </c>
    </row>
    <row r="113" spans="1:16" ht="9.75" customHeight="1" x14ac:dyDescent="0.15">
      <c r="A113" s="227" t="s">
        <v>294</v>
      </c>
      <c r="B113" s="221" t="s">
        <v>585</v>
      </c>
      <c r="C113" s="221" t="s">
        <v>36</v>
      </c>
      <c r="D113" s="231">
        <v>3.11</v>
      </c>
      <c r="E113" s="231">
        <v>4.0999999999999996</v>
      </c>
      <c r="F113" s="231">
        <v>11.85</v>
      </c>
      <c r="H113" s="365" t="s">
        <v>247</v>
      </c>
      <c r="I113" s="108" t="s">
        <v>318</v>
      </c>
      <c r="J113" s="96" t="s">
        <v>17</v>
      </c>
      <c r="K113" s="97">
        <v>2.81</v>
      </c>
      <c r="L113" s="97">
        <v>4.01</v>
      </c>
      <c r="N113" s="66" t="s">
        <v>303</v>
      </c>
      <c r="O113" s="66" t="s">
        <v>586</v>
      </c>
      <c r="P113" s="66" t="s">
        <v>42</v>
      </c>
    </row>
    <row r="114" spans="1:16" ht="9.75" customHeight="1" x14ac:dyDescent="0.15">
      <c r="A114" s="227" t="s">
        <v>278</v>
      </c>
      <c r="B114" s="221" t="s">
        <v>584</v>
      </c>
      <c r="C114" s="221" t="s">
        <v>23</v>
      </c>
      <c r="D114" s="231">
        <v>3.19</v>
      </c>
      <c r="E114" s="231">
        <v>4.1900000000000004</v>
      </c>
      <c r="F114" s="231">
        <v>11.77</v>
      </c>
      <c r="H114" s="366"/>
      <c r="I114" s="108" t="s">
        <v>319</v>
      </c>
      <c r="J114" s="96" t="s">
        <v>56</v>
      </c>
      <c r="K114" s="97">
        <v>2.86</v>
      </c>
      <c r="L114" s="97">
        <v>4.04</v>
      </c>
      <c r="N114" s="66" t="s">
        <v>304</v>
      </c>
      <c r="O114" s="66" t="s">
        <v>586</v>
      </c>
      <c r="P114" s="66" t="s">
        <v>43</v>
      </c>
    </row>
    <row r="115" spans="1:16" ht="9.75" customHeight="1" x14ac:dyDescent="0.15">
      <c r="A115" s="227" t="s">
        <v>291</v>
      </c>
      <c r="B115" s="221" t="s">
        <v>585</v>
      </c>
      <c r="C115" s="221" t="s">
        <v>33</v>
      </c>
      <c r="D115" s="231">
        <v>3.13</v>
      </c>
      <c r="E115" s="231">
        <v>4.0999999999999996</v>
      </c>
      <c r="F115" s="231">
        <v>11.77</v>
      </c>
      <c r="H115" s="366"/>
      <c r="I115" s="108" t="s">
        <v>320</v>
      </c>
      <c r="J115" s="96" t="s">
        <v>57</v>
      </c>
      <c r="K115" s="97">
        <v>2.82</v>
      </c>
      <c r="L115" s="97">
        <v>4.2300000000000004</v>
      </c>
      <c r="N115" s="66" t="s">
        <v>305</v>
      </c>
      <c r="O115" s="66" t="s">
        <v>586</v>
      </c>
      <c r="P115" s="66" t="s">
        <v>44</v>
      </c>
    </row>
    <row r="116" spans="1:16" ht="9.75" customHeight="1" x14ac:dyDescent="0.15">
      <c r="A116" s="227" t="s">
        <v>322</v>
      </c>
      <c r="B116" s="221" t="s">
        <v>588</v>
      </c>
      <c r="C116" s="221" t="s">
        <v>59</v>
      </c>
      <c r="D116" s="231">
        <v>3.12</v>
      </c>
      <c r="E116" s="231">
        <v>4</v>
      </c>
      <c r="F116" s="231">
        <v>11.52</v>
      </c>
      <c r="H116" s="366"/>
      <c r="I116" s="108" t="s">
        <v>321</v>
      </c>
      <c r="J116" s="96" t="s">
        <v>58</v>
      </c>
      <c r="K116" s="97">
        <v>3</v>
      </c>
      <c r="L116" s="97">
        <v>4.12</v>
      </c>
      <c r="N116" s="66" t="s">
        <v>306</v>
      </c>
      <c r="O116" s="66" t="s">
        <v>586</v>
      </c>
      <c r="P116" s="66" t="s">
        <v>45</v>
      </c>
    </row>
    <row r="117" spans="1:16" ht="9.75" customHeight="1" x14ac:dyDescent="0.15">
      <c r="A117" s="227" t="s">
        <v>310</v>
      </c>
      <c r="B117" s="221" t="s">
        <v>586</v>
      </c>
      <c r="C117" s="221" t="s">
        <v>49</v>
      </c>
      <c r="D117" s="231">
        <v>3.25</v>
      </c>
      <c r="E117" s="231">
        <v>4</v>
      </c>
      <c r="F117" s="231">
        <v>11</v>
      </c>
      <c r="H117" s="366"/>
      <c r="I117" s="108" t="s">
        <v>323</v>
      </c>
      <c r="J117" s="96" t="s">
        <v>324</v>
      </c>
      <c r="K117" s="97">
        <v>2.92</v>
      </c>
      <c r="L117" s="97">
        <v>3.86</v>
      </c>
      <c r="N117" s="66" t="s">
        <v>307</v>
      </c>
      <c r="O117" s="66" t="s">
        <v>586</v>
      </c>
      <c r="P117" s="66" t="s">
        <v>46</v>
      </c>
    </row>
    <row r="118" spans="1:16" ht="9.75" customHeight="1" x14ac:dyDescent="0.15">
      <c r="A118" s="378" t="s">
        <v>338</v>
      </c>
      <c r="B118" s="379"/>
      <c r="C118" s="379"/>
      <c r="D118" s="379"/>
      <c r="E118" s="379"/>
      <c r="F118" s="380"/>
      <c r="H118" s="366"/>
      <c r="I118" s="108" t="s">
        <v>325</v>
      </c>
      <c r="J118" s="96" t="s">
        <v>60</v>
      </c>
      <c r="K118" s="97">
        <v>2.2400000000000002</v>
      </c>
      <c r="L118" s="97">
        <v>4.22</v>
      </c>
      <c r="N118" s="66" t="s">
        <v>308</v>
      </c>
      <c r="O118" s="66" t="s">
        <v>586</v>
      </c>
      <c r="P118" s="66" t="s">
        <v>47</v>
      </c>
    </row>
    <row r="119" spans="1:16" ht="9.75" customHeight="1" x14ac:dyDescent="0.15">
      <c r="A119" s="228" t="s">
        <v>277</v>
      </c>
      <c r="B119" s="218" t="s">
        <v>584</v>
      </c>
      <c r="C119" s="218" t="s">
        <v>13</v>
      </c>
      <c r="D119" s="230">
        <v>3.1</v>
      </c>
      <c r="E119" s="230">
        <v>3.96</v>
      </c>
      <c r="F119" s="230">
        <v>11.48</v>
      </c>
      <c r="H119" s="366"/>
      <c r="I119" s="108" t="s">
        <v>326</v>
      </c>
      <c r="J119" s="96" t="s">
        <v>61</v>
      </c>
      <c r="K119" s="97">
        <v>2.78</v>
      </c>
      <c r="L119" s="97">
        <v>3.76</v>
      </c>
      <c r="N119" s="66" t="s">
        <v>309</v>
      </c>
      <c r="O119" s="66" t="s">
        <v>586</v>
      </c>
      <c r="P119" s="66" t="s">
        <v>48</v>
      </c>
    </row>
    <row r="120" spans="1:16" ht="9.75" customHeight="1" x14ac:dyDescent="0.15">
      <c r="A120" s="229" t="s">
        <v>300</v>
      </c>
      <c r="B120" s="221" t="s">
        <v>585</v>
      </c>
      <c r="C120" s="221" t="s">
        <v>194</v>
      </c>
      <c r="D120" s="231">
        <v>3.11</v>
      </c>
      <c r="E120" s="231">
        <v>3.96</v>
      </c>
      <c r="F120" s="231">
        <v>11.44</v>
      </c>
      <c r="H120" s="366"/>
      <c r="I120" s="108" t="s">
        <v>327</v>
      </c>
      <c r="J120" s="96" t="s">
        <v>62</v>
      </c>
      <c r="K120" s="97">
        <v>2.25</v>
      </c>
      <c r="L120" s="97">
        <v>4.05</v>
      </c>
      <c r="N120" s="66" t="s">
        <v>310</v>
      </c>
      <c r="O120" s="66" t="s">
        <v>586</v>
      </c>
      <c r="P120" s="66" t="s">
        <v>49</v>
      </c>
    </row>
    <row r="121" spans="1:16" ht="9.75" customHeight="1" x14ac:dyDescent="0.15">
      <c r="A121" s="229" t="s">
        <v>279</v>
      </c>
      <c r="B121" s="221" t="s">
        <v>584</v>
      </c>
      <c r="C121" s="221" t="s">
        <v>24</v>
      </c>
      <c r="D121" s="231">
        <v>3.12</v>
      </c>
      <c r="E121" s="231">
        <v>3.97</v>
      </c>
      <c r="F121" s="231">
        <v>11.43</v>
      </c>
      <c r="H121" s="366"/>
      <c r="I121" s="108" t="s">
        <v>328</v>
      </c>
      <c r="J121" s="96" t="s">
        <v>63</v>
      </c>
      <c r="K121" s="97">
        <v>3.04</v>
      </c>
      <c r="L121" s="97">
        <v>4.2</v>
      </c>
      <c r="N121" s="66" t="s">
        <v>311</v>
      </c>
      <c r="O121" s="66" t="s">
        <v>586</v>
      </c>
      <c r="P121" s="66" t="s">
        <v>50</v>
      </c>
    </row>
    <row r="122" spans="1:16" ht="9.75" customHeight="1" x14ac:dyDescent="0.15">
      <c r="A122" s="229" t="s">
        <v>283</v>
      </c>
      <c r="B122" s="221" t="s">
        <v>584</v>
      </c>
      <c r="C122" s="221" t="s">
        <v>28</v>
      </c>
      <c r="D122" s="231">
        <v>3.01</v>
      </c>
      <c r="E122" s="231">
        <v>3.79</v>
      </c>
      <c r="F122" s="231">
        <v>11.33</v>
      </c>
      <c r="H122" s="366"/>
      <c r="I122" s="110" t="s">
        <v>329</v>
      </c>
      <c r="J122" s="99" t="s">
        <v>200</v>
      </c>
      <c r="K122" s="100">
        <v>2.79</v>
      </c>
      <c r="L122" s="100">
        <v>3.84</v>
      </c>
      <c r="N122" s="66" t="s">
        <v>312</v>
      </c>
      <c r="O122" s="66" t="s">
        <v>586</v>
      </c>
      <c r="P122" s="66" t="s">
        <v>51</v>
      </c>
    </row>
    <row r="123" spans="1:16" ht="9.75" customHeight="1" x14ac:dyDescent="0.15">
      <c r="A123" s="229" t="s">
        <v>272</v>
      </c>
      <c r="B123" s="221" t="s">
        <v>583</v>
      </c>
      <c r="C123" s="221" t="s">
        <v>18</v>
      </c>
      <c r="D123" s="231">
        <v>3.09</v>
      </c>
      <c r="E123" s="231">
        <v>3.89</v>
      </c>
      <c r="F123" s="231">
        <v>11.32</v>
      </c>
      <c r="H123" s="216" t="s">
        <v>338</v>
      </c>
      <c r="I123" s="216"/>
      <c r="J123" s="216"/>
      <c r="K123" s="216"/>
      <c r="L123" s="216"/>
      <c r="N123" s="66" t="s">
        <v>313</v>
      </c>
      <c r="O123" s="66" t="s">
        <v>586</v>
      </c>
      <c r="P123" s="66" t="s">
        <v>52</v>
      </c>
    </row>
    <row r="124" spans="1:16" ht="9.75" customHeight="1" x14ac:dyDescent="0.15">
      <c r="A124" s="229" t="s">
        <v>282</v>
      </c>
      <c r="B124" s="221" t="s">
        <v>584</v>
      </c>
      <c r="C124" s="221" t="s">
        <v>27</v>
      </c>
      <c r="D124" s="231">
        <v>3.1</v>
      </c>
      <c r="E124" s="231">
        <v>3.86</v>
      </c>
      <c r="F124" s="231">
        <v>11.19</v>
      </c>
      <c r="H124" s="371" t="s">
        <v>242</v>
      </c>
      <c r="I124" s="111" t="s">
        <v>273</v>
      </c>
      <c r="J124" s="93" t="s">
        <v>19</v>
      </c>
      <c r="K124" s="94">
        <v>3.12</v>
      </c>
      <c r="L124" s="94">
        <v>3.65</v>
      </c>
      <c r="N124" s="66" t="s">
        <v>314</v>
      </c>
      <c r="O124" s="66" t="s">
        <v>587</v>
      </c>
      <c r="P124" s="66" t="s">
        <v>16</v>
      </c>
    </row>
    <row r="125" spans="1:16" ht="9.75" customHeight="1" x14ac:dyDescent="0.15">
      <c r="A125" s="229" t="s">
        <v>271</v>
      </c>
      <c r="B125" s="221" t="s">
        <v>583</v>
      </c>
      <c r="C125" s="221" t="s">
        <v>12</v>
      </c>
      <c r="D125" s="231">
        <v>3.19</v>
      </c>
      <c r="E125" s="231">
        <v>3.97</v>
      </c>
      <c r="F125" s="231">
        <v>11.16</v>
      </c>
      <c r="H125" s="356"/>
      <c r="I125" s="112" t="s">
        <v>274</v>
      </c>
      <c r="J125" s="96" t="s">
        <v>20</v>
      </c>
      <c r="K125" s="97">
        <v>3.08</v>
      </c>
      <c r="L125" s="97">
        <v>3.57</v>
      </c>
      <c r="N125" s="66" t="s">
        <v>315</v>
      </c>
      <c r="O125" s="66" t="s">
        <v>587</v>
      </c>
      <c r="P125" s="66" t="s">
        <v>53</v>
      </c>
    </row>
    <row r="126" spans="1:16" ht="9.75" customHeight="1" x14ac:dyDescent="0.15">
      <c r="A126" s="229" t="s">
        <v>284</v>
      </c>
      <c r="B126" s="221" t="s">
        <v>584</v>
      </c>
      <c r="C126" s="221" t="s">
        <v>187</v>
      </c>
      <c r="D126" s="231">
        <v>3.05</v>
      </c>
      <c r="E126" s="231">
        <v>3.76</v>
      </c>
      <c r="F126" s="231">
        <v>11.09</v>
      </c>
      <c r="H126" s="354" t="s">
        <v>245</v>
      </c>
      <c r="I126" s="112" t="s">
        <v>302</v>
      </c>
      <c r="J126" s="96" t="s">
        <v>15</v>
      </c>
      <c r="K126" s="97">
        <v>2.95</v>
      </c>
      <c r="L126" s="97">
        <v>3.88</v>
      </c>
      <c r="N126" s="66" t="s">
        <v>316</v>
      </c>
      <c r="O126" s="66" t="s">
        <v>587</v>
      </c>
      <c r="P126" s="66" t="s">
        <v>54</v>
      </c>
    </row>
    <row r="127" spans="1:16" ht="9.75" customHeight="1" x14ac:dyDescent="0.15">
      <c r="A127" s="229" t="s">
        <v>293</v>
      </c>
      <c r="B127" s="221" t="s">
        <v>585</v>
      </c>
      <c r="C127" s="221" t="s">
        <v>35</v>
      </c>
      <c r="D127" s="231">
        <v>3.01</v>
      </c>
      <c r="E127" s="231">
        <v>3.7</v>
      </c>
      <c r="F127" s="231">
        <v>11.06</v>
      </c>
      <c r="H127" s="355"/>
      <c r="I127" s="112" t="s">
        <v>309</v>
      </c>
      <c r="J127" s="96" t="s">
        <v>48</v>
      </c>
      <c r="K127" s="97">
        <v>3.36</v>
      </c>
      <c r="L127" s="97">
        <v>3.9</v>
      </c>
      <c r="N127" s="66" t="s">
        <v>317</v>
      </c>
      <c r="O127" s="66" t="s">
        <v>587</v>
      </c>
      <c r="P127" s="66" t="s">
        <v>55</v>
      </c>
    </row>
    <row r="128" spans="1:16" ht="9.75" customHeight="1" x14ac:dyDescent="0.15">
      <c r="A128" s="229" t="s">
        <v>286</v>
      </c>
      <c r="B128" s="221" t="s">
        <v>584</v>
      </c>
      <c r="C128" s="221" t="s">
        <v>189</v>
      </c>
      <c r="D128" s="231">
        <v>3.06</v>
      </c>
      <c r="E128" s="231">
        <v>3.76</v>
      </c>
      <c r="F128" s="231">
        <v>11.05</v>
      </c>
      <c r="H128" s="355"/>
      <c r="I128" s="112" t="s">
        <v>310</v>
      </c>
      <c r="J128" s="96" t="s">
        <v>49</v>
      </c>
      <c r="K128" s="97">
        <v>3.25</v>
      </c>
      <c r="L128" s="97">
        <v>4</v>
      </c>
      <c r="N128" s="66" t="s">
        <v>318</v>
      </c>
      <c r="O128" s="66" t="s">
        <v>588</v>
      </c>
      <c r="P128" s="66" t="s">
        <v>17</v>
      </c>
    </row>
    <row r="129" spans="1:16" ht="9.75" customHeight="1" x14ac:dyDescent="0.15">
      <c r="A129" s="229" t="s">
        <v>311</v>
      </c>
      <c r="B129" s="221" t="s">
        <v>586</v>
      </c>
      <c r="C129" s="221" t="s">
        <v>50</v>
      </c>
      <c r="D129" s="231">
        <v>3.02</v>
      </c>
      <c r="E129" s="231">
        <v>3.65</v>
      </c>
      <c r="F129" s="231">
        <v>10.88</v>
      </c>
      <c r="H129" s="356"/>
      <c r="I129" s="112" t="s">
        <v>313</v>
      </c>
      <c r="J129" s="96" t="s">
        <v>52</v>
      </c>
      <c r="K129" s="97">
        <v>2.96</v>
      </c>
      <c r="L129" s="97">
        <v>3.83</v>
      </c>
      <c r="N129" s="66" t="s">
        <v>319</v>
      </c>
      <c r="O129" s="66" t="s">
        <v>588</v>
      </c>
      <c r="P129" s="66" t="s">
        <v>56</v>
      </c>
    </row>
    <row r="130" spans="1:16" ht="9.75" customHeight="1" x14ac:dyDescent="0.15">
      <c r="A130" s="229" t="s">
        <v>275</v>
      </c>
      <c r="B130" s="221" t="s">
        <v>583</v>
      </c>
      <c r="C130" s="221" t="s">
        <v>21</v>
      </c>
      <c r="D130" s="231">
        <v>3.21</v>
      </c>
      <c r="E130" s="231">
        <v>3.85</v>
      </c>
      <c r="F130" s="231">
        <v>10.74</v>
      </c>
      <c r="H130" s="354" t="s">
        <v>246</v>
      </c>
      <c r="I130" s="112" t="s">
        <v>316</v>
      </c>
      <c r="J130" s="96" t="s">
        <v>54</v>
      </c>
      <c r="K130" s="97">
        <v>2.99</v>
      </c>
      <c r="L130" s="97">
        <v>4.3899999999999997</v>
      </c>
      <c r="N130" s="66" t="s">
        <v>320</v>
      </c>
      <c r="O130" s="66" t="s">
        <v>588</v>
      </c>
      <c r="P130" s="66" t="s">
        <v>57</v>
      </c>
    </row>
    <row r="131" spans="1:16" ht="9.75" customHeight="1" x14ac:dyDescent="0.15">
      <c r="A131" s="229" t="s">
        <v>273</v>
      </c>
      <c r="B131" s="221" t="s">
        <v>583</v>
      </c>
      <c r="C131" s="221" t="s">
        <v>19</v>
      </c>
      <c r="D131" s="231">
        <v>3.12</v>
      </c>
      <c r="E131" s="231">
        <v>3.65</v>
      </c>
      <c r="F131" s="231">
        <v>10.51</v>
      </c>
      <c r="H131" s="356"/>
      <c r="I131" s="112" t="s">
        <v>317</v>
      </c>
      <c r="J131" s="96" t="s">
        <v>55</v>
      </c>
      <c r="K131" s="97">
        <v>2.97</v>
      </c>
      <c r="L131" s="97">
        <v>4.24</v>
      </c>
      <c r="N131" s="66" t="s">
        <v>321</v>
      </c>
      <c r="O131" s="66" t="s">
        <v>588</v>
      </c>
      <c r="P131" s="66" t="s">
        <v>58</v>
      </c>
    </row>
    <row r="132" spans="1:16" ht="9.75" customHeight="1" x14ac:dyDescent="0.15">
      <c r="A132" s="229" t="s">
        <v>274</v>
      </c>
      <c r="B132" s="221" t="s">
        <v>583</v>
      </c>
      <c r="C132" s="221" t="s">
        <v>20</v>
      </c>
      <c r="D132" s="231">
        <v>3.08</v>
      </c>
      <c r="E132" s="231">
        <v>3.57</v>
      </c>
      <c r="F132" s="231">
        <v>10.42</v>
      </c>
      <c r="H132" s="113" t="s">
        <v>247</v>
      </c>
      <c r="I132" s="114" t="s">
        <v>322</v>
      </c>
      <c r="J132" s="115" t="s">
        <v>59</v>
      </c>
      <c r="K132" s="116">
        <v>3.12</v>
      </c>
      <c r="L132" s="116">
        <v>4</v>
      </c>
      <c r="N132" s="66" t="s">
        <v>322</v>
      </c>
      <c r="O132" s="66" t="s">
        <v>588</v>
      </c>
      <c r="P132" s="66" t="s">
        <v>59</v>
      </c>
    </row>
    <row r="133" spans="1:16" ht="9.75" customHeight="1" x14ac:dyDescent="0.15">
      <c r="A133" s="229" t="s">
        <v>298</v>
      </c>
      <c r="B133" s="221" t="s">
        <v>585</v>
      </c>
      <c r="C133" s="221" t="s">
        <v>192</v>
      </c>
      <c r="D133" s="231">
        <v>3.36</v>
      </c>
      <c r="E133" s="231">
        <v>3.92</v>
      </c>
      <c r="F133" s="231">
        <v>10.35</v>
      </c>
      <c r="H133" s="357" t="s">
        <v>339</v>
      </c>
      <c r="I133" s="358"/>
      <c r="J133" s="359"/>
      <c r="K133" s="117">
        <v>2.97</v>
      </c>
      <c r="L133" s="210">
        <v>3.98</v>
      </c>
      <c r="N133" s="66" t="s">
        <v>323</v>
      </c>
      <c r="O133" s="66" t="s">
        <v>588</v>
      </c>
      <c r="P133" s="66" t="s">
        <v>198</v>
      </c>
    </row>
    <row r="134" spans="1:16" x14ac:dyDescent="0.15">
      <c r="A134" s="229" t="s">
        <v>309</v>
      </c>
      <c r="B134" s="221" t="s">
        <v>586</v>
      </c>
      <c r="C134" s="221" t="s">
        <v>48</v>
      </c>
      <c r="D134" s="231">
        <v>3.36</v>
      </c>
      <c r="E134" s="231">
        <v>3.9</v>
      </c>
      <c r="F134" s="231">
        <v>10.3</v>
      </c>
      <c r="I134" s="87"/>
      <c r="J134" s="87"/>
      <c r="K134" s="86"/>
      <c r="N134" s="66" t="s">
        <v>325</v>
      </c>
      <c r="O134" s="66" t="s">
        <v>588</v>
      </c>
      <c r="P134" s="66" t="s">
        <v>60</v>
      </c>
    </row>
    <row r="135" spans="1:16" x14ac:dyDescent="0.15">
      <c r="A135" s="384" t="s">
        <v>339</v>
      </c>
      <c r="B135" s="384"/>
      <c r="C135" s="385"/>
      <c r="D135" s="232">
        <v>2.97</v>
      </c>
      <c r="E135" s="232">
        <v>3.98</v>
      </c>
      <c r="F135" s="232">
        <v>12.06</v>
      </c>
      <c r="I135" s="87"/>
      <c r="J135" s="87"/>
      <c r="K135" s="86"/>
      <c r="N135" s="66" t="s">
        <v>326</v>
      </c>
      <c r="O135" s="66" t="s">
        <v>588</v>
      </c>
      <c r="P135" s="66" t="s">
        <v>61</v>
      </c>
    </row>
    <row r="136" spans="1:16" x14ac:dyDescent="0.15">
      <c r="I136" s="87"/>
      <c r="J136" s="87"/>
      <c r="N136" s="66" t="s">
        <v>327</v>
      </c>
      <c r="O136" s="66" t="s">
        <v>588</v>
      </c>
      <c r="P136" s="66" t="s">
        <v>62</v>
      </c>
    </row>
    <row r="137" spans="1:16" x14ac:dyDescent="0.15">
      <c r="N137" s="66" t="s">
        <v>328</v>
      </c>
      <c r="O137" s="66" t="s">
        <v>588</v>
      </c>
      <c r="P137" s="66" t="s">
        <v>63</v>
      </c>
    </row>
    <row r="138" spans="1:16" x14ac:dyDescent="0.15">
      <c r="N138" s="66" t="s">
        <v>329</v>
      </c>
      <c r="O138" s="66" t="s">
        <v>588</v>
      </c>
      <c r="P138" s="66" t="s">
        <v>200</v>
      </c>
    </row>
    <row r="178" spans="1:6" x14ac:dyDescent="0.15">
      <c r="A178" s="227" t="s">
        <v>312</v>
      </c>
      <c r="B178" s="221" t="str">
        <f t="shared" ref="B178" si="1">VLOOKUP(A178,$N$81:$Q$138,2,FALSE)</f>
        <v>産業・交流</v>
      </c>
      <c r="C178" s="221" t="str">
        <f t="shared" ref="C178" si="2">VLOOKUP(A178,$N$81:$Q$138,3,FALSE)</f>
        <v>市内で宿泊や滞在をする観光の推進</v>
      </c>
      <c r="D178" s="222">
        <f t="shared" ref="D178" si="3">VLOOKUP(A178,$I$6:$M$63,3,FALSE)</f>
        <v>2.88</v>
      </c>
      <c r="E178" s="222">
        <f t="shared" ref="E178" si="4">VLOOKUP(A178,$I$6:$M$63,4,FALSE)</f>
        <v>3.65</v>
      </c>
      <c r="F178" s="222">
        <f t="shared" ref="F178" si="5">VLOOKUP(A178,$I$6:$M$63,5,FALSE)</f>
        <v>11.39</v>
      </c>
    </row>
  </sheetData>
  <sortState xmlns:xlrd2="http://schemas.microsoft.com/office/spreadsheetml/2017/richdata2" ref="A48:F63">
    <sortCondition descending="1" ref="F48:F63"/>
  </sortState>
  <mergeCells count="18">
    <mergeCell ref="A86:F86"/>
    <mergeCell ref="A103:F103"/>
    <mergeCell ref="A118:F118"/>
    <mergeCell ref="A72:C72"/>
    <mergeCell ref="A135:C135"/>
    <mergeCell ref="A73:F73"/>
    <mergeCell ref="H82:H88"/>
    <mergeCell ref="I72:J72"/>
    <mergeCell ref="H75:H77"/>
    <mergeCell ref="H79:H81"/>
    <mergeCell ref="H124:H125"/>
    <mergeCell ref="H126:H129"/>
    <mergeCell ref="H130:H131"/>
    <mergeCell ref="H133:J133"/>
    <mergeCell ref="H89:H98"/>
    <mergeCell ref="H99:H100"/>
    <mergeCell ref="H105:H112"/>
    <mergeCell ref="H113:H122"/>
  </mergeCells>
  <phoneticPr fontId="2"/>
  <conditionalFormatting sqref="K6:K63">
    <cfRule type="top10" dxfId="700" priority="4" bottom="1" rank="5"/>
    <cfRule type="top10" dxfId="699" priority="5" rank="5"/>
  </conditionalFormatting>
  <conditionalFormatting sqref="L6:L63">
    <cfRule type="top10" dxfId="698" priority="2" bottom="1" rank="5"/>
    <cfRule type="top10" dxfId="697" priority="3" rank="5"/>
  </conditionalFormatting>
  <conditionalFormatting sqref="M6:M63">
    <cfRule type="top10" dxfId="696" priority="1" rank="5"/>
  </conditionalFormatting>
  <pageMargins left="0.7" right="0.7" top="0.75" bottom="0.75" header="0.3" footer="0.3"/>
  <pageSetup paperSize="8" scale="53" orientation="landscape"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30C8EE-AB01-4EBF-A80C-0716AFFD6AA6}">
  <sheetPr>
    <pageSetUpPr fitToPage="1"/>
  </sheetPr>
  <dimension ref="A1:R243"/>
  <sheetViews>
    <sheetView zoomScale="160" zoomScaleNormal="160" workbookViewId="0">
      <selection activeCell="E7" sqref="E7"/>
    </sheetView>
  </sheetViews>
  <sheetFormatPr defaultColWidth="9.7109375" defaultRowHeight="12" x14ac:dyDescent="0.15"/>
  <cols>
    <col min="1" max="1" width="9.7109375" style="118"/>
    <col min="2" max="2" width="6.7109375" style="119" customWidth="1"/>
    <col min="3" max="3" width="47.5703125" style="119" customWidth="1"/>
    <col min="4" max="4" width="9.140625" style="118" bestFit="1" customWidth="1"/>
    <col min="5" max="5" width="9.7109375" style="118"/>
    <col min="6" max="6" width="6.42578125" style="118" customWidth="1"/>
    <col min="7" max="8" width="9.7109375" style="118"/>
    <col min="9" max="11" width="11.28515625" style="118" bestFit="1" customWidth="1"/>
    <col min="12" max="12" width="12.42578125" style="118" bestFit="1" customWidth="1"/>
    <col min="13" max="14" width="9.7109375" style="118"/>
    <col min="15" max="15" width="4.42578125" style="118" customWidth="1"/>
    <col min="16" max="16" width="27.140625" style="118" customWidth="1"/>
    <col min="17" max="17" width="4.140625" style="118" customWidth="1"/>
    <col min="18" max="18" width="31.140625" style="118" customWidth="1"/>
    <col min="19" max="16384" width="9.7109375" style="118"/>
  </cols>
  <sheetData>
    <row r="1" spans="1:18" x14ac:dyDescent="0.15">
      <c r="H1" s="120"/>
    </row>
    <row r="2" spans="1:18" x14ac:dyDescent="0.15">
      <c r="A2" s="121" t="s">
        <v>0</v>
      </c>
    </row>
    <row r="3" spans="1:18" x14ac:dyDescent="0.15">
      <c r="A3" s="121" t="s">
        <v>0</v>
      </c>
      <c r="E3" s="122"/>
    </row>
    <row r="4" spans="1:18" x14ac:dyDescent="0.15">
      <c r="D4" s="122" t="s">
        <v>331</v>
      </c>
      <c r="E4" s="122" t="s">
        <v>332</v>
      </c>
    </row>
    <row r="5" spans="1:18" x14ac:dyDescent="0.15">
      <c r="B5" s="118" t="s">
        <v>340</v>
      </c>
      <c r="C5" s="118"/>
      <c r="D5" s="123">
        <v>3.08</v>
      </c>
      <c r="E5" s="123">
        <v>3.76</v>
      </c>
      <c r="O5" s="124" t="s">
        <v>271</v>
      </c>
      <c r="P5" s="124" t="s">
        <v>12</v>
      </c>
      <c r="Q5" s="125" t="s">
        <v>274</v>
      </c>
      <c r="R5" s="125" t="s">
        <v>20</v>
      </c>
    </row>
    <row r="6" spans="1:18" x14ac:dyDescent="0.15">
      <c r="B6" s="119" t="s">
        <v>271</v>
      </c>
      <c r="C6" s="119" t="s">
        <v>12</v>
      </c>
      <c r="D6" s="82">
        <v>3.19</v>
      </c>
      <c r="E6" s="82">
        <v>3.97</v>
      </c>
      <c r="O6" s="125" t="s">
        <v>272</v>
      </c>
      <c r="P6" s="125" t="s">
        <v>18</v>
      </c>
      <c r="Q6" s="125" t="s">
        <v>275</v>
      </c>
      <c r="R6" s="125" t="s">
        <v>21</v>
      </c>
    </row>
    <row r="7" spans="1:18" x14ac:dyDescent="0.15">
      <c r="B7" s="126" t="s">
        <v>272</v>
      </c>
      <c r="C7" s="126" t="s">
        <v>18</v>
      </c>
      <c r="D7" s="82">
        <v>3.09</v>
      </c>
      <c r="E7" s="82">
        <v>3.89</v>
      </c>
      <c r="H7" s="36"/>
      <c r="I7" s="36"/>
      <c r="J7" s="36"/>
      <c r="K7" s="36"/>
      <c r="L7" s="36"/>
      <c r="M7" s="36"/>
      <c r="N7" s="36"/>
      <c r="O7" s="389" t="s">
        <v>273</v>
      </c>
      <c r="P7" s="390" t="s">
        <v>19</v>
      </c>
      <c r="Q7" s="125" t="s">
        <v>276</v>
      </c>
      <c r="R7" s="125" t="s">
        <v>22</v>
      </c>
    </row>
    <row r="8" spans="1:18" x14ac:dyDescent="0.15">
      <c r="B8" s="126" t="s">
        <v>273</v>
      </c>
      <c r="C8" s="126" t="s">
        <v>19</v>
      </c>
      <c r="D8" s="82">
        <v>3.12</v>
      </c>
      <c r="E8" s="82">
        <v>3.65</v>
      </c>
      <c r="H8" s="36"/>
      <c r="I8" s="36"/>
      <c r="J8" s="36"/>
      <c r="K8" s="36"/>
      <c r="L8" s="36"/>
      <c r="M8" s="36"/>
      <c r="N8" s="36"/>
      <c r="O8" s="389"/>
      <c r="P8" s="390"/>
    </row>
    <row r="9" spans="1:18" x14ac:dyDescent="0.15">
      <c r="B9" s="126" t="s">
        <v>274</v>
      </c>
      <c r="C9" s="126" t="s">
        <v>20</v>
      </c>
      <c r="D9" s="82">
        <v>3.08</v>
      </c>
      <c r="E9" s="82">
        <v>3.57</v>
      </c>
      <c r="H9" s="36"/>
      <c r="I9" s="36"/>
      <c r="J9" s="36"/>
      <c r="K9" s="36"/>
      <c r="L9" s="36"/>
      <c r="M9" s="36"/>
      <c r="N9" s="36"/>
    </row>
    <row r="10" spans="1:18" x14ac:dyDescent="0.15">
      <c r="B10" s="126" t="s">
        <v>275</v>
      </c>
      <c r="C10" s="126" t="s">
        <v>21</v>
      </c>
      <c r="D10" s="82">
        <v>3.21</v>
      </c>
      <c r="E10" s="82">
        <v>3.85</v>
      </c>
      <c r="H10" s="36"/>
      <c r="I10" s="36"/>
      <c r="J10" s="36"/>
      <c r="K10" s="36"/>
      <c r="L10" s="36"/>
      <c r="M10" s="36"/>
      <c r="N10" s="36"/>
    </row>
    <row r="11" spans="1:18" x14ac:dyDescent="0.15">
      <c r="B11" s="126" t="s">
        <v>276</v>
      </c>
      <c r="C11" s="126" t="s">
        <v>22</v>
      </c>
      <c r="D11" s="82">
        <v>2.79</v>
      </c>
      <c r="E11" s="82">
        <v>3.64</v>
      </c>
      <c r="H11" s="36"/>
      <c r="I11" s="36"/>
      <c r="J11" s="36"/>
      <c r="K11" s="36"/>
      <c r="L11" s="36"/>
      <c r="M11" s="36"/>
      <c r="N11" s="36"/>
    </row>
    <row r="12" spans="1:18" x14ac:dyDescent="0.15">
      <c r="B12" s="126"/>
      <c r="C12" s="126"/>
      <c r="D12" s="82"/>
      <c r="E12" s="82"/>
      <c r="H12" s="36"/>
      <c r="I12" s="36"/>
      <c r="J12" s="36"/>
      <c r="K12" s="36"/>
      <c r="L12" s="36"/>
      <c r="M12" s="36"/>
      <c r="N12" s="36"/>
    </row>
    <row r="13" spans="1:18" x14ac:dyDescent="0.15">
      <c r="B13" s="126"/>
      <c r="C13" s="126"/>
      <c r="D13" s="82"/>
      <c r="E13" s="82"/>
      <c r="H13" s="36"/>
      <c r="I13" s="36"/>
      <c r="J13" s="36"/>
      <c r="K13" s="36"/>
      <c r="L13" s="36"/>
      <c r="M13" s="36"/>
      <c r="N13" s="36"/>
    </row>
    <row r="14" spans="1:18" x14ac:dyDescent="0.15">
      <c r="B14" s="126"/>
      <c r="C14" s="126"/>
      <c r="D14" s="82"/>
      <c r="E14" s="82"/>
      <c r="H14" s="36"/>
      <c r="I14" s="36"/>
      <c r="J14" s="36"/>
      <c r="K14" s="36"/>
      <c r="L14" s="36"/>
      <c r="M14" s="36"/>
      <c r="N14" s="36"/>
    </row>
    <row r="15" spans="1:18" x14ac:dyDescent="0.15">
      <c r="B15" s="126"/>
      <c r="C15" s="126"/>
      <c r="D15" s="82"/>
      <c r="E15" s="82"/>
      <c r="H15" s="36"/>
      <c r="I15" s="36"/>
      <c r="J15" s="36"/>
      <c r="K15" s="36"/>
      <c r="L15" s="36"/>
      <c r="M15" s="36"/>
      <c r="N15" s="36"/>
    </row>
    <row r="16" spans="1:18" x14ac:dyDescent="0.15">
      <c r="B16" s="126"/>
      <c r="C16" s="126"/>
      <c r="D16" s="82"/>
      <c r="E16" s="82"/>
      <c r="H16" s="36"/>
      <c r="I16" s="36"/>
      <c r="J16" s="36"/>
      <c r="K16" s="36"/>
      <c r="L16" s="36"/>
      <c r="M16" s="36"/>
      <c r="N16" s="36"/>
    </row>
    <row r="17" spans="2:14" x14ac:dyDescent="0.15">
      <c r="B17" s="126"/>
      <c r="C17" s="126"/>
      <c r="D17" s="82"/>
      <c r="E17" s="82"/>
      <c r="H17" s="36"/>
      <c r="I17" s="36"/>
      <c r="J17" s="36"/>
      <c r="K17" s="36"/>
      <c r="L17" s="36"/>
      <c r="M17" s="36"/>
      <c r="N17" s="36"/>
    </row>
    <row r="18" spans="2:14" x14ac:dyDescent="0.15">
      <c r="B18" s="126"/>
      <c r="C18" s="126"/>
      <c r="D18" s="82"/>
      <c r="E18" s="82"/>
      <c r="H18" s="36"/>
      <c r="I18" s="36"/>
      <c r="J18" s="36"/>
      <c r="K18" s="36"/>
      <c r="L18" s="36"/>
      <c r="M18" s="36"/>
      <c r="N18" s="36"/>
    </row>
    <row r="19" spans="2:14" x14ac:dyDescent="0.15">
      <c r="B19" s="126"/>
      <c r="C19" s="126"/>
      <c r="D19" s="82"/>
      <c r="E19" s="82"/>
      <c r="H19" s="36"/>
      <c r="I19" s="36"/>
      <c r="J19" s="36"/>
      <c r="K19" s="36"/>
      <c r="L19" s="36"/>
      <c r="M19" s="36"/>
      <c r="N19" s="36"/>
    </row>
    <row r="20" spans="2:14" x14ac:dyDescent="0.15">
      <c r="B20" s="126"/>
      <c r="C20" s="126"/>
      <c r="D20" s="82"/>
      <c r="E20" s="82"/>
      <c r="H20" s="36"/>
      <c r="I20" s="36"/>
      <c r="J20" s="36"/>
      <c r="K20" s="36"/>
      <c r="L20" s="36"/>
      <c r="M20" s="36"/>
      <c r="N20" s="36"/>
    </row>
    <row r="21" spans="2:14" x14ac:dyDescent="0.15">
      <c r="B21" s="126"/>
      <c r="C21" s="126"/>
      <c r="D21" s="82"/>
      <c r="E21" s="82"/>
      <c r="H21" s="36"/>
      <c r="I21" s="36"/>
      <c r="J21" s="36"/>
      <c r="K21" s="36"/>
      <c r="L21" s="36"/>
      <c r="M21" s="36"/>
      <c r="N21" s="36"/>
    </row>
    <row r="22" spans="2:14" x14ac:dyDescent="0.15">
      <c r="B22" s="126"/>
      <c r="C22" s="126"/>
      <c r="D22" s="82"/>
      <c r="E22" s="82"/>
      <c r="H22" s="36"/>
      <c r="I22" s="36"/>
      <c r="J22" s="36"/>
      <c r="K22" s="36"/>
      <c r="L22" s="36"/>
      <c r="M22" s="36"/>
      <c r="N22" s="36"/>
    </row>
    <row r="23" spans="2:14" x14ac:dyDescent="0.15">
      <c r="B23" s="126"/>
      <c r="C23" s="126"/>
      <c r="D23" s="82"/>
      <c r="E23" s="82"/>
      <c r="H23" s="36"/>
      <c r="I23" s="36"/>
      <c r="J23" s="36"/>
      <c r="K23" s="36"/>
      <c r="L23" s="36"/>
      <c r="M23" s="36"/>
      <c r="N23" s="36"/>
    </row>
    <row r="24" spans="2:14" x14ac:dyDescent="0.15">
      <c r="B24" s="126"/>
      <c r="C24" s="126"/>
      <c r="D24" s="82"/>
      <c r="E24" s="82"/>
      <c r="H24" s="36"/>
      <c r="I24" s="36"/>
      <c r="J24" s="36"/>
      <c r="K24" s="36"/>
      <c r="L24" s="36"/>
      <c r="M24" s="36"/>
      <c r="N24" s="36"/>
    </row>
    <row r="25" spans="2:14" x14ac:dyDescent="0.15">
      <c r="B25" s="126"/>
      <c r="C25" s="126"/>
      <c r="D25" s="82"/>
      <c r="E25" s="82"/>
      <c r="H25" s="36"/>
      <c r="I25" s="36"/>
      <c r="J25" s="36"/>
      <c r="K25" s="36"/>
      <c r="L25" s="36"/>
      <c r="M25" s="36"/>
      <c r="N25" s="36"/>
    </row>
    <row r="26" spans="2:14" x14ac:dyDescent="0.15">
      <c r="B26" s="126"/>
      <c r="C26" s="126"/>
      <c r="D26" s="82"/>
      <c r="E26" s="82"/>
      <c r="H26" s="36"/>
      <c r="I26" s="36"/>
      <c r="J26" s="36"/>
      <c r="K26" s="36"/>
      <c r="L26" s="36"/>
      <c r="M26" s="36"/>
      <c r="N26" s="36"/>
    </row>
    <row r="27" spans="2:14" x14ac:dyDescent="0.15">
      <c r="B27" s="126"/>
      <c r="C27" s="126"/>
      <c r="D27" s="82"/>
      <c r="E27" s="82"/>
      <c r="H27" s="36"/>
      <c r="I27" s="36"/>
      <c r="J27" s="36"/>
      <c r="K27" s="36"/>
      <c r="L27" s="36"/>
      <c r="M27" s="36"/>
      <c r="N27" s="36"/>
    </row>
    <row r="28" spans="2:14" x14ac:dyDescent="0.15">
      <c r="B28" s="126"/>
      <c r="C28" s="126"/>
      <c r="D28" s="82"/>
      <c r="E28" s="82"/>
      <c r="H28" s="36"/>
      <c r="I28" s="36"/>
      <c r="J28" s="36"/>
      <c r="K28" s="36"/>
      <c r="L28" s="36"/>
      <c r="M28" s="36"/>
      <c r="N28" s="36"/>
    </row>
    <row r="29" spans="2:14" x14ac:dyDescent="0.15">
      <c r="B29" s="126"/>
      <c r="C29" s="126"/>
      <c r="D29" s="82"/>
      <c r="E29" s="82"/>
      <c r="H29" s="36"/>
      <c r="I29" s="36"/>
      <c r="J29" s="36"/>
      <c r="K29" s="36"/>
      <c r="L29" s="36"/>
      <c r="M29" s="36"/>
      <c r="N29" s="36"/>
    </row>
    <row r="30" spans="2:14" x14ac:dyDescent="0.15">
      <c r="B30" s="126"/>
      <c r="C30" s="126"/>
      <c r="D30" s="82"/>
      <c r="E30" s="82"/>
      <c r="H30" s="36"/>
      <c r="I30" s="36"/>
      <c r="J30" s="36"/>
      <c r="K30" s="36"/>
      <c r="L30" s="36"/>
      <c r="M30" s="36"/>
      <c r="N30" s="36"/>
    </row>
    <row r="31" spans="2:14" x14ac:dyDescent="0.15">
      <c r="B31" s="126"/>
      <c r="C31" s="126"/>
      <c r="D31" s="82"/>
      <c r="E31" s="82"/>
      <c r="H31" s="36"/>
      <c r="I31" s="36"/>
      <c r="J31" s="36"/>
      <c r="K31" s="36"/>
      <c r="L31" s="36"/>
      <c r="M31" s="36"/>
      <c r="N31" s="36"/>
    </row>
    <row r="32" spans="2:14" x14ac:dyDescent="0.15">
      <c r="B32" s="126"/>
      <c r="C32" s="126"/>
      <c r="D32" s="82"/>
      <c r="E32" s="82"/>
    </row>
    <row r="33" spans="2:18" x14ac:dyDescent="0.15">
      <c r="B33" s="126"/>
      <c r="C33" s="126"/>
      <c r="D33" s="82"/>
      <c r="E33" s="82"/>
    </row>
    <row r="34" spans="2:18" x14ac:dyDescent="0.15">
      <c r="B34" s="126"/>
      <c r="C34" s="126"/>
      <c r="D34" s="122" t="s">
        <v>331</v>
      </c>
      <c r="E34" s="122" t="s">
        <v>332</v>
      </c>
    </row>
    <row r="35" spans="2:18" x14ac:dyDescent="0.15">
      <c r="B35" s="118" t="s">
        <v>243</v>
      </c>
      <c r="C35" s="118"/>
      <c r="D35" s="123">
        <v>3.02</v>
      </c>
      <c r="E35" s="123">
        <v>3.85</v>
      </c>
      <c r="O35" s="127" t="s">
        <v>277</v>
      </c>
      <c r="P35" s="127" t="s">
        <v>13</v>
      </c>
      <c r="Q35" s="127" t="s">
        <v>282</v>
      </c>
      <c r="R35" s="280" t="s">
        <v>27</v>
      </c>
    </row>
    <row r="36" spans="2:18" x14ac:dyDescent="0.15">
      <c r="B36" s="126" t="s">
        <v>277</v>
      </c>
      <c r="C36" s="126" t="s">
        <v>13</v>
      </c>
      <c r="D36" s="82">
        <v>3.1</v>
      </c>
      <c r="E36" s="82">
        <v>3.96</v>
      </c>
      <c r="O36" s="127" t="s">
        <v>279</v>
      </c>
      <c r="P36" s="127" t="s">
        <v>23</v>
      </c>
      <c r="Q36" s="127" t="s">
        <v>283</v>
      </c>
      <c r="R36" s="127" t="s">
        <v>28</v>
      </c>
    </row>
    <row r="37" spans="2:18" x14ac:dyDescent="0.15">
      <c r="B37" s="126" t="s">
        <v>279</v>
      </c>
      <c r="C37" s="126" t="s">
        <v>23</v>
      </c>
      <c r="D37" s="82">
        <v>3.19</v>
      </c>
      <c r="E37" s="82">
        <v>4.1900000000000004</v>
      </c>
      <c r="O37" s="127" t="s">
        <v>278</v>
      </c>
      <c r="P37" s="127" t="s">
        <v>24</v>
      </c>
      <c r="Q37" s="127" t="s">
        <v>284</v>
      </c>
      <c r="R37" s="127" t="s">
        <v>187</v>
      </c>
    </row>
    <row r="38" spans="2:18" x14ac:dyDescent="0.15">
      <c r="B38" s="126" t="s">
        <v>278</v>
      </c>
      <c r="C38" s="126" t="s">
        <v>24</v>
      </c>
      <c r="D38" s="82">
        <v>3.12</v>
      </c>
      <c r="E38" s="82">
        <v>3.97</v>
      </c>
      <c r="I38" s="123"/>
      <c r="J38" s="123"/>
      <c r="K38" s="123"/>
      <c r="L38" s="123"/>
      <c r="O38" s="127" t="s">
        <v>280</v>
      </c>
      <c r="P38" s="127" t="s">
        <v>25</v>
      </c>
      <c r="Q38" s="127" t="s">
        <v>286</v>
      </c>
      <c r="R38" s="127" t="s">
        <v>189</v>
      </c>
    </row>
    <row r="39" spans="2:18" x14ac:dyDescent="0.15">
      <c r="B39" s="126" t="s">
        <v>280</v>
      </c>
      <c r="C39" s="126" t="s">
        <v>25</v>
      </c>
      <c r="D39" s="82">
        <v>2.73</v>
      </c>
      <c r="E39" s="82">
        <v>3.51</v>
      </c>
      <c r="K39" s="123"/>
      <c r="L39" s="123"/>
      <c r="O39" s="127" t="s">
        <v>281</v>
      </c>
      <c r="P39" s="127" t="s">
        <v>26</v>
      </c>
      <c r="Q39" s="127" t="s">
        <v>530</v>
      </c>
      <c r="R39" s="127" t="s">
        <v>29</v>
      </c>
    </row>
    <row r="40" spans="2:18" x14ac:dyDescent="0.15">
      <c r="B40" s="126" t="s">
        <v>281</v>
      </c>
      <c r="C40" s="126" t="s">
        <v>26</v>
      </c>
      <c r="D40" s="82">
        <v>2.98</v>
      </c>
      <c r="E40" s="82">
        <v>3.99</v>
      </c>
      <c r="K40" s="123"/>
      <c r="L40" s="123"/>
    </row>
    <row r="41" spans="2:18" x14ac:dyDescent="0.15">
      <c r="B41" s="126" t="s">
        <v>282</v>
      </c>
      <c r="C41" s="126" t="s">
        <v>27</v>
      </c>
      <c r="D41" s="82">
        <v>3.1</v>
      </c>
      <c r="E41" s="82">
        <v>3.86</v>
      </c>
      <c r="K41" s="123"/>
      <c r="L41" s="123"/>
    </row>
    <row r="42" spans="2:18" x14ac:dyDescent="0.15">
      <c r="B42" s="126" t="s">
        <v>283</v>
      </c>
      <c r="C42" s="126" t="s">
        <v>28</v>
      </c>
      <c r="D42" s="82">
        <v>3.01</v>
      </c>
      <c r="E42" s="82">
        <v>3.79</v>
      </c>
      <c r="I42" s="123"/>
      <c r="J42" s="123"/>
      <c r="K42" s="123"/>
      <c r="L42" s="123"/>
    </row>
    <row r="43" spans="2:18" x14ac:dyDescent="0.15">
      <c r="B43" s="126" t="s">
        <v>284</v>
      </c>
      <c r="C43" s="126" t="s">
        <v>187</v>
      </c>
      <c r="D43" s="82">
        <v>3.05</v>
      </c>
      <c r="E43" s="82">
        <v>3.76</v>
      </c>
      <c r="I43" s="123"/>
      <c r="J43" s="123"/>
      <c r="K43" s="123"/>
      <c r="L43" s="123"/>
    </row>
    <row r="44" spans="2:18" x14ac:dyDescent="0.15">
      <c r="B44" s="126" t="s">
        <v>286</v>
      </c>
      <c r="C44" s="126" t="s">
        <v>189</v>
      </c>
      <c r="D44" s="82">
        <v>3.06</v>
      </c>
      <c r="E44" s="82">
        <v>3.76</v>
      </c>
      <c r="I44" s="123"/>
      <c r="J44" s="123"/>
      <c r="K44" s="123"/>
      <c r="L44" s="123"/>
    </row>
    <row r="45" spans="2:18" x14ac:dyDescent="0.15">
      <c r="B45" s="126" t="s">
        <v>530</v>
      </c>
      <c r="C45" s="126" t="s">
        <v>29</v>
      </c>
      <c r="D45" s="82">
        <v>2.85</v>
      </c>
      <c r="E45" s="82">
        <v>3.75</v>
      </c>
    </row>
    <row r="46" spans="2:18" x14ac:dyDescent="0.15">
      <c r="B46" s="126"/>
      <c r="C46" s="126"/>
      <c r="D46" s="82"/>
      <c r="E46" s="82"/>
    </row>
    <row r="47" spans="2:18" x14ac:dyDescent="0.15">
      <c r="B47" s="126"/>
      <c r="C47" s="126"/>
      <c r="D47" s="82"/>
      <c r="E47" s="82"/>
    </row>
    <row r="48" spans="2:18" x14ac:dyDescent="0.15">
      <c r="B48" s="126"/>
      <c r="C48" s="126"/>
      <c r="D48" s="82"/>
      <c r="E48" s="82"/>
    </row>
    <row r="49" spans="2:5" x14ac:dyDescent="0.15">
      <c r="B49" s="126"/>
      <c r="C49" s="126"/>
      <c r="D49" s="82"/>
      <c r="E49" s="82"/>
    </row>
    <row r="50" spans="2:5" x14ac:dyDescent="0.15">
      <c r="B50" s="126"/>
      <c r="C50" s="126"/>
      <c r="D50" s="82"/>
      <c r="E50" s="82"/>
    </row>
    <row r="51" spans="2:5" x14ac:dyDescent="0.15">
      <c r="B51" s="126"/>
      <c r="C51" s="126"/>
      <c r="D51" s="82"/>
      <c r="E51" s="82"/>
    </row>
    <row r="52" spans="2:5" x14ac:dyDescent="0.15">
      <c r="B52" s="126"/>
      <c r="C52" s="126"/>
      <c r="D52" s="82"/>
      <c r="E52" s="82"/>
    </row>
    <row r="53" spans="2:5" x14ac:dyDescent="0.15">
      <c r="B53" s="126"/>
      <c r="C53" s="126"/>
      <c r="D53" s="82"/>
      <c r="E53" s="82"/>
    </row>
    <row r="54" spans="2:5" x14ac:dyDescent="0.15">
      <c r="B54" s="126"/>
      <c r="C54" s="126"/>
      <c r="D54" s="82"/>
      <c r="E54" s="82"/>
    </row>
    <row r="55" spans="2:5" x14ac:dyDescent="0.15">
      <c r="B55" s="126"/>
      <c r="C55" s="126"/>
      <c r="D55" s="82"/>
      <c r="E55" s="82"/>
    </row>
    <row r="56" spans="2:5" x14ac:dyDescent="0.15">
      <c r="B56" s="126"/>
      <c r="C56" s="126"/>
      <c r="D56" s="82"/>
      <c r="E56" s="82"/>
    </row>
    <row r="57" spans="2:5" x14ac:dyDescent="0.15">
      <c r="B57" s="126"/>
      <c r="C57" s="126"/>
      <c r="D57" s="82"/>
      <c r="E57" s="82"/>
    </row>
    <row r="58" spans="2:5" x14ac:dyDescent="0.15">
      <c r="B58" s="126"/>
      <c r="C58" s="126"/>
      <c r="D58" s="82"/>
      <c r="E58" s="82"/>
    </row>
    <row r="59" spans="2:5" x14ac:dyDescent="0.15">
      <c r="B59" s="126"/>
      <c r="C59" s="126"/>
      <c r="D59" s="82"/>
      <c r="E59" s="82"/>
    </row>
    <row r="60" spans="2:5" x14ac:dyDescent="0.15">
      <c r="B60" s="126"/>
      <c r="C60" s="126"/>
      <c r="D60" s="82"/>
      <c r="E60" s="82"/>
    </row>
    <row r="61" spans="2:5" x14ac:dyDescent="0.15">
      <c r="B61" s="126"/>
      <c r="C61" s="126"/>
      <c r="D61" s="82"/>
      <c r="E61" s="82"/>
    </row>
    <row r="62" spans="2:5" x14ac:dyDescent="0.15">
      <c r="B62" s="126"/>
      <c r="C62" s="126"/>
      <c r="D62" s="82"/>
      <c r="E62" s="82"/>
    </row>
    <row r="63" spans="2:5" x14ac:dyDescent="0.15">
      <c r="B63" s="126"/>
      <c r="C63" s="126"/>
      <c r="D63" s="82"/>
      <c r="E63" s="82"/>
    </row>
    <row r="64" spans="2:5" x14ac:dyDescent="0.15">
      <c r="B64" s="126"/>
      <c r="C64" s="126"/>
      <c r="D64" s="122" t="s">
        <v>331</v>
      </c>
      <c r="E64" s="122" t="s">
        <v>332</v>
      </c>
    </row>
    <row r="65" spans="2:18" x14ac:dyDescent="0.15">
      <c r="B65" s="118" t="s">
        <v>244</v>
      </c>
      <c r="C65" s="118"/>
      <c r="D65" s="123">
        <v>2.99</v>
      </c>
      <c r="E65" s="123">
        <v>4</v>
      </c>
      <c r="O65" s="127" t="s">
        <v>287</v>
      </c>
      <c r="P65" s="127" t="s">
        <v>14</v>
      </c>
      <c r="Q65" s="127" t="s">
        <v>295</v>
      </c>
      <c r="R65" s="127" t="s">
        <v>37</v>
      </c>
    </row>
    <row r="66" spans="2:18" x14ac:dyDescent="0.15">
      <c r="B66" s="126" t="s">
        <v>287</v>
      </c>
      <c r="C66" s="126" t="s">
        <v>14</v>
      </c>
      <c r="D66" s="82">
        <v>3.03</v>
      </c>
      <c r="E66" s="82">
        <v>4.01</v>
      </c>
      <c r="O66" s="127" t="s">
        <v>288</v>
      </c>
      <c r="P66" s="127" t="s">
        <v>30</v>
      </c>
      <c r="Q66" s="127" t="s">
        <v>296</v>
      </c>
      <c r="R66" s="127" t="s">
        <v>38</v>
      </c>
    </row>
    <row r="67" spans="2:18" x14ac:dyDescent="0.15">
      <c r="B67" s="126" t="s">
        <v>288</v>
      </c>
      <c r="C67" s="126" t="s">
        <v>30</v>
      </c>
      <c r="D67" s="82">
        <v>3.06</v>
      </c>
      <c r="E67" s="82">
        <v>4.2</v>
      </c>
      <c r="O67" s="127" t="s">
        <v>289</v>
      </c>
      <c r="P67" s="127" t="s">
        <v>31</v>
      </c>
      <c r="Q67" s="127" t="s">
        <v>297</v>
      </c>
      <c r="R67" s="127" t="s">
        <v>39</v>
      </c>
    </row>
    <row r="68" spans="2:18" x14ac:dyDescent="0.15">
      <c r="B68" s="126" t="s">
        <v>289</v>
      </c>
      <c r="C68" s="126" t="s">
        <v>31</v>
      </c>
      <c r="D68" s="82">
        <v>2.97</v>
      </c>
      <c r="E68" s="82">
        <v>4.0599999999999996</v>
      </c>
      <c r="O68" s="127" t="s">
        <v>290</v>
      </c>
      <c r="P68" s="127" t="s">
        <v>32</v>
      </c>
      <c r="Q68" s="127" t="s">
        <v>298</v>
      </c>
      <c r="R68" s="127" t="s">
        <v>192</v>
      </c>
    </row>
    <row r="69" spans="2:18" x14ac:dyDescent="0.15">
      <c r="B69" s="126" t="s">
        <v>290</v>
      </c>
      <c r="C69" s="126" t="s">
        <v>32</v>
      </c>
      <c r="D69" s="82">
        <v>2.68</v>
      </c>
      <c r="E69" s="82">
        <v>3.6</v>
      </c>
      <c r="O69" s="127" t="s">
        <v>291</v>
      </c>
      <c r="P69" s="127" t="s">
        <v>33</v>
      </c>
      <c r="Q69" s="127" t="s">
        <v>300</v>
      </c>
      <c r="R69" s="127" t="s">
        <v>194</v>
      </c>
    </row>
    <row r="70" spans="2:18" x14ac:dyDescent="0.15">
      <c r="B70" s="126" t="s">
        <v>291</v>
      </c>
      <c r="C70" s="126" t="s">
        <v>33</v>
      </c>
      <c r="D70" s="82">
        <v>3.13</v>
      </c>
      <c r="E70" s="82">
        <v>4.0999999999999996</v>
      </c>
      <c r="O70" s="127" t="s">
        <v>292</v>
      </c>
      <c r="P70" s="127" t="s">
        <v>34</v>
      </c>
      <c r="Q70" s="127" t="s">
        <v>301</v>
      </c>
      <c r="R70" s="127" t="s">
        <v>40</v>
      </c>
    </row>
    <row r="71" spans="2:18" x14ac:dyDescent="0.15">
      <c r="B71" s="126" t="s">
        <v>292</v>
      </c>
      <c r="C71" s="126" t="s">
        <v>34</v>
      </c>
      <c r="D71" s="82">
        <v>2.85</v>
      </c>
      <c r="E71" s="82">
        <v>4.08</v>
      </c>
      <c r="O71" s="127" t="s">
        <v>293</v>
      </c>
      <c r="P71" s="127" t="s">
        <v>35</v>
      </c>
      <c r="Q71" s="127" t="s">
        <v>532</v>
      </c>
      <c r="R71" s="127" t="s">
        <v>41</v>
      </c>
    </row>
    <row r="72" spans="2:18" x14ac:dyDescent="0.15">
      <c r="B72" s="126" t="s">
        <v>293</v>
      </c>
      <c r="C72" s="126" t="s">
        <v>35</v>
      </c>
      <c r="D72" s="82">
        <v>3.01</v>
      </c>
      <c r="E72" s="82">
        <v>3.7</v>
      </c>
      <c r="O72" s="127" t="s">
        <v>294</v>
      </c>
      <c r="P72" s="127" t="s">
        <v>36</v>
      </c>
    </row>
    <row r="73" spans="2:18" x14ac:dyDescent="0.15">
      <c r="B73" s="126" t="s">
        <v>294</v>
      </c>
      <c r="C73" s="126" t="s">
        <v>36</v>
      </c>
      <c r="D73" s="82">
        <v>3.11</v>
      </c>
      <c r="E73" s="82">
        <v>4.0999999999999996</v>
      </c>
    </row>
    <row r="74" spans="2:18" x14ac:dyDescent="0.15">
      <c r="B74" s="126" t="s">
        <v>295</v>
      </c>
      <c r="C74" s="126" t="s">
        <v>37</v>
      </c>
      <c r="D74" s="82">
        <v>2.96</v>
      </c>
      <c r="E74" s="82">
        <v>4.05</v>
      </c>
    </row>
    <row r="75" spans="2:18" x14ac:dyDescent="0.15">
      <c r="B75" s="126" t="s">
        <v>296</v>
      </c>
      <c r="C75" s="126" t="s">
        <v>38</v>
      </c>
      <c r="D75" s="82">
        <v>3.04</v>
      </c>
      <c r="E75" s="82">
        <v>4.0999999999999996</v>
      </c>
    </row>
    <row r="76" spans="2:18" x14ac:dyDescent="0.15">
      <c r="B76" s="126" t="s">
        <v>297</v>
      </c>
      <c r="C76" s="126" t="s">
        <v>39</v>
      </c>
      <c r="D76" s="82">
        <v>2.86</v>
      </c>
      <c r="E76" s="82">
        <v>3.89</v>
      </c>
    </row>
    <row r="77" spans="2:18" x14ac:dyDescent="0.15">
      <c r="B77" s="126" t="s">
        <v>298</v>
      </c>
      <c r="C77" s="126" t="s">
        <v>192</v>
      </c>
      <c r="D77" s="82">
        <v>3.36</v>
      </c>
      <c r="E77" s="82">
        <v>3.92</v>
      </c>
    </row>
    <row r="78" spans="2:18" x14ac:dyDescent="0.15">
      <c r="B78" s="126" t="s">
        <v>300</v>
      </c>
      <c r="C78" s="126" t="s">
        <v>194</v>
      </c>
      <c r="D78" s="82">
        <v>3.11</v>
      </c>
      <c r="E78" s="82">
        <v>3.96</v>
      </c>
    </row>
    <row r="79" spans="2:18" x14ac:dyDescent="0.15">
      <c r="B79" s="126" t="s">
        <v>301</v>
      </c>
      <c r="C79" s="126" t="s">
        <v>40</v>
      </c>
      <c r="D79" s="82">
        <v>2.85</v>
      </c>
      <c r="E79" s="82">
        <v>3.98</v>
      </c>
    </row>
    <row r="80" spans="2:18" x14ac:dyDescent="0.15">
      <c r="B80" s="126" t="s">
        <v>532</v>
      </c>
      <c r="C80" s="126" t="s">
        <v>41</v>
      </c>
      <c r="D80" s="82">
        <v>2.89</v>
      </c>
      <c r="E80" s="82">
        <v>4.29</v>
      </c>
    </row>
    <row r="81" spans="2:18" x14ac:dyDescent="0.15">
      <c r="B81" s="126"/>
      <c r="C81" s="126"/>
      <c r="D81" s="82"/>
      <c r="E81" s="82"/>
    </row>
    <row r="82" spans="2:18" x14ac:dyDescent="0.15">
      <c r="B82" s="126"/>
      <c r="C82" s="126"/>
      <c r="D82" s="82"/>
      <c r="E82" s="82"/>
    </row>
    <row r="83" spans="2:18" x14ac:dyDescent="0.15">
      <c r="B83" s="126"/>
      <c r="C83" s="126"/>
      <c r="D83" s="82"/>
      <c r="E83" s="82"/>
    </row>
    <row r="84" spans="2:18" x14ac:dyDescent="0.15">
      <c r="B84" s="126"/>
      <c r="C84" s="126"/>
      <c r="D84" s="82"/>
      <c r="E84" s="82"/>
    </row>
    <row r="85" spans="2:18" x14ac:dyDescent="0.15">
      <c r="B85" s="126"/>
      <c r="C85" s="126"/>
      <c r="D85" s="82"/>
      <c r="E85" s="82"/>
    </row>
    <row r="86" spans="2:18" x14ac:dyDescent="0.15">
      <c r="B86" s="126"/>
      <c r="C86" s="126"/>
      <c r="D86" s="82"/>
      <c r="E86" s="82"/>
    </row>
    <row r="87" spans="2:18" x14ac:dyDescent="0.15">
      <c r="B87" s="126"/>
      <c r="C87" s="126"/>
      <c r="D87" s="82"/>
      <c r="E87" s="82"/>
    </row>
    <row r="88" spans="2:18" x14ac:dyDescent="0.15">
      <c r="B88" s="126"/>
      <c r="C88" s="126"/>
      <c r="D88" s="82"/>
      <c r="E88" s="82"/>
    </row>
    <row r="89" spans="2:18" x14ac:dyDescent="0.15">
      <c r="B89" s="126"/>
      <c r="C89" s="126"/>
      <c r="D89" s="82"/>
      <c r="E89" s="82"/>
    </row>
    <row r="90" spans="2:18" x14ac:dyDescent="0.15">
      <c r="B90" s="126"/>
      <c r="C90" s="126"/>
      <c r="D90" s="82"/>
      <c r="E90" s="82"/>
    </row>
    <row r="91" spans="2:18" x14ac:dyDescent="0.15">
      <c r="B91" s="126"/>
      <c r="C91" s="126"/>
      <c r="D91" s="82"/>
      <c r="E91" s="82"/>
    </row>
    <row r="92" spans="2:18" x14ac:dyDescent="0.15">
      <c r="B92" s="126"/>
      <c r="C92" s="126"/>
      <c r="D92" s="82"/>
      <c r="E92" s="82"/>
    </row>
    <row r="93" spans="2:18" x14ac:dyDescent="0.15">
      <c r="B93" s="126"/>
      <c r="C93" s="126"/>
      <c r="D93" s="82"/>
      <c r="E93" s="82"/>
    </row>
    <row r="94" spans="2:18" x14ac:dyDescent="0.15">
      <c r="B94" s="126"/>
      <c r="C94" s="126"/>
      <c r="D94" s="82"/>
      <c r="E94" s="82"/>
    </row>
    <row r="95" spans="2:18" x14ac:dyDescent="0.15">
      <c r="B95" s="126"/>
      <c r="C95" s="126"/>
      <c r="D95" s="122" t="s">
        <v>331</v>
      </c>
      <c r="E95" s="122" t="s">
        <v>332</v>
      </c>
    </row>
    <row r="96" spans="2:18" x14ac:dyDescent="0.15">
      <c r="B96" s="118" t="s">
        <v>245</v>
      </c>
      <c r="C96" s="118"/>
      <c r="D96" s="123">
        <v>2.88</v>
      </c>
      <c r="E96" s="123">
        <v>3.89</v>
      </c>
      <c r="O96" s="125" t="s">
        <v>302</v>
      </c>
      <c r="P96" s="125" t="s">
        <v>15</v>
      </c>
      <c r="Q96" s="125" t="s">
        <v>308</v>
      </c>
      <c r="R96" s="125" t="s">
        <v>47</v>
      </c>
    </row>
    <row r="97" spans="2:18" x14ac:dyDescent="0.15">
      <c r="B97" s="126" t="s">
        <v>302</v>
      </c>
      <c r="C97" s="126" t="s">
        <v>15</v>
      </c>
      <c r="D97" s="82">
        <v>2.95</v>
      </c>
      <c r="E97" s="82">
        <v>3.88</v>
      </c>
      <c r="O97" s="125" t="s">
        <v>303</v>
      </c>
      <c r="P97" s="125" t="s">
        <v>42</v>
      </c>
      <c r="Q97" s="125" t="s">
        <v>309</v>
      </c>
      <c r="R97" s="125" t="s">
        <v>48</v>
      </c>
    </row>
    <row r="98" spans="2:18" x14ac:dyDescent="0.15">
      <c r="B98" s="126" t="s">
        <v>303</v>
      </c>
      <c r="C98" s="126" t="s">
        <v>42</v>
      </c>
      <c r="D98" s="82">
        <v>2.81</v>
      </c>
      <c r="E98" s="82">
        <v>3.94</v>
      </c>
      <c r="O98" s="125" t="s">
        <v>304</v>
      </c>
      <c r="P98" s="125" t="s">
        <v>43</v>
      </c>
      <c r="Q98" s="125" t="s">
        <v>310</v>
      </c>
      <c r="R98" s="125" t="s">
        <v>49</v>
      </c>
    </row>
    <row r="99" spans="2:18" x14ac:dyDescent="0.15">
      <c r="B99" s="126" t="s">
        <v>304</v>
      </c>
      <c r="C99" s="126" t="s">
        <v>43</v>
      </c>
      <c r="D99" s="306">
        <v>2.75</v>
      </c>
      <c r="E99" s="306">
        <v>3.82</v>
      </c>
      <c r="O99" s="125" t="s">
        <v>305</v>
      </c>
      <c r="P99" s="125" t="s">
        <v>44</v>
      </c>
      <c r="Q99" s="125" t="s">
        <v>311</v>
      </c>
      <c r="R99" s="125" t="s">
        <v>50</v>
      </c>
    </row>
    <row r="100" spans="2:18" x14ac:dyDescent="0.15">
      <c r="B100" s="126" t="s">
        <v>305</v>
      </c>
      <c r="C100" s="126" t="s">
        <v>44</v>
      </c>
      <c r="D100" s="306">
        <v>2.65</v>
      </c>
      <c r="E100" s="306">
        <v>3.87</v>
      </c>
      <c r="O100" s="125" t="s">
        <v>306</v>
      </c>
      <c r="P100" s="125" t="s">
        <v>45</v>
      </c>
      <c r="Q100" s="125" t="s">
        <v>312</v>
      </c>
      <c r="R100" s="125" t="s">
        <v>51</v>
      </c>
    </row>
    <row r="101" spans="2:18" x14ac:dyDescent="0.15">
      <c r="B101" s="126" t="s">
        <v>306</v>
      </c>
      <c r="C101" s="126" t="s">
        <v>45</v>
      </c>
      <c r="D101" s="82">
        <v>2.67</v>
      </c>
      <c r="E101" s="82">
        <v>4.13</v>
      </c>
      <c r="O101" s="125" t="s">
        <v>307</v>
      </c>
      <c r="P101" s="125" t="s">
        <v>46</v>
      </c>
      <c r="Q101" s="125" t="s">
        <v>313</v>
      </c>
      <c r="R101" s="125" t="s">
        <v>52</v>
      </c>
    </row>
    <row r="102" spans="2:18" x14ac:dyDescent="0.15">
      <c r="B102" s="126" t="s">
        <v>307</v>
      </c>
      <c r="C102" s="126" t="s">
        <v>46</v>
      </c>
      <c r="D102" s="82">
        <v>2.54</v>
      </c>
      <c r="E102" s="82">
        <v>4.03</v>
      </c>
    </row>
    <row r="103" spans="2:18" x14ac:dyDescent="0.15">
      <c r="B103" s="126" t="s">
        <v>308</v>
      </c>
      <c r="C103" s="126" t="s">
        <v>47</v>
      </c>
      <c r="D103" s="82">
        <v>2.75</v>
      </c>
      <c r="E103" s="82">
        <v>3.95</v>
      </c>
    </row>
    <row r="104" spans="2:18" x14ac:dyDescent="0.15">
      <c r="B104" s="126" t="s">
        <v>309</v>
      </c>
      <c r="C104" s="126" t="s">
        <v>48</v>
      </c>
      <c r="D104" s="82">
        <v>3.36</v>
      </c>
      <c r="E104" s="82">
        <v>3.9</v>
      </c>
    </row>
    <row r="105" spans="2:18" x14ac:dyDescent="0.15">
      <c r="B105" s="126" t="s">
        <v>310</v>
      </c>
      <c r="C105" s="126" t="s">
        <v>49</v>
      </c>
      <c r="D105" s="82">
        <v>3.25</v>
      </c>
      <c r="E105" s="82">
        <v>4</v>
      </c>
    </row>
    <row r="106" spans="2:18" x14ac:dyDescent="0.15">
      <c r="B106" s="126" t="s">
        <v>311</v>
      </c>
      <c r="C106" s="126" t="s">
        <v>50</v>
      </c>
      <c r="D106" s="82">
        <v>3.02</v>
      </c>
      <c r="E106" s="82">
        <v>3.65</v>
      </c>
    </row>
    <row r="107" spans="2:18" x14ac:dyDescent="0.15">
      <c r="B107" s="126" t="s">
        <v>312</v>
      </c>
      <c r="C107" s="126" t="s">
        <v>51</v>
      </c>
      <c r="D107" s="82">
        <v>2.88</v>
      </c>
      <c r="E107" s="82">
        <v>3.65</v>
      </c>
    </row>
    <row r="108" spans="2:18" x14ac:dyDescent="0.15">
      <c r="B108" s="126" t="s">
        <v>313</v>
      </c>
      <c r="C108" s="126" t="s">
        <v>52</v>
      </c>
      <c r="D108" s="82">
        <v>2.96</v>
      </c>
      <c r="E108" s="82">
        <v>3.83</v>
      </c>
    </row>
    <row r="109" spans="2:18" x14ac:dyDescent="0.15">
      <c r="B109" s="126"/>
      <c r="C109" s="126"/>
      <c r="D109" s="82"/>
      <c r="E109" s="82"/>
    </row>
    <row r="110" spans="2:18" x14ac:dyDescent="0.15">
      <c r="B110" s="126"/>
      <c r="C110" s="126"/>
      <c r="D110" s="82"/>
      <c r="E110" s="82"/>
    </row>
    <row r="111" spans="2:18" x14ac:dyDescent="0.15">
      <c r="B111" s="126"/>
      <c r="C111" s="126"/>
      <c r="D111" s="82"/>
      <c r="E111" s="82"/>
    </row>
    <row r="112" spans="2:18" x14ac:dyDescent="0.15">
      <c r="B112" s="126"/>
      <c r="C112" s="126"/>
      <c r="D112" s="82"/>
      <c r="E112" s="82"/>
    </row>
    <row r="113" spans="2:18" x14ac:dyDescent="0.15">
      <c r="B113" s="126"/>
      <c r="C113" s="126"/>
      <c r="D113" s="82"/>
      <c r="E113" s="82"/>
    </row>
    <row r="114" spans="2:18" x14ac:dyDescent="0.15">
      <c r="B114" s="126"/>
      <c r="C114" s="126"/>
      <c r="D114" s="82"/>
      <c r="E114" s="82"/>
    </row>
    <row r="115" spans="2:18" x14ac:dyDescent="0.15">
      <c r="B115" s="126"/>
      <c r="C115" s="126"/>
      <c r="D115" s="82"/>
      <c r="E115" s="82"/>
    </row>
    <row r="116" spans="2:18" x14ac:dyDescent="0.15">
      <c r="B116" s="126"/>
      <c r="C116" s="126"/>
      <c r="D116" s="82"/>
      <c r="E116" s="82"/>
    </row>
    <row r="117" spans="2:18" x14ac:dyDescent="0.15">
      <c r="B117" s="126"/>
      <c r="C117" s="126"/>
      <c r="D117" s="82"/>
      <c r="E117" s="82"/>
    </row>
    <row r="118" spans="2:18" x14ac:dyDescent="0.15">
      <c r="B118" s="126"/>
      <c r="C118" s="126"/>
      <c r="D118" s="82"/>
      <c r="E118" s="82"/>
    </row>
    <row r="119" spans="2:18" x14ac:dyDescent="0.15">
      <c r="B119" s="126"/>
      <c r="C119" s="126"/>
      <c r="D119" s="82"/>
      <c r="E119" s="82"/>
    </row>
    <row r="120" spans="2:18" x14ac:dyDescent="0.15">
      <c r="B120" s="126"/>
      <c r="C120" s="126"/>
      <c r="D120" s="82"/>
      <c r="E120" s="82"/>
    </row>
    <row r="121" spans="2:18" x14ac:dyDescent="0.15">
      <c r="B121" s="126"/>
      <c r="C121" s="126"/>
      <c r="D121" s="82"/>
      <c r="E121" s="82"/>
    </row>
    <row r="122" spans="2:18" x14ac:dyDescent="0.15">
      <c r="B122" s="126"/>
      <c r="C122" s="126"/>
      <c r="D122" s="82"/>
      <c r="E122" s="82"/>
    </row>
    <row r="123" spans="2:18" x14ac:dyDescent="0.15">
      <c r="B123" s="126"/>
      <c r="C123" s="126"/>
      <c r="D123" s="82"/>
      <c r="E123" s="82"/>
    </row>
    <row r="124" spans="2:18" x14ac:dyDescent="0.15">
      <c r="B124" s="126"/>
      <c r="C124" s="126"/>
      <c r="D124" s="122" t="s">
        <v>331</v>
      </c>
      <c r="E124" s="122" t="s">
        <v>332</v>
      </c>
    </row>
    <row r="125" spans="2:18" x14ac:dyDescent="0.15">
      <c r="B125" s="118" t="s">
        <v>246</v>
      </c>
      <c r="C125" s="118"/>
      <c r="D125" s="123">
        <v>3.09</v>
      </c>
      <c r="E125" s="123">
        <v>4.3499999999999996</v>
      </c>
      <c r="O125" s="125" t="s">
        <v>314</v>
      </c>
      <c r="P125" s="125" t="s">
        <v>16</v>
      </c>
      <c r="Q125" s="125" t="s">
        <v>316</v>
      </c>
      <c r="R125" s="125" t="s">
        <v>54</v>
      </c>
    </row>
    <row r="126" spans="2:18" x14ac:dyDescent="0.15">
      <c r="B126" s="126" t="s">
        <v>314</v>
      </c>
      <c r="C126" s="126" t="s">
        <v>16</v>
      </c>
      <c r="D126" s="82">
        <v>3.18</v>
      </c>
      <c r="E126" s="82">
        <v>4.3899999999999997</v>
      </c>
      <c r="O126" s="125" t="s">
        <v>315</v>
      </c>
      <c r="P126" s="125" t="s">
        <v>53</v>
      </c>
      <c r="Q126" s="125" t="s">
        <v>317</v>
      </c>
      <c r="R126" s="125" t="s">
        <v>55</v>
      </c>
    </row>
    <row r="127" spans="2:18" x14ac:dyDescent="0.15">
      <c r="B127" s="126" t="s">
        <v>315</v>
      </c>
      <c r="C127" s="126" t="s">
        <v>53</v>
      </c>
      <c r="D127" s="82">
        <v>3.22</v>
      </c>
      <c r="E127" s="82">
        <v>4.3899999999999997</v>
      </c>
    </row>
    <row r="128" spans="2:18" x14ac:dyDescent="0.15">
      <c r="B128" s="126" t="s">
        <v>316</v>
      </c>
      <c r="C128" s="126" t="s">
        <v>54</v>
      </c>
      <c r="D128" s="82">
        <v>2.99</v>
      </c>
      <c r="E128" s="82">
        <v>4.3899999999999997</v>
      </c>
    </row>
    <row r="129" spans="2:5" x14ac:dyDescent="0.15">
      <c r="B129" s="126" t="s">
        <v>317</v>
      </c>
      <c r="C129" s="126" t="s">
        <v>55</v>
      </c>
      <c r="D129" s="82">
        <v>2.97</v>
      </c>
      <c r="E129" s="82">
        <v>4.24</v>
      </c>
    </row>
    <row r="130" spans="2:5" x14ac:dyDescent="0.15">
      <c r="B130" s="126"/>
      <c r="C130" s="126"/>
      <c r="D130" s="82"/>
      <c r="E130" s="82"/>
    </row>
    <row r="131" spans="2:5" x14ac:dyDescent="0.15">
      <c r="B131" s="126"/>
      <c r="C131" s="126"/>
      <c r="D131" s="82"/>
      <c r="E131" s="82"/>
    </row>
    <row r="132" spans="2:5" x14ac:dyDescent="0.15">
      <c r="B132" s="126"/>
      <c r="C132" s="126"/>
      <c r="D132" s="82"/>
      <c r="E132" s="82"/>
    </row>
    <row r="133" spans="2:5" x14ac:dyDescent="0.15">
      <c r="B133" s="126"/>
      <c r="C133" s="126"/>
      <c r="D133" s="82"/>
      <c r="E133" s="82"/>
    </row>
    <row r="134" spans="2:5" x14ac:dyDescent="0.15">
      <c r="B134" s="126"/>
      <c r="C134" s="126"/>
      <c r="D134" s="82"/>
      <c r="E134" s="82"/>
    </row>
    <row r="135" spans="2:5" x14ac:dyDescent="0.15">
      <c r="B135" s="126"/>
      <c r="C135" s="126"/>
      <c r="D135" s="82"/>
      <c r="E135" s="82"/>
    </row>
    <row r="136" spans="2:5" x14ac:dyDescent="0.15">
      <c r="B136" s="126"/>
      <c r="C136" s="126"/>
      <c r="D136" s="82"/>
      <c r="E136" s="82"/>
    </row>
    <row r="137" spans="2:5" x14ac:dyDescent="0.15">
      <c r="B137" s="126"/>
      <c r="C137" s="126"/>
      <c r="D137" s="82"/>
      <c r="E137" s="82"/>
    </row>
    <row r="138" spans="2:5" x14ac:dyDescent="0.15">
      <c r="B138" s="126"/>
      <c r="C138" s="126"/>
      <c r="D138" s="82"/>
      <c r="E138" s="82"/>
    </row>
    <row r="139" spans="2:5" x14ac:dyDescent="0.15">
      <c r="B139" s="126"/>
      <c r="C139" s="126"/>
      <c r="D139" s="82"/>
      <c r="E139" s="82"/>
    </row>
    <row r="140" spans="2:5" x14ac:dyDescent="0.15">
      <c r="B140" s="126"/>
      <c r="C140" s="126"/>
      <c r="D140" s="82"/>
      <c r="E140" s="82"/>
    </row>
    <row r="141" spans="2:5" x14ac:dyDescent="0.15">
      <c r="B141" s="126"/>
      <c r="C141" s="126"/>
      <c r="D141" s="82"/>
      <c r="E141" s="82"/>
    </row>
    <row r="142" spans="2:5" x14ac:dyDescent="0.15">
      <c r="B142" s="126"/>
      <c r="C142" s="126"/>
      <c r="D142" s="82"/>
      <c r="E142" s="82"/>
    </row>
    <row r="143" spans="2:5" x14ac:dyDescent="0.15">
      <c r="B143" s="126"/>
      <c r="C143" s="126"/>
      <c r="D143" s="82"/>
      <c r="E143" s="82"/>
    </row>
    <row r="144" spans="2:5" x14ac:dyDescent="0.15">
      <c r="B144" s="126"/>
      <c r="C144" s="126"/>
      <c r="D144" s="82"/>
      <c r="E144" s="82"/>
    </row>
    <row r="145" spans="2:18" x14ac:dyDescent="0.15">
      <c r="B145" s="126"/>
      <c r="C145" s="126"/>
      <c r="D145" s="82"/>
      <c r="E145" s="82"/>
    </row>
    <row r="146" spans="2:18" x14ac:dyDescent="0.15">
      <c r="B146" s="126"/>
      <c r="C146" s="126"/>
      <c r="D146" s="82"/>
      <c r="E146" s="82"/>
    </row>
    <row r="147" spans="2:18" x14ac:dyDescent="0.15">
      <c r="B147" s="126"/>
      <c r="C147" s="126"/>
      <c r="D147" s="82"/>
      <c r="E147" s="82"/>
    </row>
    <row r="148" spans="2:18" x14ac:dyDescent="0.15">
      <c r="B148" s="126"/>
      <c r="C148" s="126"/>
      <c r="D148" s="82"/>
      <c r="E148" s="82"/>
    </row>
    <row r="149" spans="2:18" x14ac:dyDescent="0.15">
      <c r="B149" s="126"/>
      <c r="C149" s="126"/>
      <c r="D149" s="82"/>
      <c r="E149" s="82"/>
    </row>
    <row r="150" spans="2:18" x14ac:dyDescent="0.15">
      <c r="B150" s="126"/>
      <c r="C150" s="126"/>
      <c r="D150" s="82"/>
      <c r="E150" s="82"/>
    </row>
    <row r="151" spans="2:18" x14ac:dyDescent="0.15">
      <c r="B151" s="126"/>
      <c r="C151" s="126"/>
      <c r="D151" s="82"/>
      <c r="E151" s="82"/>
    </row>
    <row r="152" spans="2:18" x14ac:dyDescent="0.15">
      <c r="B152" s="126"/>
      <c r="C152" s="126"/>
      <c r="D152" s="82"/>
      <c r="E152" s="82"/>
    </row>
    <row r="153" spans="2:18" x14ac:dyDescent="0.15">
      <c r="B153" s="126"/>
      <c r="C153" s="126"/>
      <c r="D153" s="82"/>
      <c r="E153" s="82"/>
    </row>
    <row r="154" spans="2:18" x14ac:dyDescent="0.15">
      <c r="B154" s="126"/>
      <c r="C154" s="126"/>
      <c r="D154" s="82"/>
      <c r="E154" s="82"/>
    </row>
    <row r="155" spans="2:18" x14ac:dyDescent="0.15">
      <c r="B155" s="126"/>
      <c r="C155" s="126"/>
      <c r="D155" s="82"/>
      <c r="E155" s="82"/>
    </row>
    <row r="156" spans="2:18" x14ac:dyDescent="0.15">
      <c r="B156" s="126"/>
      <c r="C156" s="126"/>
      <c r="D156" s="82"/>
      <c r="E156" s="82"/>
    </row>
    <row r="157" spans="2:18" x14ac:dyDescent="0.15">
      <c r="B157" s="126"/>
      <c r="C157" s="126"/>
      <c r="D157" s="82"/>
      <c r="E157" s="82"/>
    </row>
    <row r="158" spans="2:18" x14ac:dyDescent="0.15">
      <c r="B158" s="126"/>
      <c r="C158" s="126"/>
      <c r="D158" s="82"/>
      <c r="E158" s="82"/>
    </row>
    <row r="159" spans="2:18" x14ac:dyDescent="0.15">
      <c r="B159" s="126"/>
      <c r="C159" s="126"/>
      <c r="D159" s="122" t="s">
        <v>331</v>
      </c>
      <c r="E159" s="122" t="s">
        <v>332</v>
      </c>
    </row>
    <row r="160" spans="2:18" x14ac:dyDescent="0.15">
      <c r="B160" s="118" t="s">
        <v>247</v>
      </c>
      <c r="D160" s="123">
        <v>2.78</v>
      </c>
      <c r="E160" s="123">
        <v>4.03</v>
      </c>
      <c r="O160" s="125" t="s">
        <v>318</v>
      </c>
      <c r="P160" s="125" t="s">
        <v>17</v>
      </c>
      <c r="Q160" s="125" t="s">
        <v>325</v>
      </c>
      <c r="R160" s="125" t="s">
        <v>60</v>
      </c>
    </row>
    <row r="161" spans="2:18" x14ac:dyDescent="0.15">
      <c r="B161" s="126" t="s">
        <v>318</v>
      </c>
      <c r="C161" s="126" t="s">
        <v>17</v>
      </c>
      <c r="D161" s="82">
        <v>2.81</v>
      </c>
      <c r="E161" s="82">
        <v>4.01</v>
      </c>
      <c r="O161" s="125" t="s">
        <v>319</v>
      </c>
      <c r="P161" s="125" t="s">
        <v>56</v>
      </c>
      <c r="Q161" s="125" t="s">
        <v>326</v>
      </c>
      <c r="R161" s="125" t="s">
        <v>61</v>
      </c>
    </row>
    <row r="162" spans="2:18" x14ac:dyDescent="0.15">
      <c r="B162" s="126" t="s">
        <v>319</v>
      </c>
      <c r="C162" s="126" t="s">
        <v>56</v>
      </c>
      <c r="D162" s="82">
        <v>2.86</v>
      </c>
      <c r="E162" s="82">
        <v>4.04</v>
      </c>
      <c r="O162" s="125" t="s">
        <v>320</v>
      </c>
      <c r="P162" s="125" t="s">
        <v>57</v>
      </c>
      <c r="Q162" s="125" t="s">
        <v>327</v>
      </c>
      <c r="R162" s="125" t="s">
        <v>62</v>
      </c>
    </row>
    <row r="163" spans="2:18" x14ac:dyDescent="0.15">
      <c r="B163" s="126" t="s">
        <v>320</v>
      </c>
      <c r="C163" s="126" t="s">
        <v>57</v>
      </c>
      <c r="D163" s="82">
        <v>2.82</v>
      </c>
      <c r="E163" s="82">
        <v>4.2300000000000004</v>
      </c>
      <c r="O163" s="125" t="s">
        <v>321</v>
      </c>
      <c r="P163" s="125" t="s">
        <v>58</v>
      </c>
      <c r="Q163" s="125" t="s">
        <v>328</v>
      </c>
      <c r="R163" s="125" t="s">
        <v>63</v>
      </c>
    </row>
    <row r="164" spans="2:18" x14ac:dyDescent="0.15">
      <c r="B164" s="126" t="s">
        <v>321</v>
      </c>
      <c r="C164" s="126" t="s">
        <v>58</v>
      </c>
      <c r="D164" s="82">
        <v>3</v>
      </c>
      <c r="E164" s="82">
        <v>4.12</v>
      </c>
      <c r="O164" s="125" t="s">
        <v>322</v>
      </c>
      <c r="P164" s="125" t="s">
        <v>59</v>
      </c>
      <c r="Q164" s="125" t="s">
        <v>329</v>
      </c>
      <c r="R164" s="391" t="s">
        <v>200</v>
      </c>
    </row>
    <row r="165" spans="2:18" x14ac:dyDescent="0.15">
      <c r="B165" s="126" t="s">
        <v>322</v>
      </c>
      <c r="C165" s="126" t="s">
        <v>59</v>
      </c>
      <c r="D165" s="82">
        <v>3.12</v>
      </c>
      <c r="E165" s="82">
        <v>4</v>
      </c>
      <c r="O165" s="125" t="s">
        <v>323</v>
      </c>
      <c r="P165" s="125" t="s">
        <v>324</v>
      </c>
      <c r="R165" s="391"/>
    </row>
    <row r="166" spans="2:18" x14ac:dyDescent="0.15">
      <c r="B166" s="126" t="s">
        <v>323</v>
      </c>
      <c r="C166" s="126" t="s">
        <v>324</v>
      </c>
      <c r="D166" s="82">
        <v>2.92</v>
      </c>
      <c r="E166" s="82">
        <v>3.86</v>
      </c>
    </row>
    <row r="167" spans="2:18" x14ac:dyDescent="0.15">
      <c r="B167" s="126" t="s">
        <v>325</v>
      </c>
      <c r="C167" s="126" t="s">
        <v>60</v>
      </c>
      <c r="D167" s="82">
        <v>2.2400000000000002</v>
      </c>
      <c r="E167" s="82">
        <v>4.22</v>
      </c>
    </row>
    <row r="168" spans="2:18" x14ac:dyDescent="0.15">
      <c r="B168" s="126" t="s">
        <v>326</v>
      </c>
      <c r="C168" s="126" t="s">
        <v>61</v>
      </c>
      <c r="D168" s="82">
        <v>2.78</v>
      </c>
      <c r="E168" s="82">
        <v>3.76</v>
      </c>
    </row>
    <row r="169" spans="2:18" x14ac:dyDescent="0.15">
      <c r="B169" s="126" t="s">
        <v>327</v>
      </c>
      <c r="C169" s="126" t="s">
        <v>62</v>
      </c>
      <c r="D169" s="82">
        <v>2.25</v>
      </c>
      <c r="E169" s="82">
        <v>4.05</v>
      </c>
    </row>
    <row r="170" spans="2:18" x14ac:dyDescent="0.15">
      <c r="B170" s="126" t="s">
        <v>328</v>
      </c>
      <c r="C170" s="126" t="s">
        <v>63</v>
      </c>
      <c r="D170" s="82">
        <v>3.04</v>
      </c>
      <c r="E170" s="82">
        <v>4.2</v>
      </c>
    </row>
    <row r="171" spans="2:18" x14ac:dyDescent="0.15">
      <c r="B171" s="126" t="s">
        <v>329</v>
      </c>
      <c r="C171" s="126" t="s">
        <v>200</v>
      </c>
      <c r="D171" s="82">
        <v>2.79</v>
      </c>
      <c r="E171" s="82">
        <v>3.84</v>
      </c>
    </row>
    <row r="172" spans="2:18" x14ac:dyDescent="0.15">
      <c r="B172" s="126"/>
      <c r="C172" s="126"/>
      <c r="D172" s="82"/>
    </row>
    <row r="173" spans="2:18" x14ac:dyDescent="0.15">
      <c r="B173" s="126"/>
      <c r="C173" s="126"/>
      <c r="D173" s="82"/>
    </row>
    <row r="174" spans="2:18" x14ac:dyDescent="0.15">
      <c r="B174" s="126"/>
      <c r="C174" s="126"/>
      <c r="D174" s="82"/>
    </row>
    <row r="175" spans="2:18" x14ac:dyDescent="0.15">
      <c r="B175" s="126"/>
      <c r="C175" s="126"/>
    </row>
    <row r="186" spans="2:4" x14ac:dyDescent="0.15">
      <c r="D186" s="128"/>
    </row>
    <row r="187" spans="2:4" x14ac:dyDescent="0.15">
      <c r="D187" s="82"/>
    </row>
    <row r="188" spans="2:4" x14ac:dyDescent="0.15">
      <c r="B188" s="126"/>
      <c r="C188" s="126"/>
      <c r="D188" s="82"/>
    </row>
    <row r="189" spans="2:4" x14ac:dyDescent="0.15">
      <c r="B189" s="126"/>
      <c r="C189" s="126"/>
      <c r="D189" s="82"/>
    </row>
    <row r="190" spans="2:4" x14ac:dyDescent="0.15">
      <c r="B190" s="126"/>
      <c r="C190" s="126"/>
      <c r="D190" s="82"/>
    </row>
    <row r="191" spans="2:4" x14ac:dyDescent="0.15">
      <c r="B191" s="126"/>
      <c r="C191" s="126"/>
      <c r="D191" s="82"/>
    </row>
    <row r="192" spans="2:4" x14ac:dyDescent="0.15">
      <c r="B192" s="126"/>
      <c r="C192" s="126"/>
      <c r="D192" s="82"/>
    </row>
    <row r="193" spans="2:4" x14ac:dyDescent="0.15">
      <c r="B193" s="126"/>
      <c r="C193" s="126"/>
      <c r="D193" s="82"/>
    </row>
    <row r="194" spans="2:4" x14ac:dyDescent="0.15">
      <c r="B194" s="126"/>
      <c r="C194" s="126"/>
      <c r="D194" s="82"/>
    </row>
    <row r="195" spans="2:4" x14ac:dyDescent="0.15">
      <c r="B195" s="126"/>
      <c r="C195" s="126"/>
      <c r="D195" s="82"/>
    </row>
    <row r="196" spans="2:4" x14ac:dyDescent="0.15">
      <c r="B196" s="126"/>
      <c r="C196" s="126"/>
      <c r="D196" s="82"/>
    </row>
    <row r="197" spans="2:4" x14ac:dyDescent="0.15">
      <c r="B197" s="126"/>
      <c r="C197" s="126"/>
      <c r="D197" s="82"/>
    </row>
    <row r="198" spans="2:4" x14ac:dyDescent="0.15">
      <c r="B198" s="126"/>
      <c r="C198" s="126"/>
      <c r="D198" s="82"/>
    </row>
    <row r="199" spans="2:4" x14ac:dyDescent="0.15">
      <c r="B199" s="126"/>
      <c r="C199" s="126"/>
      <c r="D199" s="82"/>
    </row>
    <row r="200" spans="2:4" x14ac:dyDescent="0.15">
      <c r="B200" s="126"/>
      <c r="C200" s="126"/>
      <c r="D200" s="82"/>
    </row>
    <row r="201" spans="2:4" x14ac:dyDescent="0.15">
      <c r="B201" s="126"/>
      <c r="C201" s="126"/>
      <c r="D201" s="82"/>
    </row>
    <row r="202" spans="2:4" x14ac:dyDescent="0.15">
      <c r="B202" s="126"/>
      <c r="C202" s="126"/>
      <c r="D202" s="82"/>
    </row>
    <row r="203" spans="2:4" x14ac:dyDescent="0.15">
      <c r="B203" s="126"/>
      <c r="C203" s="126"/>
      <c r="D203" s="82"/>
    </row>
    <row r="204" spans="2:4" x14ac:dyDescent="0.15">
      <c r="B204" s="126"/>
      <c r="C204" s="126"/>
      <c r="D204" s="82"/>
    </row>
    <row r="205" spans="2:4" x14ac:dyDescent="0.15">
      <c r="B205" s="126"/>
      <c r="C205" s="126"/>
      <c r="D205" s="82"/>
    </row>
    <row r="206" spans="2:4" x14ac:dyDescent="0.15">
      <c r="B206" s="126"/>
      <c r="C206" s="126"/>
      <c r="D206" s="82"/>
    </row>
    <row r="207" spans="2:4" x14ac:dyDescent="0.15">
      <c r="B207" s="126"/>
      <c r="C207" s="126"/>
      <c r="D207" s="82"/>
    </row>
    <row r="208" spans="2:4" x14ac:dyDescent="0.15">
      <c r="B208" s="126"/>
      <c r="C208" s="126"/>
      <c r="D208" s="82"/>
    </row>
    <row r="209" spans="2:4" x14ac:dyDescent="0.15">
      <c r="B209" s="126"/>
      <c r="C209" s="126"/>
      <c r="D209" s="82"/>
    </row>
    <row r="210" spans="2:4" x14ac:dyDescent="0.15">
      <c r="B210" s="126"/>
      <c r="C210" s="126"/>
      <c r="D210" s="82"/>
    </row>
    <row r="211" spans="2:4" x14ac:dyDescent="0.15">
      <c r="B211" s="126"/>
      <c r="C211" s="126"/>
      <c r="D211" s="82"/>
    </row>
    <row r="212" spans="2:4" x14ac:dyDescent="0.15">
      <c r="B212" s="126"/>
      <c r="C212" s="126"/>
      <c r="D212" s="82"/>
    </row>
    <row r="213" spans="2:4" x14ac:dyDescent="0.15">
      <c r="B213" s="126"/>
      <c r="C213" s="126"/>
      <c r="D213" s="82"/>
    </row>
    <row r="214" spans="2:4" x14ac:dyDescent="0.15">
      <c r="B214" s="126"/>
      <c r="C214" s="126"/>
      <c r="D214" s="82"/>
    </row>
    <row r="215" spans="2:4" x14ac:dyDescent="0.15">
      <c r="B215" s="126"/>
      <c r="C215" s="126"/>
      <c r="D215" s="82"/>
    </row>
    <row r="216" spans="2:4" x14ac:dyDescent="0.15">
      <c r="B216" s="126"/>
      <c r="C216" s="126"/>
      <c r="D216" s="82"/>
    </row>
    <row r="217" spans="2:4" x14ac:dyDescent="0.15">
      <c r="B217" s="126"/>
      <c r="C217" s="126"/>
      <c r="D217" s="82"/>
    </row>
    <row r="218" spans="2:4" x14ac:dyDescent="0.15">
      <c r="B218" s="126"/>
      <c r="C218" s="126"/>
      <c r="D218" s="82"/>
    </row>
    <row r="219" spans="2:4" x14ac:dyDescent="0.15">
      <c r="B219" s="126"/>
      <c r="C219" s="126"/>
      <c r="D219" s="82"/>
    </row>
    <row r="220" spans="2:4" x14ac:dyDescent="0.15">
      <c r="B220" s="126"/>
      <c r="C220" s="126"/>
      <c r="D220" s="82"/>
    </row>
    <row r="221" spans="2:4" x14ac:dyDescent="0.15">
      <c r="B221" s="126"/>
      <c r="C221" s="126"/>
      <c r="D221" s="82"/>
    </row>
    <row r="222" spans="2:4" x14ac:dyDescent="0.15">
      <c r="B222" s="126"/>
      <c r="C222" s="126"/>
      <c r="D222" s="82"/>
    </row>
    <row r="223" spans="2:4" x14ac:dyDescent="0.15">
      <c r="B223" s="126"/>
      <c r="C223" s="126"/>
      <c r="D223" s="82"/>
    </row>
    <row r="224" spans="2:4" x14ac:dyDescent="0.15">
      <c r="B224" s="126"/>
      <c r="C224" s="126"/>
      <c r="D224" s="82"/>
    </row>
    <row r="225" spans="2:4" x14ac:dyDescent="0.15">
      <c r="B225" s="126"/>
      <c r="C225" s="126"/>
      <c r="D225" s="82"/>
    </row>
    <row r="226" spans="2:4" x14ac:dyDescent="0.15">
      <c r="B226" s="126"/>
      <c r="C226" s="126"/>
      <c r="D226" s="82"/>
    </row>
    <row r="227" spans="2:4" x14ac:dyDescent="0.15">
      <c r="B227" s="126"/>
      <c r="C227" s="126"/>
      <c r="D227" s="82"/>
    </row>
    <row r="228" spans="2:4" x14ac:dyDescent="0.15">
      <c r="B228" s="126"/>
      <c r="C228" s="126"/>
      <c r="D228" s="82"/>
    </row>
    <row r="229" spans="2:4" x14ac:dyDescent="0.15">
      <c r="B229" s="126"/>
      <c r="C229" s="126"/>
      <c r="D229" s="82"/>
    </row>
    <row r="230" spans="2:4" x14ac:dyDescent="0.15">
      <c r="B230" s="126"/>
      <c r="C230" s="126"/>
      <c r="D230" s="82"/>
    </row>
    <row r="231" spans="2:4" x14ac:dyDescent="0.15">
      <c r="B231" s="126"/>
      <c r="C231" s="126"/>
      <c r="D231" s="82"/>
    </row>
    <row r="232" spans="2:4" x14ac:dyDescent="0.15">
      <c r="B232" s="126"/>
      <c r="C232" s="126"/>
      <c r="D232" s="82"/>
    </row>
    <row r="233" spans="2:4" x14ac:dyDescent="0.15">
      <c r="B233" s="126"/>
      <c r="C233" s="126"/>
      <c r="D233" s="82"/>
    </row>
    <row r="234" spans="2:4" x14ac:dyDescent="0.15">
      <c r="B234" s="126"/>
      <c r="C234" s="126"/>
      <c r="D234" s="82"/>
    </row>
    <row r="235" spans="2:4" x14ac:dyDescent="0.15">
      <c r="B235" s="126"/>
      <c r="C235" s="126"/>
      <c r="D235" s="82"/>
    </row>
    <row r="236" spans="2:4" x14ac:dyDescent="0.15">
      <c r="B236" s="126"/>
      <c r="C236" s="126"/>
      <c r="D236" s="82"/>
    </row>
    <row r="237" spans="2:4" x14ac:dyDescent="0.15">
      <c r="B237" s="126"/>
      <c r="C237" s="126"/>
      <c r="D237" s="82"/>
    </row>
    <row r="238" spans="2:4" x14ac:dyDescent="0.15">
      <c r="B238" s="126"/>
      <c r="C238" s="126"/>
      <c r="D238" s="82"/>
    </row>
    <row r="239" spans="2:4" x14ac:dyDescent="0.15">
      <c r="B239" s="126"/>
      <c r="C239" s="126"/>
      <c r="D239" s="82"/>
    </row>
    <row r="240" spans="2:4" x14ac:dyDescent="0.15">
      <c r="B240" s="126"/>
      <c r="C240" s="126"/>
      <c r="D240" s="82"/>
    </row>
    <row r="241" spans="2:4" x14ac:dyDescent="0.15">
      <c r="B241" s="126"/>
      <c r="C241" s="126"/>
      <c r="D241" s="82"/>
    </row>
    <row r="242" spans="2:4" x14ac:dyDescent="0.15">
      <c r="B242" s="126"/>
      <c r="C242" s="126"/>
      <c r="D242" s="82"/>
    </row>
    <row r="243" spans="2:4" x14ac:dyDescent="0.15">
      <c r="B243" s="126"/>
      <c r="C243" s="126"/>
    </row>
  </sheetData>
  <mergeCells count="3">
    <mergeCell ref="O7:O8"/>
    <mergeCell ref="P7:P8"/>
    <mergeCell ref="R164:R165"/>
  </mergeCells>
  <phoneticPr fontId="2"/>
  <pageMargins left="0.7" right="0.7" top="0.75" bottom="0.75" header="0.3" footer="0.3"/>
  <pageSetup paperSize="9" scale="35" orientation="portrait" verticalDpi="0"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A1C7F-FDC2-480A-BFD6-CCD575767BB5}">
  <dimension ref="A1:G1800"/>
  <sheetViews>
    <sheetView topLeftCell="A2" zoomScale="115" zoomScaleNormal="115" workbookViewId="0">
      <selection activeCell="G12" sqref="G12"/>
    </sheetView>
  </sheetViews>
  <sheetFormatPr defaultColWidth="9.7109375" defaultRowHeight="12" x14ac:dyDescent="0.15"/>
  <cols>
    <col min="1" max="1" width="5" style="66" customWidth="1"/>
    <col min="2" max="2" width="4.42578125" style="66" customWidth="1"/>
    <col min="3" max="3" width="11.85546875" style="66" customWidth="1"/>
    <col min="4" max="7" width="12.7109375" style="66" customWidth="1"/>
    <col min="8" max="8" width="11.5703125" style="66" customWidth="1"/>
    <col min="9" max="16384" width="9.7109375" style="66"/>
  </cols>
  <sheetData>
    <row r="1" spans="1:7" x14ac:dyDescent="0.15">
      <c r="A1" s="78"/>
      <c r="B1" s="118"/>
      <c r="C1" s="118"/>
      <c r="D1" s="118"/>
      <c r="E1" s="118"/>
      <c r="F1" s="118"/>
      <c r="G1" s="118"/>
    </row>
    <row r="2" spans="1:7" s="118" customFormat="1" x14ac:dyDescent="0.15">
      <c r="B2" s="121"/>
    </row>
    <row r="3" spans="1:7" s="118" customFormat="1" x14ac:dyDescent="0.15">
      <c r="B3" s="121"/>
    </row>
    <row r="4" spans="1:7" x14ac:dyDescent="0.15">
      <c r="A4" s="66" t="s">
        <v>341</v>
      </c>
      <c r="B4" s="85"/>
    </row>
    <row r="5" spans="1:7" s="129" customFormat="1" ht="24.75" thickBot="1" x14ac:dyDescent="0.2">
      <c r="B5" s="392"/>
      <c r="C5" s="393"/>
      <c r="D5" s="130" t="s">
        <v>342</v>
      </c>
      <c r="E5" s="131" t="s">
        <v>343</v>
      </c>
      <c r="F5" s="132" t="s">
        <v>261</v>
      </c>
      <c r="G5" s="281" t="s">
        <v>262</v>
      </c>
    </row>
    <row r="6" spans="1:7" ht="13.5" thickTop="1" thickBot="1" x14ac:dyDescent="0.2">
      <c r="B6" s="394" t="s">
        <v>344</v>
      </c>
      <c r="C6" s="395"/>
      <c r="D6" s="134">
        <v>2.97</v>
      </c>
      <c r="E6" s="135">
        <v>3.98</v>
      </c>
      <c r="F6" s="136">
        <f t="shared" ref="F6:F31" si="0">+E6-D6</f>
        <v>1.0099999999999998</v>
      </c>
      <c r="G6" s="137">
        <f t="shared" ref="G6:G31" si="1">+E6*(6-D6)</f>
        <v>12.059399999999998</v>
      </c>
    </row>
    <row r="7" spans="1:7" ht="13.5" customHeight="1" thickTop="1" thickBot="1" x14ac:dyDescent="0.2">
      <c r="B7" s="396" t="s">
        <v>345</v>
      </c>
      <c r="C7" s="397"/>
      <c r="D7" s="134">
        <v>3.19</v>
      </c>
      <c r="E7" s="135">
        <v>3.97</v>
      </c>
      <c r="F7" s="136">
        <f t="shared" si="0"/>
        <v>0.78000000000000025</v>
      </c>
      <c r="G7" s="137">
        <f t="shared" si="1"/>
        <v>11.155700000000001</v>
      </c>
    </row>
    <row r="8" spans="1:7" ht="12.75" customHeight="1" thickTop="1" x14ac:dyDescent="0.15">
      <c r="A8" s="129"/>
      <c r="B8" s="398" t="s">
        <v>1</v>
      </c>
      <c r="C8" s="138" t="s">
        <v>66</v>
      </c>
      <c r="D8" s="139">
        <v>3.16</v>
      </c>
      <c r="E8" s="140">
        <v>3.89</v>
      </c>
      <c r="F8" s="141">
        <f t="shared" si="0"/>
        <v>0.73</v>
      </c>
      <c r="G8" s="142">
        <f t="shared" si="1"/>
        <v>11.047599999999999</v>
      </c>
    </row>
    <row r="9" spans="1:7" x14ac:dyDescent="0.15">
      <c r="B9" s="399"/>
      <c r="C9" s="143" t="s">
        <v>67</v>
      </c>
      <c r="D9" s="144">
        <v>3.22</v>
      </c>
      <c r="E9" s="145">
        <v>4.05</v>
      </c>
      <c r="F9" s="146">
        <f t="shared" si="0"/>
        <v>0.82999999999999963</v>
      </c>
      <c r="G9" s="147">
        <f t="shared" si="1"/>
        <v>11.258999999999999</v>
      </c>
    </row>
    <row r="10" spans="1:7" ht="12.75" thickBot="1" x14ac:dyDescent="0.2">
      <c r="B10" s="400"/>
      <c r="C10" s="148" t="s">
        <v>68</v>
      </c>
      <c r="D10" s="149">
        <v>2.89</v>
      </c>
      <c r="E10" s="150">
        <v>3.5</v>
      </c>
      <c r="F10" s="151">
        <f t="shared" si="0"/>
        <v>0.60999999999999988</v>
      </c>
      <c r="G10" s="152">
        <f t="shared" si="1"/>
        <v>10.885</v>
      </c>
    </row>
    <row r="11" spans="1:7" ht="12.75" customHeight="1" thickTop="1" x14ac:dyDescent="0.15">
      <c r="A11" s="129"/>
      <c r="B11" s="398" t="s">
        <v>2</v>
      </c>
      <c r="C11" s="138" t="s">
        <v>70</v>
      </c>
      <c r="D11" s="139">
        <v>3.25</v>
      </c>
      <c r="E11" s="140">
        <v>4.1900000000000004</v>
      </c>
      <c r="F11" s="141">
        <f t="shared" si="0"/>
        <v>0.94000000000000039</v>
      </c>
      <c r="G11" s="142">
        <f t="shared" si="1"/>
        <v>11.522500000000001</v>
      </c>
    </row>
    <row r="12" spans="1:7" x14ac:dyDescent="0.15">
      <c r="B12" s="399"/>
      <c r="C12" s="143" t="s">
        <v>71</v>
      </c>
      <c r="D12" s="144">
        <v>3.3</v>
      </c>
      <c r="E12" s="145">
        <v>4.08</v>
      </c>
      <c r="F12" s="146">
        <f t="shared" si="0"/>
        <v>0.78000000000000025</v>
      </c>
      <c r="G12" s="147">
        <f t="shared" si="1"/>
        <v>11.016000000000002</v>
      </c>
    </row>
    <row r="13" spans="1:7" x14ac:dyDescent="0.15">
      <c r="B13" s="399"/>
      <c r="C13" s="143" t="s">
        <v>72</v>
      </c>
      <c r="D13" s="144">
        <v>3.1</v>
      </c>
      <c r="E13" s="145">
        <v>4.16</v>
      </c>
      <c r="F13" s="146">
        <f t="shared" si="0"/>
        <v>1.06</v>
      </c>
      <c r="G13" s="147">
        <f t="shared" si="1"/>
        <v>12.064</v>
      </c>
    </row>
    <row r="14" spans="1:7" x14ac:dyDescent="0.15">
      <c r="A14" s="129"/>
      <c r="B14" s="399"/>
      <c r="C14" s="143" t="s">
        <v>73</v>
      </c>
      <c r="D14" s="144">
        <v>3.42</v>
      </c>
      <c r="E14" s="145">
        <v>4</v>
      </c>
      <c r="F14" s="146">
        <f t="shared" si="0"/>
        <v>0.58000000000000007</v>
      </c>
      <c r="G14" s="147">
        <f t="shared" si="1"/>
        <v>10.32</v>
      </c>
    </row>
    <row r="15" spans="1:7" x14ac:dyDescent="0.15">
      <c r="B15" s="399"/>
      <c r="C15" s="143" t="s">
        <v>74</v>
      </c>
      <c r="D15" s="144">
        <v>3.19</v>
      </c>
      <c r="E15" s="145">
        <v>3.89</v>
      </c>
      <c r="F15" s="146">
        <f t="shared" si="0"/>
        <v>0.70000000000000018</v>
      </c>
      <c r="G15" s="147">
        <f t="shared" si="1"/>
        <v>10.930900000000001</v>
      </c>
    </row>
    <row r="16" spans="1:7" x14ac:dyDescent="0.15">
      <c r="B16" s="399"/>
      <c r="C16" s="143" t="s">
        <v>75</v>
      </c>
      <c r="D16" s="144">
        <v>3.32</v>
      </c>
      <c r="E16" s="145">
        <v>4.0199999999999996</v>
      </c>
      <c r="F16" s="146">
        <f t="shared" si="0"/>
        <v>0.69999999999999973</v>
      </c>
      <c r="G16" s="147">
        <f t="shared" si="1"/>
        <v>10.7736</v>
      </c>
    </row>
    <row r="17" spans="1:7" x14ac:dyDescent="0.15">
      <c r="A17" s="129"/>
      <c r="B17" s="399"/>
      <c r="C17" s="143" t="s">
        <v>76</v>
      </c>
      <c r="D17" s="144">
        <v>3.14</v>
      </c>
      <c r="E17" s="145">
        <v>3.88</v>
      </c>
      <c r="F17" s="146">
        <f t="shared" si="0"/>
        <v>0.73999999999999977</v>
      </c>
      <c r="G17" s="147">
        <f t="shared" si="1"/>
        <v>11.0968</v>
      </c>
    </row>
    <row r="18" spans="1:7" x14ac:dyDescent="0.15">
      <c r="B18" s="399"/>
      <c r="C18" s="143" t="s">
        <v>77</v>
      </c>
      <c r="D18" s="144">
        <v>3.07</v>
      </c>
      <c r="E18" s="145">
        <v>4.01</v>
      </c>
      <c r="F18" s="146">
        <f t="shared" si="0"/>
        <v>0.94</v>
      </c>
      <c r="G18" s="147">
        <f t="shared" si="1"/>
        <v>11.7493</v>
      </c>
    </row>
    <row r="19" spans="1:7" x14ac:dyDescent="0.15">
      <c r="B19" s="399"/>
      <c r="C19" s="143" t="s">
        <v>78</v>
      </c>
      <c r="D19" s="144">
        <v>3.21</v>
      </c>
      <c r="E19" s="145">
        <v>3.91</v>
      </c>
      <c r="F19" s="146">
        <f t="shared" si="0"/>
        <v>0.70000000000000018</v>
      </c>
      <c r="G19" s="147">
        <f t="shared" si="1"/>
        <v>10.908900000000001</v>
      </c>
    </row>
    <row r="20" spans="1:7" x14ac:dyDescent="0.15">
      <c r="A20" s="129"/>
      <c r="B20" s="399"/>
      <c r="C20" s="143" t="s">
        <v>79</v>
      </c>
      <c r="D20" s="144">
        <v>3.07</v>
      </c>
      <c r="E20" s="145">
        <v>3.87</v>
      </c>
      <c r="F20" s="146">
        <f t="shared" si="0"/>
        <v>0.80000000000000027</v>
      </c>
      <c r="G20" s="147">
        <f t="shared" si="1"/>
        <v>11.3391</v>
      </c>
    </row>
    <row r="21" spans="1:7" x14ac:dyDescent="0.15">
      <c r="B21" s="399"/>
      <c r="C21" s="143" t="s">
        <v>80</v>
      </c>
      <c r="D21" s="144">
        <v>3.25</v>
      </c>
      <c r="E21" s="145">
        <v>3.96</v>
      </c>
      <c r="F21" s="146">
        <f t="shared" si="0"/>
        <v>0.71</v>
      </c>
      <c r="G21" s="147">
        <f t="shared" si="1"/>
        <v>10.89</v>
      </c>
    </row>
    <row r="22" spans="1:7" ht="12.75" thickBot="1" x14ac:dyDescent="0.2">
      <c r="B22" s="400"/>
      <c r="C22" s="148" t="s">
        <v>81</v>
      </c>
      <c r="D22" s="149">
        <v>3.67</v>
      </c>
      <c r="E22" s="150">
        <v>4.43</v>
      </c>
      <c r="F22" s="151">
        <f t="shared" si="0"/>
        <v>0.75999999999999979</v>
      </c>
      <c r="G22" s="152">
        <f t="shared" si="1"/>
        <v>10.321899999999999</v>
      </c>
    </row>
    <row r="23" spans="1:7" ht="12.75" customHeight="1" thickTop="1" x14ac:dyDescent="0.15">
      <c r="A23" s="129"/>
      <c r="B23" s="398" t="s">
        <v>3</v>
      </c>
      <c r="C23" s="153" t="s">
        <v>82</v>
      </c>
      <c r="D23" s="154">
        <v>3.2</v>
      </c>
      <c r="E23" s="155">
        <v>3.88</v>
      </c>
      <c r="F23" s="156">
        <f t="shared" si="0"/>
        <v>0.67999999999999972</v>
      </c>
      <c r="G23" s="157">
        <f t="shared" si="1"/>
        <v>10.863999999999999</v>
      </c>
    </row>
    <row r="24" spans="1:7" x14ac:dyDescent="0.15">
      <c r="B24" s="399"/>
      <c r="C24" s="143" t="s">
        <v>83</v>
      </c>
      <c r="D24" s="144">
        <v>3.17</v>
      </c>
      <c r="E24" s="145">
        <v>4.13</v>
      </c>
      <c r="F24" s="146">
        <f t="shared" si="0"/>
        <v>0.96</v>
      </c>
      <c r="G24" s="147">
        <f t="shared" si="1"/>
        <v>11.687900000000001</v>
      </c>
    </row>
    <row r="25" spans="1:7" x14ac:dyDescent="0.15">
      <c r="B25" s="399"/>
      <c r="C25" s="143" t="s">
        <v>84</v>
      </c>
      <c r="D25" s="144">
        <v>3.22</v>
      </c>
      <c r="E25" s="145">
        <v>4.04</v>
      </c>
      <c r="F25" s="146">
        <f t="shared" si="0"/>
        <v>0.81999999999999984</v>
      </c>
      <c r="G25" s="147">
        <f t="shared" si="1"/>
        <v>11.231199999999999</v>
      </c>
    </row>
    <row r="26" spans="1:7" x14ac:dyDescent="0.15">
      <c r="A26" s="129"/>
      <c r="B26" s="399"/>
      <c r="C26" s="143" t="s">
        <v>85</v>
      </c>
      <c r="D26" s="144">
        <v>3.17</v>
      </c>
      <c r="E26" s="145">
        <v>3.94</v>
      </c>
      <c r="F26" s="146">
        <f t="shared" si="0"/>
        <v>0.77</v>
      </c>
      <c r="G26" s="147">
        <f t="shared" si="1"/>
        <v>11.1502</v>
      </c>
    </row>
    <row r="27" spans="1:7" x14ac:dyDescent="0.15">
      <c r="B27" s="399"/>
      <c r="C27" s="143" t="s">
        <v>86</v>
      </c>
      <c r="D27" s="144">
        <v>3.22</v>
      </c>
      <c r="E27" s="145">
        <v>4</v>
      </c>
      <c r="F27" s="146">
        <f t="shared" si="0"/>
        <v>0.7799999999999998</v>
      </c>
      <c r="G27" s="147">
        <f t="shared" si="1"/>
        <v>11.12</v>
      </c>
    </row>
    <row r="28" spans="1:7" x14ac:dyDescent="0.15">
      <c r="B28" s="399"/>
      <c r="C28" s="143" t="s">
        <v>87</v>
      </c>
      <c r="D28" s="144">
        <v>3.24</v>
      </c>
      <c r="E28" s="145">
        <v>4.04</v>
      </c>
      <c r="F28" s="146">
        <f t="shared" si="0"/>
        <v>0.79999999999999982</v>
      </c>
      <c r="G28" s="147">
        <f t="shared" si="1"/>
        <v>11.150399999999999</v>
      </c>
    </row>
    <row r="29" spans="1:7" x14ac:dyDescent="0.15">
      <c r="A29" s="129"/>
      <c r="B29" s="399"/>
      <c r="C29" s="143" t="s">
        <v>88</v>
      </c>
      <c r="D29" s="144">
        <v>2.98</v>
      </c>
      <c r="E29" s="145">
        <v>4.0199999999999996</v>
      </c>
      <c r="F29" s="146">
        <f t="shared" si="0"/>
        <v>1.0399999999999996</v>
      </c>
      <c r="G29" s="147">
        <f t="shared" si="1"/>
        <v>12.1404</v>
      </c>
    </row>
    <row r="30" spans="1:7" x14ac:dyDescent="0.15">
      <c r="B30" s="399"/>
      <c r="C30" s="143" t="s">
        <v>89</v>
      </c>
      <c r="D30" s="144">
        <v>3.26</v>
      </c>
      <c r="E30" s="145">
        <v>4.13</v>
      </c>
      <c r="F30" s="146">
        <f t="shared" si="0"/>
        <v>0.87000000000000011</v>
      </c>
      <c r="G30" s="147">
        <f t="shared" si="1"/>
        <v>11.3162</v>
      </c>
    </row>
    <row r="31" spans="1:7" x14ac:dyDescent="0.15">
      <c r="B31" s="401"/>
      <c r="C31" s="143" t="s">
        <v>90</v>
      </c>
      <c r="D31" s="144">
        <v>3.34</v>
      </c>
      <c r="E31" s="145">
        <v>3.92</v>
      </c>
      <c r="F31" s="146">
        <f t="shared" si="0"/>
        <v>0.58000000000000007</v>
      </c>
      <c r="G31" s="147">
        <f t="shared" si="1"/>
        <v>10.427200000000001</v>
      </c>
    </row>
    <row r="32" spans="1:7" s="118" customFormat="1" x14ac:dyDescent="0.15">
      <c r="A32" s="129"/>
      <c r="F32" s="158"/>
      <c r="G32" s="158"/>
    </row>
    <row r="33" spans="1:7" s="118" customFormat="1" x14ac:dyDescent="0.15">
      <c r="A33" s="66"/>
      <c r="B33" s="121"/>
      <c r="F33" s="158"/>
      <c r="G33" s="158"/>
    </row>
    <row r="34" spans="1:7" s="118" customFormat="1" x14ac:dyDescent="0.15">
      <c r="A34" s="66"/>
      <c r="B34" s="121"/>
      <c r="F34" s="158"/>
      <c r="G34" s="158"/>
    </row>
    <row r="35" spans="1:7" s="118" customFormat="1" x14ac:dyDescent="0.15">
      <c r="A35" s="66" t="s">
        <v>346</v>
      </c>
      <c r="B35" s="121"/>
      <c r="F35" s="158"/>
      <c r="G35" s="158"/>
    </row>
    <row r="36" spans="1:7" s="118" customFormat="1" ht="24.75" thickBot="1" x14ac:dyDescent="0.2">
      <c r="A36" s="129"/>
      <c r="B36" s="392"/>
      <c r="C36" s="393"/>
      <c r="D36" s="130" t="s">
        <v>342</v>
      </c>
      <c r="E36" s="131" t="s">
        <v>343</v>
      </c>
      <c r="F36" s="132" t="s">
        <v>261</v>
      </c>
      <c r="G36" s="281" t="s">
        <v>262</v>
      </c>
    </row>
    <row r="37" spans="1:7" ht="13.5" thickTop="1" thickBot="1" x14ac:dyDescent="0.2">
      <c r="B37" s="394" t="s">
        <v>344</v>
      </c>
      <c r="C37" s="395"/>
      <c r="D37" s="134">
        <v>2.97</v>
      </c>
      <c r="E37" s="135">
        <v>3.98</v>
      </c>
      <c r="F37" s="136">
        <f t="shared" ref="F37:F62" si="2">+E37-D37</f>
        <v>1.0099999999999998</v>
      </c>
      <c r="G37" s="137">
        <f t="shared" ref="G37:G62" si="3">+E37*(6-D37)</f>
        <v>12.059399999999998</v>
      </c>
    </row>
    <row r="38" spans="1:7" ht="13.5" customHeight="1" thickTop="1" thickBot="1" x14ac:dyDescent="0.2">
      <c r="B38" s="396" t="s">
        <v>345</v>
      </c>
      <c r="C38" s="397"/>
      <c r="D38" s="134">
        <v>3.09</v>
      </c>
      <c r="E38" s="135">
        <v>3.89</v>
      </c>
      <c r="F38" s="136">
        <f t="shared" si="2"/>
        <v>0.80000000000000027</v>
      </c>
      <c r="G38" s="137">
        <f t="shared" si="3"/>
        <v>11.319900000000001</v>
      </c>
    </row>
    <row r="39" spans="1:7" ht="12.75" customHeight="1" thickTop="1" x14ac:dyDescent="0.15">
      <c r="A39" s="129"/>
      <c r="B39" s="398" t="s">
        <v>1</v>
      </c>
      <c r="C39" s="138" t="s">
        <v>66</v>
      </c>
      <c r="D39" s="139">
        <v>3.06</v>
      </c>
      <c r="E39" s="140">
        <v>3.83</v>
      </c>
      <c r="F39" s="141">
        <f t="shared" si="2"/>
        <v>0.77</v>
      </c>
      <c r="G39" s="142">
        <f t="shared" si="3"/>
        <v>11.260199999999999</v>
      </c>
    </row>
    <row r="40" spans="1:7" x14ac:dyDescent="0.15">
      <c r="B40" s="399"/>
      <c r="C40" s="143" t="s">
        <v>67</v>
      </c>
      <c r="D40" s="144">
        <v>3.12</v>
      </c>
      <c r="E40" s="145">
        <v>3.96</v>
      </c>
      <c r="F40" s="146">
        <f t="shared" si="2"/>
        <v>0.83999999999999986</v>
      </c>
      <c r="G40" s="147">
        <f t="shared" si="3"/>
        <v>11.4048</v>
      </c>
    </row>
    <row r="41" spans="1:7" ht="12.75" thickBot="1" x14ac:dyDescent="0.2">
      <c r="B41" s="400"/>
      <c r="C41" s="148" t="s">
        <v>68</v>
      </c>
      <c r="D41" s="149">
        <v>3.1</v>
      </c>
      <c r="E41" s="150">
        <v>3.22</v>
      </c>
      <c r="F41" s="151">
        <f t="shared" si="2"/>
        <v>0.12000000000000011</v>
      </c>
      <c r="G41" s="152">
        <f t="shared" si="3"/>
        <v>9.338000000000001</v>
      </c>
    </row>
    <row r="42" spans="1:7" ht="12.75" customHeight="1" thickTop="1" x14ac:dyDescent="0.15">
      <c r="A42" s="129"/>
      <c r="B42" s="398" t="s">
        <v>2</v>
      </c>
      <c r="C42" s="138" t="s">
        <v>70</v>
      </c>
      <c r="D42" s="139">
        <v>3.39</v>
      </c>
      <c r="E42" s="140">
        <v>4.17</v>
      </c>
      <c r="F42" s="141">
        <f t="shared" si="2"/>
        <v>0.7799999999999998</v>
      </c>
      <c r="G42" s="142">
        <f t="shared" si="3"/>
        <v>10.883699999999999</v>
      </c>
    </row>
    <row r="43" spans="1:7" x14ac:dyDescent="0.15">
      <c r="B43" s="399"/>
      <c r="C43" s="143" t="s">
        <v>71</v>
      </c>
      <c r="D43" s="144">
        <v>3.21</v>
      </c>
      <c r="E43" s="145">
        <v>4.12</v>
      </c>
      <c r="F43" s="146">
        <f t="shared" si="2"/>
        <v>0.91000000000000014</v>
      </c>
      <c r="G43" s="147">
        <f t="shared" si="3"/>
        <v>11.4948</v>
      </c>
    </row>
    <row r="44" spans="1:7" x14ac:dyDescent="0.15">
      <c r="B44" s="399"/>
      <c r="C44" s="143" t="s">
        <v>72</v>
      </c>
      <c r="D44" s="144">
        <v>3.32</v>
      </c>
      <c r="E44" s="145">
        <v>4.0199999999999996</v>
      </c>
      <c r="F44" s="146">
        <f t="shared" si="2"/>
        <v>0.69999999999999973</v>
      </c>
      <c r="G44" s="147">
        <f t="shared" si="3"/>
        <v>10.7736</v>
      </c>
    </row>
    <row r="45" spans="1:7" x14ac:dyDescent="0.15">
      <c r="A45" s="129"/>
      <c r="B45" s="399"/>
      <c r="C45" s="143" t="s">
        <v>73</v>
      </c>
      <c r="D45" s="144">
        <v>3.33</v>
      </c>
      <c r="E45" s="145">
        <v>4.0999999999999996</v>
      </c>
      <c r="F45" s="146">
        <f t="shared" si="2"/>
        <v>0.76999999999999957</v>
      </c>
      <c r="G45" s="147">
        <f t="shared" si="3"/>
        <v>10.946999999999999</v>
      </c>
    </row>
    <row r="46" spans="1:7" x14ac:dyDescent="0.15">
      <c r="B46" s="399"/>
      <c r="C46" s="143" t="s">
        <v>74</v>
      </c>
      <c r="D46" s="144">
        <v>3.1</v>
      </c>
      <c r="E46" s="145">
        <v>3.8</v>
      </c>
      <c r="F46" s="146">
        <f t="shared" si="2"/>
        <v>0.69999999999999973</v>
      </c>
      <c r="G46" s="147">
        <f t="shared" si="3"/>
        <v>11.02</v>
      </c>
    </row>
    <row r="47" spans="1:7" x14ac:dyDescent="0.15">
      <c r="B47" s="399"/>
      <c r="C47" s="143" t="s">
        <v>75</v>
      </c>
      <c r="D47" s="144">
        <v>3.29</v>
      </c>
      <c r="E47" s="145">
        <v>3.95</v>
      </c>
      <c r="F47" s="146">
        <f t="shared" si="2"/>
        <v>0.66000000000000014</v>
      </c>
      <c r="G47" s="147">
        <f t="shared" si="3"/>
        <v>10.704499999999999</v>
      </c>
    </row>
    <row r="48" spans="1:7" x14ac:dyDescent="0.15">
      <c r="A48" s="129"/>
      <c r="B48" s="399"/>
      <c r="C48" s="143" t="s">
        <v>76</v>
      </c>
      <c r="D48" s="144">
        <v>3.01</v>
      </c>
      <c r="E48" s="145">
        <v>3.93</v>
      </c>
      <c r="F48" s="146">
        <f t="shared" si="2"/>
        <v>0.92000000000000037</v>
      </c>
      <c r="G48" s="147">
        <f t="shared" si="3"/>
        <v>11.750700000000002</v>
      </c>
    </row>
    <row r="49" spans="1:7" x14ac:dyDescent="0.15">
      <c r="B49" s="399"/>
      <c r="C49" s="143" t="s">
        <v>77</v>
      </c>
      <c r="D49" s="144">
        <v>3</v>
      </c>
      <c r="E49" s="145">
        <v>3.85</v>
      </c>
      <c r="F49" s="146">
        <f t="shared" si="2"/>
        <v>0.85000000000000009</v>
      </c>
      <c r="G49" s="147">
        <f t="shared" si="3"/>
        <v>11.55</v>
      </c>
    </row>
    <row r="50" spans="1:7" x14ac:dyDescent="0.15">
      <c r="B50" s="399"/>
      <c r="C50" s="143" t="s">
        <v>78</v>
      </c>
      <c r="D50" s="144">
        <v>3.02</v>
      </c>
      <c r="E50" s="145">
        <v>3.87</v>
      </c>
      <c r="F50" s="146">
        <f t="shared" si="2"/>
        <v>0.85000000000000009</v>
      </c>
      <c r="G50" s="147">
        <f t="shared" si="3"/>
        <v>11.5326</v>
      </c>
    </row>
    <row r="51" spans="1:7" x14ac:dyDescent="0.15">
      <c r="A51" s="129"/>
      <c r="B51" s="399"/>
      <c r="C51" s="143" t="s">
        <v>79</v>
      </c>
      <c r="D51" s="144">
        <v>2.92</v>
      </c>
      <c r="E51" s="145">
        <v>3.67</v>
      </c>
      <c r="F51" s="146">
        <f t="shared" si="2"/>
        <v>0.75</v>
      </c>
      <c r="G51" s="147">
        <f t="shared" si="3"/>
        <v>11.303599999999999</v>
      </c>
    </row>
    <row r="52" spans="1:7" x14ac:dyDescent="0.15">
      <c r="B52" s="399"/>
      <c r="C52" s="143" t="s">
        <v>80</v>
      </c>
      <c r="D52" s="144">
        <v>3.08</v>
      </c>
      <c r="E52" s="145">
        <v>3.87</v>
      </c>
      <c r="F52" s="146">
        <f t="shared" si="2"/>
        <v>0.79</v>
      </c>
      <c r="G52" s="147">
        <f t="shared" si="3"/>
        <v>11.3004</v>
      </c>
    </row>
    <row r="53" spans="1:7" ht="12.75" thickBot="1" x14ac:dyDescent="0.2">
      <c r="B53" s="400"/>
      <c r="C53" s="148" t="s">
        <v>81</v>
      </c>
      <c r="D53" s="149">
        <v>3.33</v>
      </c>
      <c r="E53" s="150">
        <v>4.29</v>
      </c>
      <c r="F53" s="151">
        <f t="shared" si="2"/>
        <v>0.96</v>
      </c>
      <c r="G53" s="152">
        <f t="shared" si="3"/>
        <v>11.4543</v>
      </c>
    </row>
    <row r="54" spans="1:7" ht="12.75" customHeight="1" thickTop="1" x14ac:dyDescent="0.15">
      <c r="A54" s="129"/>
      <c r="B54" s="398" t="s">
        <v>3</v>
      </c>
      <c r="C54" s="153" t="s">
        <v>82</v>
      </c>
      <c r="D54" s="154">
        <v>3.13</v>
      </c>
      <c r="E54" s="155">
        <v>3.86</v>
      </c>
      <c r="F54" s="156">
        <f t="shared" si="2"/>
        <v>0.73</v>
      </c>
      <c r="G54" s="157">
        <f t="shared" si="3"/>
        <v>11.078200000000001</v>
      </c>
    </row>
    <row r="55" spans="1:7" x14ac:dyDescent="0.15">
      <c r="B55" s="399"/>
      <c r="C55" s="143" t="s">
        <v>83</v>
      </c>
      <c r="D55" s="144">
        <v>2.97</v>
      </c>
      <c r="E55" s="145">
        <v>3.99</v>
      </c>
      <c r="F55" s="146">
        <f t="shared" si="2"/>
        <v>1.02</v>
      </c>
      <c r="G55" s="147">
        <f t="shared" si="3"/>
        <v>12.089700000000001</v>
      </c>
    </row>
    <row r="56" spans="1:7" x14ac:dyDescent="0.15">
      <c r="B56" s="399"/>
      <c r="C56" s="143" t="s">
        <v>84</v>
      </c>
      <c r="D56" s="144">
        <v>3.06</v>
      </c>
      <c r="E56" s="145">
        <v>3.84</v>
      </c>
      <c r="F56" s="146">
        <f t="shared" si="2"/>
        <v>0.7799999999999998</v>
      </c>
      <c r="G56" s="147">
        <f t="shared" si="3"/>
        <v>11.2896</v>
      </c>
    </row>
    <row r="57" spans="1:7" x14ac:dyDescent="0.15">
      <c r="A57" s="129"/>
      <c r="B57" s="399"/>
      <c r="C57" s="143" t="s">
        <v>85</v>
      </c>
      <c r="D57" s="144">
        <v>2.97</v>
      </c>
      <c r="E57" s="145">
        <v>3.76</v>
      </c>
      <c r="F57" s="146">
        <f t="shared" si="2"/>
        <v>0.78999999999999959</v>
      </c>
      <c r="G57" s="147">
        <f t="shared" si="3"/>
        <v>11.392799999999999</v>
      </c>
    </row>
    <row r="58" spans="1:7" x14ac:dyDescent="0.15">
      <c r="B58" s="399"/>
      <c r="C58" s="143" t="s">
        <v>86</v>
      </c>
      <c r="D58" s="144">
        <v>3.19</v>
      </c>
      <c r="E58" s="145">
        <v>3.88</v>
      </c>
      <c r="F58" s="146">
        <f t="shared" si="2"/>
        <v>0.69</v>
      </c>
      <c r="G58" s="147">
        <f t="shared" si="3"/>
        <v>10.902799999999999</v>
      </c>
    </row>
    <row r="59" spans="1:7" x14ac:dyDescent="0.15">
      <c r="B59" s="399"/>
      <c r="C59" s="143" t="s">
        <v>87</v>
      </c>
      <c r="D59" s="144">
        <v>3.2</v>
      </c>
      <c r="E59" s="145">
        <v>3.96</v>
      </c>
      <c r="F59" s="146">
        <f t="shared" si="2"/>
        <v>0.75999999999999979</v>
      </c>
      <c r="G59" s="147">
        <f t="shared" si="3"/>
        <v>11.087999999999999</v>
      </c>
    </row>
    <row r="60" spans="1:7" x14ac:dyDescent="0.15">
      <c r="A60" s="129"/>
      <c r="B60" s="399"/>
      <c r="C60" s="143" t="s">
        <v>88</v>
      </c>
      <c r="D60" s="144">
        <v>2.93</v>
      </c>
      <c r="E60" s="145">
        <v>4</v>
      </c>
      <c r="F60" s="146">
        <f t="shared" si="2"/>
        <v>1.0699999999999998</v>
      </c>
      <c r="G60" s="147">
        <f t="shared" si="3"/>
        <v>12.28</v>
      </c>
    </row>
    <row r="61" spans="1:7" x14ac:dyDescent="0.15">
      <c r="B61" s="399"/>
      <c r="C61" s="143" t="s">
        <v>89</v>
      </c>
      <c r="D61" s="144">
        <v>2.81</v>
      </c>
      <c r="E61" s="145">
        <v>3.96</v>
      </c>
      <c r="F61" s="146">
        <f t="shared" si="2"/>
        <v>1.1499999999999999</v>
      </c>
      <c r="G61" s="147">
        <f t="shared" si="3"/>
        <v>12.632400000000001</v>
      </c>
    </row>
    <row r="62" spans="1:7" x14ac:dyDescent="0.15">
      <c r="B62" s="401"/>
      <c r="C62" s="143" t="s">
        <v>90</v>
      </c>
      <c r="D62" s="144">
        <v>3.05</v>
      </c>
      <c r="E62" s="145">
        <v>3.81</v>
      </c>
      <c r="F62" s="146">
        <f t="shared" si="2"/>
        <v>0.76000000000000023</v>
      </c>
      <c r="G62" s="147">
        <f t="shared" si="3"/>
        <v>11.239500000000001</v>
      </c>
    </row>
    <row r="63" spans="1:7" s="118" customFormat="1" x14ac:dyDescent="0.15">
      <c r="A63" s="129"/>
      <c r="F63" s="158"/>
      <c r="G63" s="158"/>
    </row>
    <row r="64" spans="1:7" s="118" customFormat="1" x14ac:dyDescent="0.15">
      <c r="A64" s="66"/>
      <c r="B64" s="121"/>
      <c r="F64" s="158"/>
      <c r="G64" s="158"/>
    </row>
    <row r="65" spans="1:7" s="118" customFormat="1" x14ac:dyDescent="0.15">
      <c r="A65" s="66"/>
      <c r="B65" s="121"/>
      <c r="F65" s="158"/>
      <c r="G65" s="158"/>
    </row>
    <row r="66" spans="1:7" x14ac:dyDescent="0.15">
      <c r="A66" s="66" t="s">
        <v>347</v>
      </c>
      <c r="B66" s="121"/>
      <c r="C66" s="118"/>
    </row>
    <row r="67" spans="1:7" ht="24.75" thickBot="1" x14ac:dyDescent="0.2">
      <c r="A67" s="159"/>
      <c r="B67" s="392"/>
      <c r="C67" s="393"/>
      <c r="D67" s="130" t="s">
        <v>342</v>
      </c>
      <c r="E67" s="131" t="s">
        <v>343</v>
      </c>
      <c r="F67" s="132" t="s">
        <v>261</v>
      </c>
      <c r="G67" s="281" t="s">
        <v>262</v>
      </c>
    </row>
    <row r="68" spans="1:7" ht="13.5" thickTop="1" thickBot="1" x14ac:dyDescent="0.2">
      <c r="B68" s="394" t="s">
        <v>344</v>
      </c>
      <c r="C68" s="395"/>
      <c r="D68" s="134">
        <v>2.97</v>
      </c>
      <c r="E68" s="135">
        <v>3.98</v>
      </c>
      <c r="F68" s="136">
        <f t="shared" ref="F68:F93" si="4">+E68-D68</f>
        <v>1.0099999999999998</v>
      </c>
      <c r="G68" s="137">
        <f t="shared" ref="G68:G93" si="5">+E68*(6-D68)</f>
        <v>12.059399999999998</v>
      </c>
    </row>
    <row r="69" spans="1:7" ht="13.5" customHeight="1" thickTop="1" thickBot="1" x14ac:dyDescent="0.2">
      <c r="A69" s="159"/>
      <c r="B69" s="396" t="s">
        <v>345</v>
      </c>
      <c r="C69" s="397"/>
      <c r="D69" s="134">
        <v>3.12</v>
      </c>
      <c r="E69" s="135">
        <v>3.65</v>
      </c>
      <c r="F69" s="136">
        <f t="shared" si="4"/>
        <v>0.5299999999999998</v>
      </c>
      <c r="G69" s="137">
        <f t="shared" si="5"/>
        <v>10.511999999999999</v>
      </c>
    </row>
    <row r="70" spans="1:7" ht="12.75" customHeight="1" thickTop="1" x14ac:dyDescent="0.15">
      <c r="A70" s="159"/>
      <c r="B70" s="398" t="s">
        <v>1</v>
      </c>
      <c r="C70" s="138" t="s">
        <v>66</v>
      </c>
      <c r="D70" s="139">
        <v>3.02</v>
      </c>
      <c r="E70" s="140">
        <v>3.6</v>
      </c>
      <c r="F70" s="141">
        <f t="shared" si="4"/>
        <v>0.58000000000000007</v>
      </c>
      <c r="G70" s="142">
        <f t="shared" si="5"/>
        <v>10.728</v>
      </c>
    </row>
    <row r="71" spans="1:7" x14ac:dyDescent="0.15">
      <c r="A71" s="159"/>
      <c r="B71" s="399"/>
      <c r="C71" s="143" t="s">
        <v>67</v>
      </c>
      <c r="D71" s="144">
        <v>3.21</v>
      </c>
      <c r="E71" s="145">
        <v>3.72</v>
      </c>
      <c r="F71" s="146">
        <f t="shared" si="4"/>
        <v>0.51000000000000023</v>
      </c>
      <c r="G71" s="147">
        <f t="shared" si="5"/>
        <v>10.3788</v>
      </c>
    </row>
    <row r="72" spans="1:7" ht="12.75" thickBot="1" x14ac:dyDescent="0.2">
      <c r="A72" s="159"/>
      <c r="B72" s="400"/>
      <c r="C72" s="148" t="s">
        <v>68</v>
      </c>
      <c r="D72" s="149">
        <v>3</v>
      </c>
      <c r="E72" s="150">
        <v>3.33</v>
      </c>
      <c r="F72" s="151">
        <f t="shared" si="4"/>
        <v>0.33000000000000007</v>
      </c>
      <c r="G72" s="152">
        <f t="shared" si="5"/>
        <v>9.99</v>
      </c>
    </row>
    <row r="73" spans="1:7" ht="12.75" customHeight="1" thickTop="1" x14ac:dyDescent="0.15">
      <c r="A73" s="159"/>
      <c r="B73" s="398" t="s">
        <v>2</v>
      </c>
      <c r="C73" s="138" t="s">
        <v>70</v>
      </c>
      <c r="D73" s="139">
        <v>3.32</v>
      </c>
      <c r="E73" s="140">
        <v>3.97</v>
      </c>
      <c r="F73" s="141">
        <f t="shared" si="4"/>
        <v>0.65000000000000036</v>
      </c>
      <c r="G73" s="142">
        <f t="shared" si="5"/>
        <v>10.639600000000002</v>
      </c>
    </row>
    <row r="74" spans="1:7" x14ac:dyDescent="0.15">
      <c r="A74" s="159"/>
      <c r="B74" s="399"/>
      <c r="C74" s="143" t="s">
        <v>71</v>
      </c>
      <c r="D74" s="144">
        <v>3.22</v>
      </c>
      <c r="E74" s="145">
        <v>3.73</v>
      </c>
      <c r="F74" s="146">
        <f t="shared" si="4"/>
        <v>0.50999999999999979</v>
      </c>
      <c r="G74" s="147">
        <f t="shared" si="5"/>
        <v>10.369399999999999</v>
      </c>
    </row>
    <row r="75" spans="1:7" x14ac:dyDescent="0.15">
      <c r="A75" s="159"/>
      <c r="B75" s="399"/>
      <c r="C75" s="143" t="s">
        <v>72</v>
      </c>
      <c r="D75" s="144">
        <v>3.33</v>
      </c>
      <c r="E75" s="145">
        <v>3.84</v>
      </c>
      <c r="F75" s="146">
        <f t="shared" si="4"/>
        <v>0.50999999999999979</v>
      </c>
      <c r="G75" s="147">
        <f t="shared" si="5"/>
        <v>10.252799999999999</v>
      </c>
    </row>
    <row r="76" spans="1:7" x14ac:dyDescent="0.15">
      <c r="A76" s="159"/>
      <c r="B76" s="399"/>
      <c r="C76" s="143" t="s">
        <v>73</v>
      </c>
      <c r="D76" s="144">
        <v>3.5</v>
      </c>
      <c r="E76" s="145">
        <v>3.98</v>
      </c>
      <c r="F76" s="146">
        <f t="shared" si="4"/>
        <v>0.48</v>
      </c>
      <c r="G76" s="147">
        <f t="shared" si="5"/>
        <v>9.9499999999999993</v>
      </c>
    </row>
    <row r="77" spans="1:7" x14ac:dyDescent="0.15">
      <c r="A77" s="159"/>
      <c r="B77" s="399"/>
      <c r="C77" s="143" t="s">
        <v>74</v>
      </c>
      <c r="D77" s="144">
        <v>3.24</v>
      </c>
      <c r="E77" s="145">
        <v>3.62</v>
      </c>
      <c r="F77" s="146">
        <f t="shared" si="4"/>
        <v>0.37999999999999989</v>
      </c>
      <c r="G77" s="147">
        <f t="shared" si="5"/>
        <v>9.9911999999999992</v>
      </c>
    </row>
    <row r="78" spans="1:7" x14ac:dyDescent="0.15">
      <c r="A78" s="159"/>
      <c r="B78" s="399"/>
      <c r="C78" s="143" t="s">
        <v>75</v>
      </c>
      <c r="D78" s="144">
        <v>3.43</v>
      </c>
      <c r="E78" s="145">
        <v>3.69</v>
      </c>
      <c r="F78" s="146">
        <f t="shared" si="4"/>
        <v>0.25999999999999979</v>
      </c>
      <c r="G78" s="147">
        <f t="shared" si="5"/>
        <v>9.4832999999999998</v>
      </c>
    </row>
    <row r="79" spans="1:7" x14ac:dyDescent="0.15">
      <c r="A79" s="159"/>
      <c r="B79" s="399"/>
      <c r="C79" s="143" t="s">
        <v>76</v>
      </c>
      <c r="D79" s="144">
        <v>3.14</v>
      </c>
      <c r="E79" s="145">
        <v>3.7</v>
      </c>
      <c r="F79" s="146">
        <f t="shared" si="4"/>
        <v>0.56000000000000005</v>
      </c>
      <c r="G79" s="147">
        <f t="shared" si="5"/>
        <v>10.582000000000001</v>
      </c>
    </row>
    <row r="80" spans="1:7" x14ac:dyDescent="0.15">
      <c r="A80" s="159"/>
      <c r="B80" s="399"/>
      <c r="C80" s="143" t="s">
        <v>77</v>
      </c>
      <c r="D80" s="144">
        <v>3.01</v>
      </c>
      <c r="E80" s="145">
        <v>3.65</v>
      </c>
      <c r="F80" s="146">
        <f t="shared" si="4"/>
        <v>0.64000000000000012</v>
      </c>
      <c r="G80" s="147">
        <f t="shared" si="5"/>
        <v>10.913500000000001</v>
      </c>
    </row>
    <row r="81" spans="1:7" x14ac:dyDescent="0.15">
      <c r="A81" s="159"/>
      <c r="B81" s="399"/>
      <c r="C81" s="143" t="s">
        <v>78</v>
      </c>
      <c r="D81" s="144">
        <v>2.96</v>
      </c>
      <c r="E81" s="145">
        <v>3.59</v>
      </c>
      <c r="F81" s="146">
        <f t="shared" si="4"/>
        <v>0.62999999999999989</v>
      </c>
      <c r="G81" s="147">
        <f t="shared" si="5"/>
        <v>10.913599999999999</v>
      </c>
    </row>
    <row r="82" spans="1:7" x14ac:dyDescent="0.15">
      <c r="A82" s="159"/>
      <c r="B82" s="399"/>
      <c r="C82" s="143" t="s">
        <v>79</v>
      </c>
      <c r="D82" s="144">
        <v>2.82</v>
      </c>
      <c r="E82" s="145">
        <v>3.44</v>
      </c>
      <c r="F82" s="146">
        <f t="shared" si="4"/>
        <v>0.62000000000000011</v>
      </c>
      <c r="G82" s="147">
        <f t="shared" si="5"/>
        <v>10.9392</v>
      </c>
    </row>
    <row r="83" spans="1:7" x14ac:dyDescent="0.15">
      <c r="A83" s="159"/>
      <c r="B83" s="399"/>
      <c r="C83" s="143" t="s">
        <v>80</v>
      </c>
      <c r="D83" s="144">
        <v>3.08</v>
      </c>
      <c r="E83" s="145">
        <v>3.58</v>
      </c>
      <c r="F83" s="146">
        <f t="shared" si="4"/>
        <v>0.5</v>
      </c>
      <c r="G83" s="147">
        <f t="shared" si="5"/>
        <v>10.4536</v>
      </c>
    </row>
    <row r="84" spans="1:7" ht="12.75" thickBot="1" x14ac:dyDescent="0.2">
      <c r="A84" s="159"/>
      <c r="B84" s="400"/>
      <c r="C84" s="148" t="s">
        <v>81</v>
      </c>
      <c r="D84" s="149">
        <v>3.33</v>
      </c>
      <c r="E84" s="150">
        <v>4.1399999999999997</v>
      </c>
      <c r="F84" s="151">
        <f t="shared" si="4"/>
        <v>0.80999999999999961</v>
      </c>
      <c r="G84" s="152">
        <f t="shared" si="5"/>
        <v>11.053799999999999</v>
      </c>
    </row>
    <row r="85" spans="1:7" ht="12.75" customHeight="1" thickTop="1" x14ac:dyDescent="0.15">
      <c r="A85" s="159"/>
      <c r="B85" s="398" t="s">
        <v>3</v>
      </c>
      <c r="C85" s="153" t="s">
        <v>82</v>
      </c>
      <c r="D85" s="154">
        <v>3.17</v>
      </c>
      <c r="E85" s="155">
        <v>3.68</v>
      </c>
      <c r="F85" s="156">
        <f t="shared" si="4"/>
        <v>0.51000000000000023</v>
      </c>
      <c r="G85" s="157">
        <f t="shared" si="5"/>
        <v>10.414400000000001</v>
      </c>
    </row>
    <row r="86" spans="1:7" x14ac:dyDescent="0.15">
      <c r="A86" s="159"/>
      <c r="B86" s="399"/>
      <c r="C86" s="143" t="s">
        <v>83</v>
      </c>
      <c r="D86" s="144">
        <v>3.1</v>
      </c>
      <c r="E86" s="145">
        <v>3.6</v>
      </c>
      <c r="F86" s="146">
        <f t="shared" si="4"/>
        <v>0.5</v>
      </c>
      <c r="G86" s="147">
        <f t="shared" si="5"/>
        <v>10.44</v>
      </c>
    </row>
    <row r="87" spans="1:7" x14ac:dyDescent="0.15">
      <c r="A87" s="159"/>
      <c r="B87" s="399"/>
      <c r="C87" s="143" t="s">
        <v>84</v>
      </c>
      <c r="D87" s="144">
        <v>3.1</v>
      </c>
      <c r="E87" s="145">
        <v>3.69</v>
      </c>
      <c r="F87" s="146">
        <f t="shared" si="4"/>
        <v>0.58999999999999986</v>
      </c>
      <c r="G87" s="147">
        <f t="shared" si="5"/>
        <v>10.700999999999999</v>
      </c>
    </row>
    <row r="88" spans="1:7" x14ac:dyDescent="0.15">
      <c r="A88" s="159"/>
      <c r="B88" s="399"/>
      <c r="C88" s="143" t="s">
        <v>85</v>
      </c>
      <c r="D88" s="144">
        <v>3.13</v>
      </c>
      <c r="E88" s="145">
        <v>3.43</v>
      </c>
      <c r="F88" s="146">
        <f t="shared" si="4"/>
        <v>0.30000000000000027</v>
      </c>
      <c r="G88" s="147">
        <f t="shared" si="5"/>
        <v>9.844100000000001</v>
      </c>
    </row>
    <row r="89" spans="1:7" x14ac:dyDescent="0.15">
      <c r="A89" s="159"/>
      <c r="B89" s="399"/>
      <c r="C89" s="143" t="s">
        <v>86</v>
      </c>
      <c r="D89" s="144">
        <v>3.23</v>
      </c>
      <c r="E89" s="145">
        <v>3.61</v>
      </c>
      <c r="F89" s="146">
        <f t="shared" si="4"/>
        <v>0.37999999999999989</v>
      </c>
      <c r="G89" s="147">
        <f t="shared" si="5"/>
        <v>9.9996999999999989</v>
      </c>
    </row>
    <row r="90" spans="1:7" x14ac:dyDescent="0.15">
      <c r="A90" s="159"/>
      <c r="B90" s="399"/>
      <c r="C90" s="143" t="s">
        <v>87</v>
      </c>
      <c r="D90" s="144">
        <v>3.08</v>
      </c>
      <c r="E90" s="145">
        <v>3.84</v>
      </c>
      <c r="F90" s="146">
        <f t="shared" si="4"/>
        <v>0.75999999999999979</v>
      </c>
      <c r="G90" s="147">
        <f t="shared" si="5"/>
        <v>11.2128</v>
      </c>
    </row>
    <row r="91" spans="1:7" x14ac:dyDescent="0.15">
      <c r="A91" s="159"/>
      <c r="B91" s="399"/>
      <c r="C91" s="143" t="s">
        <v>88</v>
      </c>
      <c r="D91" s="144">
        <v>2.84</v>
      </c>
      <c r="E91" s="145">
        <v>3.63</v>
      </c>
      <c r="F91" s="146">
        <f t="shared" si="4"/>
        <v>0.79</v>
      </c>
      <c r="G91" s="147">
        <f t="shared" si="5"/>
        <v>11.470800000000001</v>
      </c>
    </row>
    <row r="92" spans="1:7" x14ac:dyDescent="0.15">
      <c r="A92" s="159"/>
      <c r="B92" s="399"/>
      <c r="C92" s="143" t="s">
        <v>89</v>
      </c>
      <c r="D92" s="144">
        <v>2.92</v>
      </c>
      <c r="E92" s="145">
        <v>3.4</v>
      </c>
      <c r="F92" s="146">
        <f t="shared" si="4"/>
        <v>0.48</v>
      </c>
      <c r="G92" s="147">
        <f t="shared" si="5"/>
        <v>10.472</v>
      </c>
    </row>
    <row r="93" spans="1:7" x14ac:dyDescent="0.15">
      <c r="A93" s="159"/>
      <c r="B93" s="401"/>
      <c r="C93" s="143" t="s">
        <v>90</v>
      </c>
      <c r="D93" s="144">
        <v>2.92</v>
      </c>
      <c r="E93" s="145">
        <v>3.67</v>
      </c>
      <c r="F93" s="146">
        <f t="shared" si="4"/>
        <v>0.75</v>
      </c>
      <c r="G93" s="147">
        <f t="shared" si="5"/>
        <v>11.303599999999999</v>
      </c>
    </row>
    <row r="94" spans="1:7" s="118" customFormat="1" x14ac:dyDescent="0.15">
      <c r="A94" s="160"/>
      <c r="F94" s="158"/>
      <c r="G94" s="158"/>
    </row>
    <row r="95" spans="1:7" s="118" customFormat="1" x14ac:dyDescent="0.15">
      <c r="A95" s="160"/>
      <c r="B95" s="121"/>
      <c r="F95" s="158"/>
      <c r="G95" s="158"/>
    </row>
    <row r="96" spans="1:7" s="118" customFormat="1" x14ac:dyDescent="0.15">
      <c r="A96" s="160"/>
      <c r="B96" s="121"/>
      <c r="F96" s="158"/>
      <c r="G96" s="158"/>
    </row>
    <row r="97" spans="1:7" x14ac:dyDescent="0.15">
      <c r="A97" s="66" t="s">
        <v>348</v>
      </c>
      <c r="B97" s="121"/>
      <c r="C97" s="118"/>
      <c r="D97" s="118"/>
      <c r="E97" s="118"/>
      <c r="F97" s="158"/>
      <c r="G97" s="158"/>
    </row>
    <row r="98" spans="1:7" ht="24.75" thickBot="1" x14ac:dyDescent="0.2">
      <c r="A98" s="159"/>
      <c r="B98" s="392"/>
      <c r="C98" s="393"/>
      <c r="D98" s="130" t="s">
        <v>342</v>
      </c>
      <c r="E98" s="131" t="s">
        <v>343</v>
      </c>
      <c r="F98" s="132" t="s">
        <v>261</v>
      </c>
      <c r="G98" s="281" t="s">
        <v>262</v>
      </c>
    </row>
    <row r="99" spans="1:7" ht="13.5" thickTop="1" thickBot="1" x14ac:dyDescent="0.2">
      <c r="B99" s="394" t="s">
        <v>344</v>
      </c>
      <c r="C99" s="395"/>
      <c r="D99" s="134">
        <v>2.97</v>
      </c>
      <c r="E99" s="135">
        <v>3.98</v>
      </c>
      <c r="F99" s="136">
        <f t="shared" ref="F99:F124" si="6">+E99-D99</f>
        <v>1.0099999999999998</v>
      </c>
      <c r="G99" s="137">
        <f t="shared" ref="G99:G124" si="7">+E99*(6-D99)</f>
        <v>12.059399999999998</v>
      </c>
    </row>
    <row r="100" spans="1:7" ht="13.5" customHeight="1" thickTop="1" thickBot="1" x14ac:dyDescent="0.2">
      <c r="A100" s="159"/>
      <c r="B100" s="396" t="s">
        <v>345</v>
      </c>
      <c r="C100" s="397"/>
      <c r="D100" s="134">
        <v>3.08</v>
      </c>
      <c r="E100" s="135">
        <v>3.57</v>
      </c>
      <c r="F100" s="136">
        <f t="shared" si="6"/>
        <v>0.48999999999999977</v>
      </c>
      <c r="G100" s="137">
        <f t="shared" si="7"/>
        <v>10.424399999999999</v>
      </c>
    </row>
    <row r="101" spans="1:7" ht="12.75" customHeight="1" thickTop="1" x14ac:dyDescent="0.15">
      <c r="A101" s="159"/>
      <c r="B101" s="398" t="s">
        <v>1</v>
      </c>
      <c r="C101" s="138" t="s">
        <v>66</v>
      </c>
      <c r="D101" s="139">
        <v>2.97</v>
      </c>
      <c r="E101" s="140">
        <v>3.53</v>
      </c>
      <c r="F101" s="141">
        <f t="shared" si="6"/>
        <v>0.55999999999999961</v>
      </c>
      <c r="G101" s="142">
        <f t="shared" si="7"/>
        <v>10.695899999999998</v>
      </c>
    </row>
    <row r="102" spans="1:7" x14ac:dyDescent="0.15">
      <c r="A102" s="159"/>
      <c r="B102" s="399"/>
      <c r="C102" s="143" t="s">
        <v>67</v>
      </c>
      <c r="D102" s="144">
        <v>3.18</v>
      </c>
      <c r="E102" s="145">
        <v>3.63</v>
      </c>
      <c r="F102" s="146">
        <f t="shared" si="6"/>
        <v>0.44999999999999973</v>
      </c>
      <c r="G102" s="147">
        <f t="shared" si="7"/>
        <v>10.236599999999999</v>
      </c>
    </row>
    <row r="103" spans="1:7" ht="12.75" thickBot="1" x14ac:dyDescent="0.2">
      <c r="A103" s="159"/>
      <c r="B103" s="400"/>
      <c r="C103" s="148" t="s">
        <v>68</v>
      </c>
      <c r="D103" s="149">
        <v>2.89</v>
      </c>
      <c r="E103" s="150">
        <v>3.11</v>
      </c>
      <c r="F103" s="151">
        <f t="shared" si="6"/>
        <v>0.21999999999999975</v>
      </c>
      <c r="G103" s="152">
        <f t="shared" si="7"/>
        <v>9.6720999999999986</v>
      </c>
    </row>
    <row r="104" spans="1:7" ht="12.75" customHeight="1" thickTop="1" x14ac:dyDescent="0.15">
      <c r="A104" s="159"/>
      <c r="B104" s="398" t="s">
        <v>2</v>
      </c>
      <c r="C104" s="138" t="s">
        <v>70</v>
      </c>
      <c r="D104" s="139">
        <v>3.41</v>
      </c>
      <c r="E104" s="140">
        <v>3.75</v>
      </c>
      <c r="F104" s="141">
        <f t="shared" si="6"/>
        <v>0.33999999999999986</v>
      </c>
      <c r="G104" s="142">
        <f t="shared" si="7"/>
        <v>9.7124999999999986</v>
      </c>
    </row>
    <row r="105" spans="1:7" x14ac:dyDescent="0.15">
      <c r="A105" s="159"/>
      <c r="B105" s="399"/>
      <c r="C105" s="143" t="s">
        <v>71</v>
      </c>
      <c r="D105" s="144">
        <v>3.04</v>
      </c>
      <c r="E105" s="145">
        <v>3.68</v>
      </c>
      <c r="F105" s="146">
        <f t="shared" si="6"/>
        <v>0.64000000000000012</v>
      </c>
      <c r="G105" s="147">
        <f t="shared" si="7"/>
        <v>10.892800000000001</v>
      </c>
    </row>
    <row r="106" spans="1:7" x14ac:dyDescent="0.15">
      <c r="A106" s="159"/>
      <c r="B106" s="399"/>
      <c r="C106" s="143" t="s">
        <v>72</v>
      </c>
      <c r="D106" s="144">
        <v>3.12</v>
      </c>
      <c r="E106" s="145">
        <v>3.71</v>
      </c>
      <c r="F106" s="146">
        <f t="shared" si="6"/>
        <v>0.58999999999999986</v>
      </c>
      <c r="G106" s="147">
        <f t="shared" si="7"/>
        <v>10.684799999999999</v>
      </c>
    </row>
    <row r="107" spans="1:7" x14ac:dyDescent="0.15">
      <c r="A107" s="159"/>
      <c r="B107" s="399"/>
      <c r="C107" s="143" t="s">
        <v>73</v>
      </c>
      <c r="D107" s="144">
        <v>3.31</v>
      </c>
      <c r="E107" s="145">
        <v>3.88</v>
      </c>
      <c r="F107" s="146">
        <f t="shared" si="6"/>
        <v>0.56999999999999984</v>
      </c>
      <c r="G107" s="147">
        <f t="shared" si="7"/>
        <v>10.437199999999999</v>
      </c>
    </row>
    <row r="108" spans="1:7" x14ac:dyDescent="0.15">
      <c r="A108" s="159"/>
      <c r="B108" s="399"/>
      <c r="C108" s="143" t="s">
        <v>74</v>
      </c>
      <c r="D108" s="144">
        <v>3.12</v>
      </c>
      <c r="E108" s="145">
        <v>3.44</v>
      </c>
      <c r="F108" s="146">
        <f t="shared" si="6"/>
        <v>0.31999999999999984</v>
      </c>
      <c r="G108" s="147">
        <f t="shared" si="7"/>
        <v>9.9071999999999996</v>
      </c>
    </row>
    <row r="109" spans="1:7" x14ac:dyDescent="0.15">
      <c r="A109" s="159"/>
      <c r="B109" s="399"/>
      <c r="C109" s="143" t="s">
        <v>75</v>
      </c>
      <c r="D109" s="144">
        <v>3.3</v>
      </c>
      <c r="E109" s="145">
        <v>3.63</v>
      </c>
      <c r="F109" s="146">
        <f t="shared" si="6"/>
        <v>0.33000000000000007</v>
      </c>
      <c r="G109" s="147">
        <f t="shared" si="7"/>
        <v>9.8010000000000002</v>
      </c>
    </row>
    <row r="110" spans="1:7" x14ac:dyDescent="0.15">
      <c r="A110" s="159"/>
      <c r="B110" s="399"/>
      <c r="C110" s="143" t="s">
        <v>76</v>
      </c>
      <c r="D110" s="144">
        <v>3.1</v>
      </c>
      <c r="E110" s="145">
        <v>3.55</v>
      </c>
      <c r="F110" s="146">
        <f t="shared" si="6"/>
        <v>0.44999999999999973</v>
      </c>
      <c r="G110" s="147">
        <f t="shared" si="7"/>
        <v>10.295</v>
      </c>
    </row>
    <row r="111" spans="1:7" x14ac:dyDescent="0.15">
      <c r="A111" s="159"/>
      <c r="B111" s="399"/>
      <c r="C111" s="143" t="s">
        <v>77</v>
      </c>
      <c r="D111" s="144">
        <v>2.96</v>
      </c>
      <c r="E111" s="145">
        <v>3.56</v>
      </c>
      <c r="F111" s="146">
        <f t="shared" si="6"/>
        <v>0.60000000000000009</v>
      </c>
      <c r="G111" s="147">
        <f t="shared" si="7"/>
        <v>10.8224</v>
      </c>
    </row>
    <row r="112" spans="1:7" x14ac:dyDescent="0.15">
      <c r="A112" s="159"/>
      <c r="B112" s="399"/>
      <c r="C112" s="143" t="s">
        <v>78</v>
      </c>
      <c r="D112" s="144">
        <v>2.97</v>
      </c>
      <c r="E112" s="145">
        <v>3.58</v>
      </c>
      <c r="F112" s="146">
        <f t="shared" si="6"/>
        <v>0.60999999999999988</v>
      </c>
      <c r="G112" s="147">
        <f t="shared" si="7"/>
        <v>10.8474</v>
      </c>
    </row>
    <row r="113" spans="1:7" x14ac:dyDescent="0.15">
      <c r="B113" s="399"/>
      <c r="C113" s="143" t="s">
        <v>79</v>
      </c>
      <c r="D113" s="144">
        <v>2.89</v>
      </c>
      <c r="E113" s="145">
        <v>3.37</v>
      </c>
      <c r="F113" s="146">
        <f t="shared" si="6"/>
        <v>0.48</v>
      </c>
      <c r="G113" s="147">
        <f t="shared" si="7"/>
        <v>10.480700000000001</v>
      </c>
    </row>
    <row r="114" spans="1:7" x14ac:dyDescent="0.15">
      <c r="B114" s="399"/>
      <c r="C114" s="143" t="s">
        <v>80</v>
      </c>
      <c r="D114" s="144">
        <v>3.13</v>
      </c>
      <c r="E114" s="145">
        <v>3.58</v>
      </c>
      <c r="F114" s="146">
        <f t="shared" si="6"/>
        <v>0.45000000000000018</v>
      </c>
      <c r="G114" s="147">
        <f t="shared" si="7"/>
        <v>10.274600000000001</v>
      </c>
    </row>
    <row r="115" spans="1:7" ht="12.75" thickBot="1" x14ac:dyDescent="0.2">
      <c r="B115" s="400"/>
      <c r="C115" s="148" t="s">
        <v>81</v>
      </c>
      <c r="D115" s="149">
        <v>3</v>
      </c>
      <c r="E115" s="150">
        <v>4</v>
      </c>
      <c r="F115" s="151">
        <f t="shared" si="6"/>
        <v>1</v>
      </c>
      <c r="G115" s="152">
        <f t="shared" si="7"/>
        <v>12</v>
      </c>
    </row>
    <row r="116" spans="1:7" ht="12.75" customHeight="1" thickTop="1" x14ac:dyDescent="0.15">
      <c r="B116" s="398" t="s">
        <v>3</v>
      </c>
      <c r="C116" s="153" t="s">
        <v>82</v>
      </c>
      <c r="D116" s="154">
        <v>3.11</v>
      </c>
      <c r="E116" s="155">
        <v>3.54</v>
      </c>
      <c r="F116" s="156">
        <f t="shared" si="6"/>
        <v>0.43000000000000016</v>
      </c>
      <c r="G116" s="157">
        <f t="shared" si="7"/>
        <v>10.230600000000001</v>
      </c>
    </row>
    <row r="117" spans="1:7" x14ac:dyDescent="0.15">
      <c r="B117" s="399"/>
      <c r="C117" s="143" t="s">
        <v>83</v>
      </c>
      <c r="D117" s="144">
        <v>3.09</v>
      </c>
      <c r="E117" s="145">
        <v>3.57</v>
      </c>
      <c r="F117" s="146">
        <f t="shared" si="6"/>
        <v>0.48</v>
      </c>
      <c r="G117" s="147">
        <f t="shared" si="7"/>
        <v>10.3887</v>
      </c>
    </row>
    <row r="118" spans="1:7" x14ac:dyDescent="0.15">
      <c r="A118" s="159"/>
      <c r="B118" s="399"/>
      <c r="C118" s="143" t="s">
        <v>84</v>
      </c>
      <c r="D118" s="144">
        <v>3.12</v>
      </c>
      <c r="E118" s="145">
        <v>3.64</v>
      </c>
      <c r="F118" s="146">
        <f t="shared" si="6"/>
        <v>0.52</v>
      </c>
      <c r="G118" s="147">
        <f t="shared" si="7"/>
        <v>10.4832</v>
      </c>
    </row>
    <row r="119" spans="1:7" x14ac:dyDescent="0.15">
      <c r="A119" s="159"/>
      <c r="B119" s="399"/>
      <c r="C119" s="143" t="s">
        <v>85</v>
      </c>
      <c r="D119" s="144">
        <v>3</v>
      </c>
      <c r="E119" s="145">
        <v>3.55</v>
      </c>
      <c r="F119" s="146">
        <f t="shared" si="6"/>
        <v>0.54999999999999982</v>
      </c>
      <c r="G119" s="147">
        <f t="shared" si="7"/>
        <v>10.649999999999999</v>
      </c>
    </row>
    <row r="120" spans="1:7" x14ac:dyDescent="0.15">
      <c r="A120" s="159"/>
      <c r="B120" s="399"/>
      <c r="C120" s="143" t="s">
        <v>86</v>
      </c>
      <c r="D120" s="144">
        <v>3.07</v>
      </c>
      <c r="E120" s="145">
        <v>3.61</v>
      </c>
      <c r="F120" s="146">
        <f t="shared" si="6"/>
        <v>0.54</v>
      </c>
      <c r="G120" s="147">
        <f t="shared" si="7"/>
        <v>10.577300000000001</v>
      </c>
    </row>
    <row r="121" spans="1:7" x14ac:dyDescent="0.15">
      <c r="A121" s="159"/>
      <c r="B121" s="399"/>
      <c r="C121" s="143" t="s">
        <v>87</v>
      </c>
      <c r="D121" s="144">
        <v>3</v>
      </c>
      <c r="E121" s="145">
        <v>3.67</v>
      </c>
      <c r="F121" s="146">
        <f t="shared" si="6"/>
        <v>0.66999999999999993</v>
      </c>
      <c r="G121" s="147">
        <f t="shared" si="7"/>
        <v>11.01</v>
      </c>
    </row>
    <row r="122" spans="1:7" x14ac:dyDescent="0.15">
      <c r="A122" s="159"/>
      <c r="B122" s="399"/>
      <c r="C122" s="143" t="s">
        <v>88</v>
      </c>
      <c r="D122" s="144">
        <v>2.98</v>
      </c>
      <c r="E122" s="145">
        <v>3.56</v>
      </c>
      <c r="F122" s="146">
        <f t="shared" si="6"/>
        <v>0.58000000000000007</v>
      </c>
      <c r="G122" s="147">
        <f t="shared" si="7"/>
        <v>10.751200000000001</v>
      </c>
    </row>
    <row r="123" spans="1:7" x14ac:dyDescent="0.15">
      <c r="A123" s="159"/>
      <c r="B123" s="399"/>
      <c r="C123" s="143" t="s">
        <v>89</v>
      </c>
      <c r="D123" s="144">
        <v>2.96</v>
      </c>
      <c r="E123" s="145">
        <v>3.53</v>
      </c>
      <c r="F123" s="146">
        <f t="shared" si="6"/>
        <v>0.56999999999999984</v>
      </c>
      <c r="G123" s="147">
        <f t="shared" si="7"/>
        <v>10.731199999999999</v>
      </c>
    </row>
    <row r="124" spans="1:7" x14ac:dyDescent="0.15">
      <c r="A124" s="159"/>
      <c r="B124" s="401"/>
      <c r="C124" s="143" t="s">
        <v>90</v>
      </c>
      <c r="D124" s="144">
        <v>3.08</v>
      </c>
      <c r="E124" s="145">
        <v>3.62</v>
      </c>
      <c r="F124" s="146">
        <f t="shared" si="6"/>
        <v>0.54</v>
      </c>
      <c r="G124" s="147">
        <f t="shared" si="7"/>
        <v>10.570399999999999</v>
      </c>
    </row>
    <row r="125" spans="1:7" s="118" customFormat="1" x14ac:dyDescent="0.15">
      <c r="A125" s="160"/>
      <c r="F125" s="158"/>
      <c r="G125" s="158"/>
    </row>
    <row r="126" spans="1:7" s="118" customFormat="1" x14ac:dyDescent="0.15">
      <c r="A126" s="160"/>
      <c r="B126" s="121"/>
      <c r="F126" s="158"/>
      <c r="G126" s="158"/>
    </row>
    <row r="127" spans="1:7" s="118" customFormat="1" x14ac:dyDescent="0.15">
      <c r="A127" s="160"/>
      <c r="B127" s="121"/>
      <c r="F127" s="158"/>
      <c r="G127" s="158"/>
    </row>
    <row r="128" spans="1:7" x14ac:dyDescent="0.15">
      <c r="A128" s="66" t="s">
        <v>349</v>
      </c>
      <c r="B128" s="121"/>
      <c r="C128" s="118"/>
      <c r="D128" s="118"/>
      <c r="E128" s="118"/>
      <c r="F128" s="158"/>
      <c r="G128" s="158"/>
    </row>
    <row r="129" spans="1:7" ht="24.75" thickBot="1" x14ac:dyDescent="0.2">
      <c r="A129" s="159"/>
      <c r="B129" s="392"/>
      <c r="C129" s="393"/>
      <c r="D129" s="130" t="s">
        <v>342</v>
      </c>
      <c r="E129" s="131" t="s">
        <v>343</v>
      </c>
      <c r="F129" s="132" t="s">
        <v>261</v>
      </c>
      <c r="G129" s="281" t="s">
        <v>262</v>
      </c>
    </row>
    <row r="130" spans="1:7" ht="13.5" thickTop="1" thickBot="1" x14ac:dyDescent="0.2">
      <c r="B130" s="394" t="s">
        <v>344</v>
      </c>
      <c r="C130" s="395"/>
      <c r="D130" s="134">
        <v>2.97</v>
      </c>
      <c r="E130" s="135">
        <v>3.98</v>
      </c>
      <c r="F130" s="136">
        <f t="shared" ref="F130:F155" si="8">+E130-D130</f>
        <v>1.0099999999999998</v>
      </c>
      <c r="G130" s="137">
        <f t="shared" ref="G130:G155" si="9">+E130*(6-D130)</f>
        <v>12.059399999999998</v>
      </c>
    </row>
    <row r="131" spans="1:7" ht="13.5" customHeight="1" thickTop="1" thickBot="1" x14ac:dyDescent="0.2">
      <c r="A131" s="159"/>
      <c r="B131" s="396" t="s">
        <v>345</v>
      </c>
      <c r="C131" s="397"/>
      <c r="D131" s="134">
        <v>3.21</v>
      </c>
      <c r="E131" s="135">
        <v>3.85</v>
      </c>
      <c r="F131" s="136">
        <f t="shared" si="8"/>
        <v>0.64000000000000012</v>
      </c>
      <c r="G131" s="137">
        <f t="shared" si="9"/>
        <v>10.7415</v>
      </c>
    </row>
    <row r="132" spans="1:7" ht="12.75" customHeight="1" thickTop="1" x14ac:dyDescent="0.15">
      <c r="A132" s="159"/>
      <c r="B132" s="398" t="s">
        <v>1</v>
      </c>
      <c r="C132" s="138" t="s">
        <v>66</v>
      </c>
      <c r="D132" s="139">
        <v>3.08</v>
      </c>
      <c r="E132" s="140">
        <v>3.79</v>
      </c>
      <c r="F132" s="141">
        <f t="shared" si="8"/>
        <v>0.71</v>
      </c>
      <c r="G132" s="142">
        <f t="shared" si="9"/>
        <v>11.066800000000001</v>
      </c>
    </row>
    <row r="133" spans="1:7" x14ac:dyDescent="0.15">
      <c r="A133" s="159"/>
      <c r="B133" s="399"/>
      <c r="C133" s="143" t="s">
        <v>67</v>
      </c>
      <c r="D133" s="144">
        <v>3.33</v>
      </c>
      <c r="E133" s="145">
        <v>3.9</v>
      </c>
      <c r="F133" s="146">
        <f t="shared" si="8"/>
        <v>0.56999999999999984</v>
      </c>
      <c r="G133" s="147">
        <f t="shared" si="9"/>
        <v>10.413</v>
      </c>
    </row>
    <row r="134" spans="1:7" ht="12.75" thickBot="1" x14ac:dyDescent="0.2">
      <c r="A134" s="159"/>
      <c r="B134" s="400"/>
      <c r="C134" s="148" t="s">
        <v>68</v>
      </c>
      <c r="D134" s="149">
        <v>3.1</v>
      </c>
      <c r="E134" s="150">
        <v>3.44</v>
      </c>
      <c r="F134" s="151">
        <f t="shared" si="8"/>
        <v>0.33999999999999986</v>
      </c>
      <c r="G134" s="152">
        <f t="shared" si="9"/>
        <v>9.9759999999999991</v>
      </c>
    </row>
    <row r="135" spans="1:7" ht="12.75" customHeight="1" thickTop="1" x14ac:dyDescent="0.15">
      <c r="A135" s="159"/>
      <c r="B135" s="398" t="s">
        <v>2</v>
      </c>
      <c r="C135" s="138" t="s">
        <v>70</v>
      </c>
      <c r="D135" s="139">
        <v>3.8</v>
      </c>
      <c r="E135" s="140">
        <v>4.09</v>
      </c>
      <c r="F135" s="141">
        <f t="shared" si="8"/>
        <v>0.29000000000000004</v>
      </c>
      <c r="G135" s="142">
        <f t="shared" si="9"/>
        <v>8.9980000000000011</v>
      </c>
    </row>
    <row r="136" spans="1:7" x14ac:dyDescent="0.15">
      <c r="A136" s="159"/>
      <c r="B136" s="399"/>
      <c r="C136" s="143" t="s">
        <v>71</v>
      </c>
      <c r="D136" s="144">
        <v>3.38</v>
      </c>
      <c r="E136" s="145">
        <v>3.84</v>
      </c>
      <c r="F136" s="146">
        <f t="shared" si="8"/>
        <v>0.45999999999999996</v>
      </c>
      <c r="G136" s="147">
        <f t="shared" si="9"/>
        <v>10.0608</v>
      </c>
    </row>
    <row r="137" spans="1:7" x14ac:dyDescent="0.15">
      <c r="A137" s="159"/>
      <c r="B137" s="399"/>
      <c r="C137" s="143" t="s">
        <v>72</v>
      </c>
      <c r="D137" s="144">
        <v>3.36</v>
      </c>
      <c r="E137" s="145">
        <v>3.74</v>
      </c>
      <c r="F137" s="146">
        <f t="shared" si="8"/>
        <v>0.38000000000000034</v>
      </c>
      <c r="G137" s="147">
        <f t="shared" si="9"/>
        <v>9.8736000000000015</v>
      </c>
    </row>
    <row r="138" spans="1:7" x14ac:dyDescent="0.15">
      <c r="A138" s="159"/>
      <c r="B138" s="399"/>
      <c r="C138" s="143" t="s">
        <v>73</v>
      </c>
      <c r="D138" s="144">
        <v>3.36</v>
      </c>
      <c r="E138" s="145">
        <v>4</v>
      </c>
      <c r="F138" s="146">
        <f t="shared" si="8"/>
        <v>0.64000000000000012</v>
      </c>
      <c r="G138" s="147">
        <f t="shared" si="9"/>
        <v>10.56</v>
      </c>
    </row>
    <row r="139" spans="1:7" x14ac:dyDescent="0.15">
      <c r="A139" s="159"/>
      <c r="B139" s="399"/>
      <c r="C139" s="143" t="s">
        <v>74</v>
      </c>
      <c r="D139" s="144">
        <v>3.17</v>
      </c>
      <c r="E139" s="145">
        <v>3.62</v>
      </c>
      <c r="F139" s="146">
        <f t="shared" si="8"/>
        <v>0.45000000000000018</v>
      </c>
      <c r="G139" s="147">
        <f t="shared" si="9"/>
        <v>10.2446</v>
      </c>
    </row>
    <row r="140" spans="1:7" x14ac:dyDescent="0.15">
      <c r="A140" s="159"/>
      <c r="B140" s="399"/>
      <c r="C140" s="143" t="s">
        <v>75</v>
      </c>
      <c r="D140" s="144">
        <v>3.55</v>
      </c>
      <c r="E140" s="145">
        <v>4.0199999999999996</v>
      </c>
      <c r="F140" s="146">
        <f t="shared" si="8"/>
        <v>0.46999999999999975</v>
      </c>
      <c r="G140" s="147">
        <f t="shared" si="9"/>
        <v>9.8490000000000002</v>
      </c>
    </row>
    <row r="141" spans="1:7" x14ac:dyDescent="0.15">
      <c r="A141" s="159"/>
      <c r="B141" s="399"/>
      <c r="C141" s="143" t="s">
        <v>76</v>
      </c>
      <c r="D141" s="144">
        <v>3.18</v>
      </c>
      <c r="E141" s="145">
        <v>3.69</v>
      </c>
      <c r="F141" s="146">
        <f t="shared" si="8"/>
        <v>0.50999999999999979</v>
      </c>
      <c r="G141" s="147">
        <f t="shared" si="9"/>
        <v>10.405799999999999</v>
      </c>
    </row>
    <row r="142" spans="1:7" x14ac:dyDescent="0.15">
      <c r="A142" s="159"/>
      <c r="B142" s="399"/>
      <c r="C142" s="143" t="s">
        <v>77</v>
      </c>
      <c r="D142" s="144">
        <v>3.13</v>
      </c>
      <c r="E142" s="145">
        <v>3.77</v>
      </c>
      <c r="F142" s="146">
        <f t="shared" si="8"/>
        <v>0.64000000000000012</v>
      </c>
      <c r="G142" s="147">
        <f t="shared" si="9"/>
        <v>10.819900000000001</v>
      </c>
    </row>
    <row r="143" spans="1:7" x14ac:dyDescent="0.15">
      <c r="A143" s="159"/>
      <c r="B143" s="399"/>
      <c r="C143" s="143" t="s">
        <v>78</v>
      </c>
      <c r="D143" s="144">
        <v>3.1</v>
      </c>
      <c r="E143" s="145">
        <v>3.9</v>
      </c>
      <c r="F143" s="146">
        <f t="shared" si="8"/>
        <v>0.79999999999999982</v>
      </c>
      <c r="G143" s="147">
        <f t="shared" si="9"/>
        <v>11.309999999999999</v>
      </c>
    </row>
    <row r="144" spans="1:7" x14ac:dyDescent="0.15">
      <c r="A144" s="159"/>
      <c r="B144" s="399"/>
      <c r="C144" s="143" t="s">
        <v>79</v>
      </c>
      <c r="D144" s="144">
        <v>2.92</v>
      </c>
      <c r="E144" s="145">
        <v>3.81</v>
      </c>
      <c r="F144" s="146">
        <f t="shared" si="8"/>
        <v>0.89000000000000012</v>
      </c>
      <c r="G144" s="147">
        <f t="shared" si="9"/>
        <v>11.7348</v>
      </c>
    </row>
    <row r="145" spans="1:7" x14ac:dyDescent="0.15">
      <c r="A145" s="159"/>
      <c r="B145" s="399"/>
      <c r="C145" s="143" t="s">
        <v>80</v>
      </c>
      <c r="D145" s="144">
        <v>3.24</v>
      </c>
      <c r="E145" s="145">
        <v>3.87</v>
      </c>
      <c r="F145" s="146">
        <f t="shared" si="8"/>
        <v>0.62999999999999989</v>
      </c>
      <c r="G145" s="147">
        <f t="shared" si="9"/>
        <v>10.681199999999999</v>
      </c>
    </row>
    <row r="146" spans="1:7" ht="12.75" thickBot="1" x14ac:dyDescent="0.2">
      <c r="A146" s="159"/>
      <c r="B146" s="400"/>
      <c r="C146" s="148" t="s">
        <v>81</v>
      </c>
      <c r="D146" s="149">
        <v>3.4</v>
      </c>
      <c r="E146" s="150">
        <v>4.4400000000000004</v>
      </c>
      <c r="F146" s="151">
        <f t="shared" si="8"/>
        <v>1.0400000000000005</v>
      </c>
      <c r="G146" s="152">
        <f t="shared" si="9"/>
        <v>11.544000000000002</v>
      </c>
    </row>
    <row r="147" spans="1:7" ht="12.75" customHeight="1" thickTop="1" x14ac:dyDescent="0.15">
      <c r="A147" s="159"/>
      <c r="B147" s="398" t="s">
        <v>3</v>
      </c>
      <c r="C147" s="153" t="s">
        <v>82</v>
      </c>
      <c r="D147" s="154">
        <v>3.27</v>
      </c>
      <c r="E147" s="155">
        <v>3.79</v>
      </c>
      <c r="F147" s="156">
        <f t="shared" si="8"/>
        <v>0.52</v>
      </c>
      <c r="G147" s="157">
        <f t="shared" si="9"/>
        <v>10.3467</v>
      </c>
    </row>
    <row r="148" spans="1:7" x14ac:dyDescent="0.15">
      <c r="A148" s="159"/>
      <c r="B148" s="399"/>
      <c r="C148" s="143" t="s">
        <v>83</v>
      </c>
      <c r="D148" s="144">
        <v>3.19</v>
      </c>
      <c r="E148" s="145">
        <v>3.84</v>
      </c>
      <c r="F148" s="146">
        <f t="shared" si="8"/>
        <v>0.64999999999999991</v>
      </c>
      <c r="G148" s="147">
        <f t="shared" si="9"/>
        <v>10.7904</v>
      </c>
    </row>
    <row r="149" spans="1:7" x14ac:dyDescent="0.15">
      <c r="A149" s="159"/>
      <c r="B149" s="399"/>
      <c r="C149" s="143" t="s">
        <v>84</v>
      </c>
      <c r="D149" s="144">
        <v>3.14</v>
      </c>
      <c r="E149" s="145">
        <v>3.88</v>
      </c>
      <c r="F149" s="146">
        <f t="shared" si="8"/>
        <v>0.73999999999999977</v>
      </c>
      <c r="G149" s="147">
        <f t="shared" si="9"/>
        <v>11.0968</v>
      </c>
    </row>
    <row r="150" spans="1:7" x14ac:dyDescent="0.15">
      <c r="A150" s="159"/>
      <c r="B150" s="399"/>
      <c r="C150" s="143" t="s">
        <v>85</v>
      </c>
      <c r="D150" s="144">
        <v>3.2</v>
      </c>
      <c r="E150" s="145">
        <v>3.97</v>
      </c>
      <c r="F150" s="146">
        <f t="shared" si="8"/>
        <v>0.77</v>
      </c>
      <c r="G150" s="147">
        <f t="shared" si="9"/>
        <v>11.116</v>
      </c>
    </row>
    <row r="151" spans="1:7" x14ac:dyDescent="0.15">
      <c r="A151" s="159"/>
      <c r="B151" s="399"/>
      <c r="C151" s="143" t="s">
        <v>86</v>
      </c>
      <c r="D151" s="144">
        <v>3.24</v>
      </c>
      <c r="E151" s="145">
        <v>3.86</v>
      </c>
      <c r="F151" s="146">
        <f t="shared" si="8"/>
        <v>0.61999999999999966</v>
      </c>
      <c r="G151" s="147">
        <f t="shared" si="9"/>
        <v>10.653599999999999</v>
      </c>
    </row>
    <row r="152" spans="1:7" x14ac:dyDescent="0.15">
      <c r="A152" s="159"/>
      <c r="B152" s="399"/>
      <c r="C152" s="143" t="s">
        <v>87</v>
      </c>
      <c r="D152" s="144">
        <v>3.2</v>
      </c>
      <c r="E152" s="145">
        <v>3.96</v>
      </c>
      <c r="F152" s="146">
        <f t="shared" si="8"/>
        <v>0.75999999999999979</v>
      </c>
      <c r="G152" s="147">
        <f t="shared" si="9"/>
        <v>11.087999999999999</v>
      </c>
    </row>
    <row r="153" spans="1:7" x14ac:dyDescent="0.15">
      <c r="A153" s="159"/>
      <c r="B153" s="399"/>
      <c r="C153" s="143" t="s">
        <v>88</v>
      </c>
      <c r="D153" s="144">
        <v>3</v>
      </c>
      <c r="E153" s="145">
        <v>3.73</v>
      </c>
      <c r="F153" s="146">
        <f t="shared" si="8"/>
        <v>0.73</v>
      </c>
      <c r="G153" s="147">
        <f t="shared" si="9"/>
        <v>11.19</v>
      </c>
    </row>
    <row r="154" spans="1:7" x14ac:dyDescent="0.15">
      <c r="A154" s="159"/>
      <c r="B154" s="399"/>
      <c r="C154" s="143" t="s">
        <v>89</v>
      </c>
      <c r="D154" s="144">
        <v>2.85</v>
      </c>
      <c r="E154" s="145">
        <v>4.17</v>
      </c>
      <c r="F154" s="146">
        <f t="shared" si="8"/>
        <v>1.3199999999999998</v>
      </c>
      <c r="G154" s="147">
        <f t="shared" si="9"/>
        <v>13.135499999999999</v>
      </c>
    </row>
    <row r="155" spans="1:7" x14ac:dyDescent="0.15">
      <c r="A155" s="159"/>
      <c r="B155" s="401"/>
      <c r="C155" s="143" t="s">
        <v>90</v>
      </c>
      <c r="D155" s="144">
        <v>3.18</v>
      </c>
      <c r="E155" s="145">
        <v>4</v>
      </c>
      <c r="F155" s="146">
        <f t="shared" si="8"/>
        <v>0.81999999999999984</v>
      </c>
      <c r="G155" s="147">
        <f t="shared" si="9"/>
        <v>11.28</v>
      </c>
    </row>
    <row r="156" spans="1:7" s="118" customFormat="1" x14ac:dyDescent="0.15">
      <c r="A156" s="160"/>
      <c r="F156" s="158"/>
      <c r="G156" s="158"/>
    </row>
    <row r="157" spans="1:7" s="118" customFormat="1" x14ac:dyDescent="0.15">
      <c r="A157" s="160"/>
      <c r="B157" s="121"/>
      <c r="F157" s="158"/>
      <c r="G157" s="158"/>
    </row>
    <row r="158" spans="1:7" s="118" customFormat="1" x14ac:dyDescent="0.15">
      <c r="A158" s="160"/>
      <c r="B158" s="121"/>
      <c r="F158" s="158"/>
      <c r="G158" s="158"/>
    </row>
    <row r="159" spans="1:7" x14ac:dyDescent="0.15">
      <c r="A159" s="66" t="s">
        <v>350</v>
      </c>
      <c r="B159" s="121"/>
      <c r="C159" s="118"/>
    </row>
    <row r="160" spans="1:7" ht="24.75" thickBot="1" x14ac:dyDescent="0.2">
      <c r="A160" s="159"/>
      <c r="B160" s="392"/>
      <c r="C160" s="393"/>
      <c r="D160" s="130" t="s">
        <v>342</v>
      </c>
      <c r="E160" s="131" t="s">
        <v>343</v>
      </c>
      <c r="F160" s="132" t="s">
        <v>261</v>
      </c>
      <c r="G160" s="281" t="s">
        <v>262</v>
      </c>
    </row>
    <row r="161" spans="1:7" ht="13.5" thickTop="1" thickBot="1" x14ac:dyDescent="0.2">
      <c r="A161" s="159"/>
      <c r="B161" s="394" t="s">
        <v>344</v>
      </c>
      <c r="C161" s="395"/>
      <c r="D161" s="134">
        <v>2.97</v>
      </c>
      <c r="E161" s="135">
        <v>3.98</v>
      </c>
      <c r="F161" s="136">
        <f t="shared" ref="F161:F186" si="10">+E161-D161</f>
        <v>1.0099999999999998</v>
      </c>
      <c r="G161" s="137">
        <f t="shared" ref="G161:G186" si="11">+E161*(6-D161)</f>
        <v>12.059399999999998</v>
      </c>
    </row>
    <row r="162" spans="1:7" ht="13.5" customHeight="1" thickTop="1" thickBot="1" x14ac:dyDescent="0.2">
      <c r="A162" s="159"/>
      <c r="B162" s="396" t="s">
        <v>345</v>
      </c>
      <c r="C162" s="397"/>
      <c r="D162" s="134">
        <v>2.79</v>
      </c>
      <c r="E162" s="135">
        <v>3.64</v>
      </c>
      <c r="F162" s="136">
        <f t="shared" si="10"/>
        <v>0.85000000000000009</v>
      </c>
      <c r="G162" s="137">
        <f t="shared" si="11"/>
        <v>11.6844</v>
      </c>
    </row>
    <row r="163" spans="1:7" ht="12.75" customHeight="1" thickTop="1" x14ac:dyDescent="0.15">
      <c r="A163" s="159"/>
      <c r="B163" s="398" t="s">
        <v>1</v>
      </c>
      <c r="C163" s="138" t="s">
        <v>66</v>
      </c>
      <c r="D163" s="139">
        <v>2.67</v>
      </c>
      <c r="E163" s="140">
        <v>3.59</v>
      </c>
      <c r="F163" s="141">
        <f t="shared" si="10"/>
        <v>0.91999999999999993</v>
      </c>
      <c r="G163" s="142">
        <f t="shared" si="11"/>
        <v>11.954699999999999</v>
      </c>
    </row>
    <row r="164" spans="1:7" x14ac:dyDescent="0.15">
      <c r="A164" s="159"/>
      <c r="B164" s="399"/>
      <c r="C164" s="143" t="s">
        <v>67</v>
      </c>
      <c r="D164" s="144">
        <v>2.88</v>
      </c>
      <c r="E164" s="145">
        <v>3.68</v>
      </c>
      <c r="F164" s="146">
        <f t="shared" si="10"/>
        <v>0.80000000000000027</v>
      </c>
      <c r="G164" s="147">
        <f t="shared" si="11"/>
        <v>11.4816</v>
      </c>
    </row>
    <row r="165" spans="1:7" ht="12.75" thickBot="1" x14ac:dyDescent="0.2">
      <c r="A165" s="159"/>
      <c r="B165" s="400"/>
      <c r="C165" s="148" t="s">
        <v>68</v>
      </c>
      <c r="D165" s="149">
        <v>3.25</v>
      </c>
      <c r="E165" s="150">
        <v>3.33</v>
      </c>
      <c r="F165" s="151">
        <f t="shared" si="10"/>
        <v>8.0000000000000071E-2</v>
      </c>
      <c r="G165" s="152">
        <f t="shared" si="11"/>
        <v>9.1575000000000006</v>
      </c>
    </row>
    <row r="166" spans="1:7" ht="12.75" customHeight="1" thickTop="1" x14ac:dyDescent="0.15">
      <c r="A166" s="159"/>
      <c r="B166" s="398" t="s">
        <v>2</v>
      </c>
      <c r="C166" s="138" t="s">
        <v>70</v>
      </c>
      <c r="D166" s="139">
        <v>3.28</v>
      </c>
      <c r="E166" s="140">
        <v>3.91</v>
      </c>
      <c r="F166" s="141">
        <f t="shared" si="10"/>
        <v>0.63000000000000034</v>
      </c>
      <c r="G166" s="142">
        <f t="shared" si="11"/>
        <v>10.635200000000001</v>
      </c>
    </row>
    <row r="167" spans="1:7" x14ac:dyDescent="0.15">
      <c r="A167" s="159"/>
      <c r="B167" s="399"/>
      <c r="C167" s="143" t="s">
        <v>71</v>
      </c>
      <c r="D167" s="144">
        <v>2.97</v>
      </c>
      <c r="E167" s="145">
        <v>4</v>
      </c>
      <c r="F167" s="146">
        <f t="shared" si="10"/>
        <v>1.0299999999999998</v>
      </c>
      <c r="G167" s="147">
        <f t="shared" si="11"/>
        <v>12.12</v>
      </c>
    </row>
    <row r="168" spans="1:7" x14ac:dyDescent="0.15">
      <c r="A168" s="159"/>
      <c r="B168" s="399"/>
      <c r="C168" s="143" t="s">
        <v>72</v>
      </c>
      <c r="D168" s="144">
        <v>2.72</v>
      </c>
      <c r="E168" s="145">
        <v>3.6</v>
      </c>
      <c r="F168" s="146">
        <f t="shared" si="10"/>
        <v>0.87999999999999989</v>
      </c>
      <c r="G168" s="147">
        <f t="shared" si="11"/>
        <v>11.808</v>
      </c>
    </row>
    <row r="169" spans="1:7" x14ac:dyDescent="0.15">
      <c r="B169" s="399"/>
      <c r="C169" s="143" t="s">
        <v>73</v>
      </c>
      <c r="D169" s="144">
        <v>3.16</v>
      </c>
      <c r="E169" s="145">
        <v>3.91</v>
      </c>
      <c r="F169" s="146">
        <f t="shared" si="10"/>
        <v>0.75</v>
      </c>
      <c r="G169" s="147">
        <f t="shared" si="11"/>
        <v>11.1044</v>
      </c>
    </row>
    <row r="170" spans="1:7" x14ac:dyDescent="0.15">
      <c r="B170" s="399"/>
      <c r="C170" s="143" t="s">
        <v>74</v>
      </c>
      <c r="D170" s="144">
        <v>2.98</v>
      </c>
      <c r="E170" s="145">
        <v>3.33</v>
      </c>
      <c r="F170" s="146">
        <f t="shared" si="10"/>
        <v>0.35000000000000009</v>
      </c>
      <c r="G170" s="147">
        <f t="shared" si="11"/>
        <v>10.0566</v>
      </c>
    </row>
    <row r="171" spans="1:7" x14ac:dyDescent="0.15">
      <c r="B171" s="399"/>
      <c r="C171" s="143" t="s">
        <v>75</v>
      </c>
      <c r="D171" s="144">
        <v>2.81</v>
      </c>
      <c r="E171" s="145">
        <v>3.62</v>
      </c>
      <c r="F171" s="146">
        <f t="shared" si="10"/>
        <v>0.81</v>
      </c>
      <c r="G171" s="147">
        <f t="shared" si="11"/>
        <v>11.547800000000001</v>
      </c>
    </row>
    <row r="172" spans="1:7" x14ac:dyDescent="0.15">
      <c r="B172" s="399"/>
      <c r="C172" s="143" t="s">
        <v>76</v>
      </c>
      <c r="D172" s="144">
        <v>2.8</v>
      </c>
      <c r="E172" s="145">
        <v>3.63</v>
      </c>
      <c r="F172" s="146">
        <f t="shared" si="10"/>
        <v>0.83000000000000007</v>
      </c>
      <c r="G172" s="147">
        <f t="shared" si="11"/>
        <v>11.616</v>
      </c>
    </row>
    <row r="173" spans="1:7" x14ac:dyDescent="0.15">
      <c r="B173" s="399"/>
      <c r="C173" s="143" t="s">
        <v>77</v>
      </c>
      <c r="D173" s="144">
        <v>2.78</v>
      </c>
      <c r="E173" s="145">
        <v>3.51</v>
      </c>
      <c r="F173" s="146">
        <f t="shared" si="10"/>
        <v>0.73</v>
      </c>
      <c r="G173" s="147">
        <f t="shared" si="11"/>
        <v>11.302199999999999</v>
      </c>
    </row>
    <row r="174" spans="1:7" x14ac:dyDescent="0.15">
      <c r="A174" s="159"/>
      <c r="B174" s="399"/>
      <c r="C174" s="143" t="s">
        <v>78</v>
      </c>
      <c r="D174" s="144">
        <v>2.72</v>
      </c>
      <c r="E174" s="145">
        <v>3.68</v>
      </c>
      <c r="F174" s="146">
        <f t="shared" si="10"/>
        <v>0.96</v>
      </c>
      <c r="G174" s="147">
        <f t="shared" si="11"/>
        <v>12.070399999999999</v>
      </c>
    </row>
    <row r="175" spans="1:7" x14ac:dyDescent="0.15">
      <c r="A175" s="159"/>
      <c r="B175" s="399"/>
      <c r="C175" s="143" t="s">
        <v>79</v>
      </c>
      <c r="D175" s="144">
        <v>2.62</v>
      </c>
      <c r="E175" s="145">
        <v>3.61</v>
      </c>
      <c r="F175" s="146">
        <f t="shared" si="10"/>
        <v>0.98999999999999977</v>
      </c>
      <c r="G175" s="147">
        <f t="shared" si="11"/>
        <v>12.201799999999999</v>
      </c>
    </row>
    <row r="176" spans="1:7" x14ac:dyDescent="0.15">
      <c r="A176" s="159"/>
      <c r="B176" s="399"/>
      <c r="C176" s="143" t="s">
        <v>80</v>
      </c>
      <c r="D176" s="144">
        <v>2.68</v>
      </c>
      <c r="E176" s="145">
        <v>3.57</v>
      </c>
      <c r="F176" s="146">
        <f t="shared" si="10"/>
        <v>0.88999999999999968</v>
      </c>
      <c r="G176" s="147">
        <f t="shared" si="11"/>
        <v>11.852399999999999</v>
      </c>
    </row>
    <row r="177" spans="1:7" ht="12.75" thickBot="1" x14ac:dyDescent="0.2">
      <c r="A177" s="159"/>
      <c r="B177" s="400"/>
      <c r="C177" s="148" t="s">
        <v>81</v>
      </c>
      <c r="D177" s="149">
        <v>2.6</v>
      </c>
      <c r="E177" s="150">
        <v>4.1100000000000003</v>
      </c>
      <c r="F177" s="151">
        <f t="shared" si="10"/>
        <v>1.5100000000000002</v>
      </c>
      <c r="G177" s="152">
        <f t="shared" si="11"/>
        <v>13.974</v>
      </c>
    </row>
    <row r="178" spans="1:7" ht="12.75" customHeight="1" thickTop="1" x14ac:dyDescent="0.15">
      <c r="A178" s="159"/>
      <c r="B178" s="398" t="s">
        <v>3</v>
      </c>
      <c r="C178" s="153" t="s">
        <v>82</v>
      </c>
      <c r="D178" s="154">
        <v>2.82</v>
      </c>
      <c r="E178" s="155">
        <v>3.62</v>
      </c>
      <c r="F178" s="156">
        <f t="shared" si="10"/>
        <v>0.80000000000000027</v>
      </c>
      <c r="G178" s="157">
        <f t="shared" si="11"/>
        <v>11.511600000000001</v>
      </c>
    </row>
    <row r="179" spans="1:7" x14ac:dyDescent="0.15">
      <c r="A179" s="159"/>
      <c r="B179" s="399"/>
      <c r="C179" s="143" t="s">
        <v>83</v>
      </c>
      <c r="D179" s="144">
        <v>2.74</v>
      </c>
      <c r="E179" s="145">
        <v>3.64</v>
      </c>
      <c r="F179" s="146">
        <f t="shared" si="10"/>
        <v>0.89999999999999991</v>
      </c>
      <c r="G179" s="147">
        <f t="shared" si="11"/>
        <v>11.866400000000001</v>
      </c>
    </row>
    <row r="180" spans="1:7" x14ac:dyDescent="0.15">
      <c r="A180" s="159"/>
      <c r="B180" s="399"/>
      <c r="C180" s="143" t="s">
        <v>84</v>
      </c>
      <c r="D180" s="144">
        <v>2.76</v>
      </c>
      <c r="E180" s="145">
        <v>3.77</v>
      </c>
      <c r="F180" s="146">
        <f t="shared" si="10"/>
        <v>1.0100000000000002</v>
      </c>
      <c r="G180" s="147">
        <f t="shared" si="11"/>
        <v>12.2148</v>
      </c>
    </row>
    <row r="181" spans="1:7" x14ac:dyDescent="0.15">
      <c r="A181" s="159"/>
      <c r="B181" s="399"/>
      <c r="C181" s="143" t="s">
        <v>85</v>
      </c>
      <c r="D181" s="144">
        <v>2.9</v>
      </c>
      <c r="E181" s="145">
        <v>3.5</v>
      </c>
      <c r="F181" s="146">
        <f t="shared" si="10"/>
        <v>0.60000000000000009</v>
      </c>
      <c r="G181" s="147">
        <f t="shared" si="11"/>
        <v>10.85</v>
      </c>
    </row>
    <row r="182" spans="1:7" x14ac:dyDescent="0.15">
      <c r="A182" s="159"/>
      <c r="B182" s="399"/>
      <c r="C182" s="143" t="s">
        <v>86</v>
      </c>
      <c r="D182" s="144">
        <v>2.86</v>
      </c>
      <c r="E182" s="145">
        <v>3.59</v>
      </c>
      <c r="F182" s="146">
        <f t="shared" si="10"/>
        <v>0.73</v>
      </c>
      <c r="G182" s="147">
        <f t="shared" si="11"/>
        <v>11.272600000000001</v>
      </c>
    </row>
    <row r="183" spans="1:7" x14ac:dyDescent="0.15">
      <c r="A183" s="159"/>
      <c r="B183" s="399"/>
      <c r="C183" s="143" t="s">
        <v>87</v>
      </c>
      <c r="D183" s="144">
        <v>2.71</v>
      </c>
      <c r="E183" s="145">
        <v>3.72</v>
      </c>
      <c r="F183" s="146">
        <f t="shared" si="10"/>
        <v>1.0100000000000002</v>
      </c>
      <c r="G183" s="147">
        <f t="shared" si="11"/>
        <v>12.238800000000001</v>
      </c>
    </row>
    <row r="184" spans="1:7" x14ac:dyDescent="0.15">
      <c r="A184" s="159"/>
      <c r="B184" s="399"/>
      <c r="C184" s="143" t="s">
        <v>88</v>
      </c>
      <c r="D184" s="144">
        <v>2.62</v>
      </c>
      <c r="E184" s="145">
        <v>3.61</v>
      </c>
      <c r="F184" s="146">
        <f t="shared" si="10"/>
        <v>0.98999999999999977</v>
      </c>
      <c r="G184" s="147">
        <f t="shared" si="11"/>
        <v>12.201799999999999</v>
      </c>
    </row>
    <row r="185" spans="1:7" x14ac:dyDescent="0.15">
      <c r="A185" s="159"/>
      <c r="B185" s="399"/>
      <c r="C185" s="143" t="s">
        <v>89</v>
      </c>
      <c r="D185" s="144">
        <v>2.71</v>
      </c>
      <c r="E185" s="145">
        <v>3.7</v>
      </c>
      <c r="F185" s="146">
        <f t="shared" si="10"/>
        <v>0.99000000000000021</v>
      </c>
      <c r="G185" s="147">
        <f t="shared" si="11"/>
        <v>12.173</v>
      </c>
    </row>
    <row r="186" spans="1:7" x14ac:dyDescent="0.15">
      <c r="A186" s="159"/>
      <c r="B186" s="401"/>
      <c r="C186" s="143" t="s">
        <v>90</v>
      </c>
      <c r="D186" s="144">
        <v>2.78</v>
      </c>
      <c r="E186" s="145">
        <v>3.58</v>
      </c>
      <c r="F186" s="146">
        <f t="shared" si="10"/>
        <v>0.80000000000000027</v>
      </c>
      <c r="G186" s="147">
        <f t="shared" si="11"/>
        <v>11.527600000000001</v>
      </c>
    </row>
    <row r="187" spans="1:7" s="118" customFormat="1" x14ac:dyDescent="0.15">
      <c r="A187" s="160"/>
      <c r="F187" s="158"/>
      <c r="G187" s="158"/>
    </row>
    <row r="188" spans="1:7" s="118" customFormat="1" x14ac:dyDescent="0.15">
      <c r="A188" s="160"/>
      <c r="B188" s="121"/>
      <c r="F188" s="158"/>
      <c r="G188" s="158"/>
    </row>
    <row r="189" spans="1:7" s="118" customFormat="1" x14ac:dyDescent="0.15">
      <c r="A189" s="160"/>
      <c r="B189" s="121"/>
      <c r="F189" s="158"/>
      <c r="G189" s="158"/>
    </row>
    <row r="190" spans="1:7" x14ac:dyDescent="0.15">
      <c r="A190" s="66" t="s">
        <v>351</v>
      </c>
      <c r="B190" s="121"/>
      <c r="C190" s="118"/>
      <c r="D190" s="118"/>
      <c r="E190" s="118"/>
      <c r="F190" s="158"/>
      <c r="G190" s="158"/>
    </row>
    <row r="191" spans="1:7" ht="24.75" thickBot="1" x14ac:dyDescent="0.2">
      <c r="A191" s="159"/>
      <c r="B191" s="392"/>
      <c r="C191" s="393"/>
      <c r="D191" s="130" t="s">
        <v>342</v>
      </c>
      <c r="E191" s="131" t="s">
        <v>343</v>
      </c>
      <c r="F191" s="132" t="s">
        <v>261</v>
      </c>
      <c r="G191" s="281" t="s">
        <v>262</v>
      </c>
    </row>
    <row r="192" spans="1:7" ht="13.5" thickTop="1" thickBot="1" x14ac:dyDescent="0.2">
      <c r="A192" s="159"/>
      <c r="B192" s="394" t="s">
        <v>344</v>
      </c>
      <c r="C192" s="395"/>
      <c r="D192" s="134">
        <v>2.97</v>
      </c>
      <c r="E192" s="135">
        <v>3.98</v>
      </c>
      <c r="F192" s="136">
        <f t="shared" ref="F192:F217" si="12">+E192-D192</f>
        <v>1.0099999999999998</v>
      </c>
      <c r="G192" s="137">
        <f t="shared" ref="G192:G217" si="13">+E192*(6-D192)</f>
        <v>12.059399999999998</v>
      </c>
    </row>
    <row r="193" spans="1:7" ht="13.5" customHeight="1" thickTop="1" thickBot="1" x14ac:dyDescent="0.2">
      <c r="A193" s="159"/>
      <c r="B193" s="396" t="s">
        <v>345</v>
      </c>
      <c r="C193" s="397"/>
      <c r="D193" s="134">
        <v>3.1</v>
      </c>
      <c r="E193" s="135">
        <v>3.96</v>
      </c>
      <c r="F193" s="136">
        <f t="shared" si="12"/>
        <v>0.85999999999999988</v>
      </c>
      <c r="G193" s="137">
        <f t="shared" si="13"/>
        <v>11.484</v>
      </c>
    </row>
    <row r="194" spans="1:7" ht="12.75" customHeight="1" thickTop="1" x14ac:dyDescent="0.15">
      <c r="A194" s="159"/>
      <c r="B194" s="398" t="s">
        <v>1</v>
      </c>
      <c r="C194" s="138" t="s">
        <v>66</v>
      </c>
      <c r="D194" s="139">
        <v>3.04</v>
      </c>
      <c r="E194" s="140">
        <v>3.82</v>
      </c>
      <c r="F194" s="141">
        <f t="shared" si="12"/>
        <v>0.7799999999999998</v>
      </c>
      <c r="G194" s="142">
        <f t="shared" si="13"/>
        <v>11.3072</v>
      </c>
    </row>
    <row r="195" spans="1:7" x14ac:dyDescent="0.15">
      <c r="A195" s="159"/>
      <c r="B195" s="399"/>
      <c r="C195" s="143" t="s">
        <v>67</v>
      </c>
      <c r="D195" s="144">
        <v>3.15</v>
      </c>
      <c r="E195" s="145">
        <v>4.0999999999999996</v>
      </c>
      <c r="F195" s="146">
        <f t="shared" si="12"/>
        <v>0.94999999999999973</v>
      </c>
      <c r="G195" s="147">
        <f t="shared" si="13"/>
        <v>11.684999999999999</v>
      </c>
    </row>
    <row r="196" spans="1:7" ht="12.75" thickBot="1" x14ac:dyDescent="0.2">
      <c r="A196" s="159"/>
      <c r="B196" s="400"/>
      <c r="C196" s="148" t="s">
        <v>68</v>
      </c>
      <c r="D196" s="149">
        <v>3.2</v>
      </c>
      <c r="E196" s="150">
        <v>3.56</v>
      </c>
      <c r="F196" s="151">
        <f t="shared" si="12"/>
        <v>0.35999999999999988</v>
      </c>
      <c r="G196" s="152">
        <f t="shared" si="13"/>
        <v>9.968</v>
      </c>
    </row>
    <row r="197" spans="1:7" ht="12.75" customHeight="1" thickTop="1" x14ac:dyDescent="0.15">
      <c r="A197" s="159"/>
      <c r="B197" s="398" t="s">
        <v>2</v>
      </c>
      <c r="C197" s="138" t="s">
        <v>70</v>
      </c>
      <c r="D197" s="139">
        <v>3.42</v>
      </c>
      <c r="E197" s="140">
        <v>4.18</v>
      </c>
      <c r="F197" s="141">
        <f t="shared" si="12"/>
        <v>0.75999999999999979</v>
      </c>
      <c r="G197" s="142">
        <f t="shared" si="13"/>
        <v>10.7844</v>
      </c>
    </row>
    <row r="198" spans="1:7" x14ac:dyDescent="0.15">
      <c r="A198" s="159"/>
      <c r="B198" s="399"/>
      <c r="C198" s="143" t="s">
        <v>71</v>
      </c>
      <c r="D198" s="144">
        <v>3.41</v>
      </c>
      <c r="E198" s="145">
        <v>4.26</v>
      </c>
      <c r="F198" s="146">
        <f t="shared" si="12"/>
        <v>0.84999999999999964</v>
      </c>
      <c r="G198" s="147">
        <f t="shared" si="13"/>
        <v>11.033399999999999</v>
      </c>
    </row>
    <row r="199" spans="1:7" x14ac:dyDescent="0.15">
      <c r="A199" s="159"/>
      <c r="B199" s="399"/>
      <c r="C199" s="143" t="s">
        <v>72</v>
      </c>
      <c r="D199" s="144">
        <v>3.07</v>
      </c>
      <c r="E199" s="145">
        <v>4.16</v>
      </c>
      <c r="F199" s="146">
        <f t="shared" si="12"/>
        <v>1.0900000000000003</v>
      </c>
      <c r="G199" s="147">
        <f t="shared" si="13"/>
        <v>12.188800000000001</v>
      </c>
    </row>
    <row r="200" spans="1:7" x14ac:dyDescent="0.15">
      <c r="A200" s="159"/>
      <c r="B200" s="399"/>
      <c r="C200" s="143" t="s">
        <v>73</v>
      </c>
      <c r="D200" s="144">
        <v>3.23</v>
      </c>
      <c r="E200" s="145">
        <v>4.26</v>
      </c>
      <c r="F200" s="146">
        <f t="shared" si="12"/>
        <v>1.0299999999999998</v>
      </c>
      <c r="G200" s="147">
        <f t="shared" si="13"/>
        <v>11.8002</v>
      </c>
    </row>
    <row r="201" spans="1:7" x14ac:dyDescent="0.15">
      <c r="A201" s="159"/>
      <c r="B201" s="399"/>
      <c r="C201" s="143" t="s">
        <v>74</v>
      </c>
      <c r="D201" s="144">
        <v>2.98</v>
      </c>
      <c r="E201" s="145">
        <v>4.0199999999999996</v>
      </c>
      <c r="F201" s="146">
        <f t="shared" si="12"/>
        <v>1.0399999999999996</v>
      </c>
      <c r="G201" s="147">
        <f t="shared" si="13"/>
        <v>12.1404</v>
      </c>
    </row>
    <row r="202" spans="1:7" x14ac:dyDescent="0.15">
      <c r="A202" s="159"/>
      <c r="B202" s="399"/>
      <c r="C202" s="143" t="s">
        <v>75</v>
      </c>
      <c r="D202" s="144">
        <v>3.13</v>
      </c>
      <c r="E202" s="145">
        <v>4.07</v>
      </c>
      <c r="F202" s="146">
        <f t="shared" si="12"/>
        <v>0.94000000000000039</v>
      </c>
      <c r="G202" s="147">
        <f t="shared" si="13"/>
        <v>11.680900000000001</v>
      </c>
    </row>
    <row r="203" spans="1:7" x14ac:dyDescent="0.15">
      <c r="A203" s="159"/>
      <c r="B203" s="399"/>
      <c r="C203" s="143" t="s">
        <v>76</v>
      </c>
      <c r="D203" s="144">
        <v>3.14</v>
      </c>
      <c r="E203" s="145">
        <v>3.72</v>
      </c>
      <c r="F203" s="146">
        <f t="shared" si="12"/>
        <v>0.58000000000000007</v>
      </c>
      <c r="G203" s="147">
        <f t="shared" si="13"/>
        <v>10.639200000000001</v>
      </c>
    </row>
    <row r="204" spans="1:7" x14ac:dyDescent="0.15">
      <c r="A204" s="159"/>
      <c r="B204" s="399"/>
      <c r="C204" s="143" t="s">
        <v>77</v>
      </c>
      <c r="D204" s="144">
        <v>2.98</v>
      </c>
      <c r="E204" s="145">
        <v>3.81</v>
      </c>
      <c r="F204" s="146">
        <f t="shared" si="12"/>
        <v>0.83000000000000007</v>
      </c>
      <c r="G204" s="147">
        <f t="shared" si="13"/>
        <v>11.5062</v>
      </c>
    </row>
    <row r="205" spans="1:7" x14ac:dyDescent="0.15">
      <c r="A205" s="159"/>
      <c r="B205" s="399"/>
      <c r="C205" s="143" t="s">
        <v>78</v>
      </c>
      <c r="D205" s="144">
        <v>3.07</v>
      </c>
      <c r="E205" s="145">
        <v>4.01</v>
      </c>
      <c r="F205" s="146">
        <f t="shared" si="12"/>
        <v>0.94</v>
      </c>
      <c r="G205" s="147">
        <f t="shared" si="13"/>
        <v>11.7493</v>
      </c>
    </row>
    <row r="206" spans="1:7" x14ac:dyDescent="0.15">
      <c r="A206" s="159"/>
      <c r="B206" s="399"/>
      <c r="C206" s="143" t="s">
        <v>79</v>
      </c>
      <c r="D206" s="144">
        <v>2.94</v>
      </c>
      <c r="E206" s="145">
        <v>3.75</v>
      </c>
      <c r="F206" s="146">
        <f t="shared" si="12"/>
        <v>0.81</v>
      </c>
      <c r="G206" s="147">
        <f t="shared" si="13"/>
        <v>11.475</v>
      </c>
    </row>
    <row r="207" spans="1:7" x14ac:dyDescent="0.15">
      <c r="A207" s="159"/>
      <c r="B207" s="399"/>
      <c r="C207" s="143" t="s">
        <v>80</v>
      </c>
      <c r="D207" s="144">
        <v>3.13</v>
      </c>
      <c r="E207" s="145">
        <v>3.95</v>
      </c>
      <c r="F207" s="146">
        <f t="shared" si="12"/>
        <v>0.82000000000000028</v>
      </c>
      <c r="G207" s="147">
        <f t="shared" si="13"/>
        <v>11.336500000000001</v>
      </c>
    </row>
    <row r="208" spans="1:7" ht="12.75" thickBot="1" x14ac:dyDescent="0.2">
      <c r="A208" s="159"/>
      <c r="B208" s="400"/>
      <c r="C208" s="148" t="s">
        <v>81</v>
      </c>
      <c r="D208" s="149">
        <v>3.25</v>
      </c>
      <c r="E208" s="150">
        <v>4.63</v>
      </c>
      <c r="F208" s="151">
        <f t="shared" si="12"/>
        <v>1.38</v>
      </c>
      <c r="G208" s="152">
        <f t="shared" si="13"/>
        <v>12.7325</v>
      </c>
    </row>
    <row r="209" spans="1:7" ht="12.75" customHeight="1" thickTop="1" x14ac:dyDescent="0.15">
      <c r="A209" s="159"/>
      <c r="B209" s="398" t="s">
        <v>3</v>
      </c>
      <c r="C209" s="153" t="s">
        <v>82</v>
      </c>
      <c r="D209" s="154">
        <v>3.07</v>
      </c>
      <c r="E209" s="155">
        <v>3.99</v>
      </c>
      <c r="F209" s="156">
        <f t="shared" si="12"/>
        <v>0.92000000000000037</v>
      </c>
      <c r="G209" s="157">
        <f t="shared" si="13"/>
        <v>11.690700000000001</v>
      </c>
    </row>
    <row r="210" spans="1:7" x14ac:dyDescent="0.15">
      <c r="A210" s="159"/>
      <c r="B210" s="399"/>
      <c r="C210" s="143" t="s">
        <v>83</v>
      </c>
      <c r="D210" s="144">
        <v>3.02</v>
      </c>
      <c r="E210" s="145">
        <v>3.86</v>
      </c>
      <c r="F210" s="146">
        <f t="shared" si="12"/>
        <v>0.83999999999999986</v>
      </c>
      <c r="G210" s="147">
        <f t="shared" si="13"/>
        <v>11.502799999999999</v>
      </c>
    </row>
    <row r="211" spans="1:7" x14ac:dyDescent="0.15">
      <c r="A211" s="159"/>
      <c r="B211" s="399"/>
      <c r="C211" s="143" t="s">
        <v>84</v>
      </c>
      <c r="D211" s="144">
        <v>3.35</v>
      </c>
      <c r="E211" s="145">
        <v>4.12</v>
      </c>
      <c r="F211" s="146">
        <f t="shared" si="12"/>
        <v>0.77</v>
      </c>
      <c r="G211" s="147">
        <f t="shared" si="13"/>
        <v>10.917999999999999</v>
      </c>
    </row>
    <row r="212" spans="1:7" x14ac:dyDescent="0.15">
      <c r="A212" s="159"/>
      <c r="B212" s="399"/>
      <c r="C212" s="143" t="s">
        <v>85</v>
      </c>
      <c r="D212" s="144">
        <v>3.36</v>
      </c>
      <c r="E212" s="145">
        <v>4.21</v>
      </c>
      <c r="F212" s="146">
        <f t="shared" si="12"/>
        <v>0.85000000000000009</v>
      </c>
      <c r="G212" s="147">
        <f t="shared" si="13"/>
        <v>11.1144</v>
      </c>
    </row>
    <row r="213" spans="1:7" x14ac:dyDescent="0.15">
      <c r="A213" s="159"/>
      <c r="B213" s="399"/>
      <c r="C213" s="143" t="s">
        <v>86</v>
      </c>
      <c r="D213" s="144">
        <v>3.1</v>
      </c>
      <c r="E213" s="145">
        <v>3.85</v>
      </c>
      <c r="F213" s="146">
        <f t="shared" si="12"/>
        <v>0.75</v>
      </c>
      <c r="G213" s="147">
        <f t="shared" si="13"/>
        <v>11.164999999999999</v>
      </c>
    </row>
    <row r="214" spans="1:7" x14ac:dyDescent="0.15">
      <c r="A214" s="159"/>
      <c r="B214" s="399"/>
      <c r="C214" s="143" t="s">
        <v>87</v>
      </c>
      <c r="D214" s="144">
        <v>3.12</v>
      </c>
      <c r="E214" s="145">
        <v>4</v>
      </c>
      <c r="F214" s="146">
        <f t="shared" si="12"/>
        <v>0.87999999999999989</v>
      </c>
      <c r="G214" s="147">
        <f t="shared" si="13"/>
        <v>11.52</v>
      </c>
    </row>
    <row r="215" spans="1:7" x14ac:dyDescent="0.15">
      <c r="A215" s="159"/>
      <c r="B215" s="399"/>
      <c r="C215" s="143" t="s">
        <v>88</v>
      </c>
      <c r="D215" s="144">
        <v>3</v>
      </c>
      <c r="E215" s="145">
        <v>3.79</v>
      </c>
      <c r="F215" s="146">
        <f t="shared" si="12"/>
        <v>0.79</v>
      </c>
      <c r="G215" s="147">
        <f t="shared" si="13"/>
        <v>11.370000000000001</v>
      </c>
    </row>
    <row r="216" spans="1:7" x14ac:dyDescent="0.15">
      <c r="A216" s="159"/>
      <c r="B216" s="399"/>
      <c r="C216" s="143" t="s">
        <v>89</v>
      </c>
      <c r="D216" s="144">
        <v>3.08</v>
      </c>
      <c r="E216" s="145">
        <v>4.18</v>
      </c>
      <c r="F216" s="146">
        <f t="shared" si="12"/>
        <v>1.0999999999999996</v>
      </c>
      <c r="G216" s="147">
        <f t="shared" si="13"/>
        <v>12.205599999999999</v>
      </c>
    </row>
    <row r="217" spans="1:7" x14ac:dyDescent="0.15">
      <c r="A217" s="159"/>
      <c r="B217" s="401"/>
      <c r="C217" s="143" t="s">
        <v>90</v>
      </c>
      <c r="D217" s="144">
        <v>3.05</v>
      </c>
      <c r="E217" s="145">
        <v>3.83</v>
      </c>
      <c r="F217" s="146">
        <f t="shared" si="12"/>
        <v>0.78000000000000025</v>
      </c>
      <c r="G217" s="147">
        <f t="shared" si="13"/>
        <v>11.298500000000001</v>
      </c>
    </row>
    <row r="218" spans="1:7" s="118" customFormat="1" x14ac:dyDescent="0.15">
      <c r="A218" s="160"/>
      <c r="F218" s="158"/>
      <c r="G218" s="158"/>
    </row>
    <row r="219" spans="1:7" s="118" customFormat="1" x14ac:dyDescent="0.15">
      <c r="A219" s="160"/>
      <c r="B219" s="121"/>
      <c r="F219" s="158"/>
      <c r="G219" s="158"/>
    </row>
    <row r="220" spans="1:7" s="118" customFormat="1" x14ac:dyDescent="0.15">
      <c r="A220" s="160"/>
      <c r="B220" s="121"/>
      <c r="F220" s="158"/>
      <c r="G220" s="158"/>
    </row>
    <row r="221" spans="1:7" x14ac:dyDescent="0.15">
      <c r="A221" s="66" t="s">
        <v>352</v>
      </c>
      <c r="B221" s="121"/>
      <c r="C221" s="118"/>
      <c r="D221" s="118"/>
      <c r="E221" s="118"/>
      <c r="F221" s="158"/>
      <c r="G221" s="158"/>
    </row>
    <row r="222" spans="1:7" ht="24.75" thickBot="1" x14ac:dyDescent="0.2">
      <c r="A222" s="159"/>
      <c r="B222" s="402"/>
      <c r="C222" s="402"/>
      <c r="D222" s="130" t="s">
        <v>342</v>
      </c>
      <c r="E222" s="131" t="s">
        <v>343</v>
      </c>
      <c r="F222" s="132" t="s">
        <v>261</v>
      </c>
      <c r="G222" s="133" t="s">
        <v>262</v>
      </c>
    </row>
    <row r="223" spans="1:7" ht="13.5" thickTop="1" thickBot="1" x14ac:dyDescent="0.2">
      <c r="A223" s="159"/>
      <c r="B223" s="394" t="s">
        <v>344</v>
      </c>
      <c r="C223" s="395"/>
      <c r="D223" s="134">
        <v>2.97</v>
      </c>
      <c r="E223" s="135">
        <v>3.98</v>
      </c>
      <c r="F223" s="136">
        <f t="shared" ref="F223:F248" si="14">+E223-D223</f>
        <v>1.0099999999999998</v>
      </c>
      <c r="G223" s="137">
        <f t="shared" ref="G223:G248" si="15">+E223*(6-D223)</f>
        <v>12.059399999999998</v>
      </c>
    </row>
    <row r="224" spans="1:7" ht="13.5" thickTop="1" thickBot="1" x14ac:dyDescent="0.2">
      <c r="A224" s="159"/>
      <c r="B224" s="403" t="s">
        <v>345</v>
      </c>
      <c r="C224" s="403"/>
      <c r="D224" s="134">
        <v>3.19</v>
      </c>
      <c r="E224" s="135">
        <v>4.1900000000000004</v>
      </c>
      <c r="F224" s="136">
        <f t="shared" si="14"/>
        <v>1.0000000000000004</v>
      </c>
      <c r="G224" s="137">
        <f t="shared" si="15"/>
        <v>11.773900000000001</v>
      </c>
    </row>
    <row r="225" spans="1:7" ht="12.75" customHeight="1" thickTop="1" x14ac:dyDescent="0.15">
      <c r="B225" s="404" t="s">
        <v>1</v>
      </c>
      <c r="C225" s="138" t="s">
        <v>66</v>
      </c>
      <c r="D225" s="139">
        <v>3.17</v>
      </c>
      <c r="E225" s="140">
        <v>4.08</v>
      </c>
      <c r="F225" s="141">
        <f t="shared" si="14"/>
        <v>0.91000000000000014</v>
      </c>
      <c r="G225" s="142">
        <f t="shared" si="15"/>
        <v>11.5464</v>
      </c>
    </row>
    <row r="226" spans="1:7" x14ac:dyDescent="0.15">
      <c r="B226" s="405"/>
      <c r="C226" s="143" t="s">
        <v>67</v>
      </c>
      <c r="D226" s="144">
        <v>3.22</v>
      </c>
      <c r="E226" s="145">
        <v>4.28</v>
      </c>
      <c r="F226" s="146">
        <f t="shared" si="14"/>
        <v>1.06</v>
      </c>
      <c r="G226" s="147">
        <f t="shared" si="15"/>
        <v>11.898400000000001</v>
      </c>
    </row>
    <row r="227" spans="1:7" ht="12.75" thickBot="1" x14ac:dyDescent="0.2">
      <c r="B227" s="406"/>
      <c r="C227" s="148" t="s">
        <v>68</v>
      </c>
      <c r="D227" s="149">
        <v>2.6</v>
      </c>
      <c r="E227" s="150">
        <v>4.0999999999999996</v>
      </c>
      <c r="F227" s="151">
        <f t="shared" si="14"/>
        <v>1.4999999999999996</v>
      </c>
      <c r="G227" s="152">
        <f t="shared" si="15"/>
        <v>13.939999999999998</v>
      </c>
    </row>
    <row r="228" spans="1:7" ht="12.75" customHeight="1" thickTop="1" x14ac:dyDescent="0.15">
      <c r="B228" s="404" t="s">
        <v>2</v>
      </c>
      <c r="C228" s="138" t="s">
        <v>70</v>
      </c>
      <c r="D228" s="139">
        <v>3.54</v>
      </c>
      <c r="E228" s="140">
        <v>4.5</v>
      </c>
      <c r="F228" s="141">
        <f t="shared" si="14"/>
        <v>0.96</v>
      </c>
      <c r="G228" s="142">
        <f t="shared" si="15"/>
        <v>11.07</v>
      </c>
    </row>
    <row r="229" spans="1:7" x14ac:dyDescent="0.15">
      <c r="B229" s="405"/>
      <c r="C229" s="143" t="s">
        <v>71</v>
      </c>
      <c r="D229" s="144">
        <v>3.42</v>
      </c>
      <c r="E229" s="145">
        <v>4.5</v>
      </c>
      <c r="F229" s="146">
        <f t="shared" si="14"/>
        <v>1.08</v>
      </c>
      <c r="G229" s="147">
        <f t="shared" si="15"/>
        <v>11.61</v>
      </c>
    </row>
    <row r="230" spans="1:7" x14ac:dyDescent="0.15">
      <c r="A230" s="159"/>
      <c r="B230" s="405"/>
      <c r="C230" s="143" t="s">
        <v>72</v>
      </c>
      <c r="D230" s="144">
        <v>3.34</v>
      </c>
      <c r="E230" s="145">
        <v>4.38</v>
      </c>
      <c r="F230" s="146">
        <f t="shared" si="14"/>
        <v>1.04</v>
      </c>
      <c r="G230" s="147">
        <f t="shared" si="15"/>
        <v>11.6508</v>
      </c>
    </row>
    <row r="231" spans="1:7" x14ac:dyDescent="0.15">
      <c r="A231" s="159"/>
      <c r="B231" s="405"/>
      <c r="C231" s="143" t="s">
        <v>73</v>
      </c>
      <c r="D231" s="144">
        <v>3.17</v>
      </c>
      <c r="E231" s="145">
        <v>4.38</v>
      </c>
      <c r="F231" s="146">
        <f t="shared" si="14"/>
        <v>1.21</v>
      </c>
      <c r="G231" s="147">
        <f t="shared" si="15"/>
        <v>12.3954</v>
      </c>
    </row>
    <row r="232" spans="1:7" x14ac:dyDescent="0.15">
      <c r="A232" s="159"/>
      <c r="B232" s="405"/>
      <c r="C232" s="143" t="s">
        <v>74</v>
      </c>
      <c r="D232" s="144">
        <v>3.19</v>
      </c>
      <c r="E232" s="145">
        <v>4.38</v>
      </c>
      <c r="F232" s="146">
        <f t="shared" si="14"/>
        <v>1.19</v>
      </c>
      <c r="G232" s="147">
        <f t="shared" si="15"/>
        <v>12.3078</v>
      </c>
    </row>
    <row r="233" spans="1:7" x14ac:dyDescent="0.15">
      <c r="A233" s="159"/>
      <c r="B233" s="405"/>
      <c r="C233" s="143" t="s">
        <v>75</v>
      </c>
      <c r="D233" s="144">
        <v>3.33</v>
      </c>
      <c r="E233" s="145">
        <v>4.26</v>
      </c>
      <c r="F233" s="146">
        <f t="shared" si="14"/>
        <v>0.92999999999999972</v>
      </c>
      <c r="G233" s="147">
        <f t="shared" si="15"/>
        <v>11.374199999999998</v>
      </c>
    </row>
    <row r="234" spans="1:7" x14ac:dyDescent="0.15">
      <c r="A234" s="159"/>
      <c r="B234" s="405"/>
      <c r="C234" s="143" t="s">
        <v>76</v>
      </c>
      <c r="D234" s="144">
        <v>3.16</v>
      </c>
      <c r="E234" s="145">
        <v>3.89</v>
      </c>
      <c r="F234" s="146">
        <f t="shared" si="14"/>
        <v>0.73</v>
      </c>
      <c r="G234" s="147">
        <f t="shared" si="15"/>
        <v>11.047599999999999</v>
      </c>
    </row>
    <row r="235" spans="1:7" x14ac:dyDescent="0.15">
      <c r="A235" s="159"/>
      <c r="B235" s="405"/>
      <c r="C235" s="143" t="s">
        <v>77</v>
      </c>
      <c r="D235" s="144">
        <v>3.11</v>
      </c>
      <c r="E235" s="145">
        <v>4.05</v>
      </c>
      <c r="F235" s="146">
        <f t="shared" si="14"/>
        <v>0.94</v>
      </c>
      <c r="G235" s="147">
        <f t="shared" si="15"/>
        <v>11.704499999999999</v>
      </c>
    </row>
    <row r="236" spans="1:7" x14ac:dyDescent="0.15">
      <c r="A236" s="159"/>
      <c r="B236" s="405"/>
      <c r="C236" s="143" t="s">
        <v>78</v>
      </c>
      <c r="D236" s="144">
        <v>3.17</v>
      </c>
      <c r="E236" s="145">
        <v>4.28</v>
      </c>
      <c r="F236" s="146">
        <f t="shared" si="14"/>
        <v>1.1100000000000003</v>
      </c>
      <c r="G236" s="147">
        <f t="shared" si="15"/>
        <v>12.112400000000001</v>
      </c>
    </row>
    <row r="237" spans="1:7" x14ac:dyDescent="0.15">
      <c r="A237" s="159"/>
      <c r="B237" s="405"/>
      <c r="C237" s="143" t="s">
        <v>79</v>
      </c>
      <c r="D237" s="144">
        <v>2.94</v>
      </c>
      <c r="E237" s="145">
        <v>3.97</v>
      </c>
      <c r="F237" s="146">
        <f t="shared" si="14"/>
        <v>1.0300000000000002</v>
      </c>
      <c r="G237" s="147">
        <f t="shared" si="15"/>
        <v>12.148200000000001</v>
      </c>
    </row>
    <row r="238" spans="1:7" x14ac:dyDescent="0.15">
      <c r="A238" s="159"/>
      <c r="B238" s="405"/>
      <c r="C238" s="143" t="s">
        <v>80</v>
      </c>
      <c r="D238" s="144">
        <v>3.17</v>
      </c>
      <c r="E238" s="145">
        <v>4.1500000000000004</v>
      </c>
      <c r="F238" s="146">
        <f t="shared" si="14"/>
        <v>0.98000000000000043</v>
      </c>
      <c r="G238" s="147">
        <f t="shared" si="15"/>
        <v>11.744500000000002</v>
      </c>
    </row>
    <row r="239" spans="1:7" ht="12.75" thickBot="1" x14ac:dyDescent="0.2">
      <c r="A239" s="159"/>
      <c r="B239" s="406"/>
      <c r="C239" s="148" t="s">
        <v>81</v>
      </c>
      <c r="D239" s="149">
        <v>3.5</v>
      </c>
      <c r="E239" s="150">
        <v>4.67</v>
      </c>
      <c r="F239" s="151">
        <f t="shared" si="14"/>
        <v>1.17</v>
      </c>
      <c r="G239" s="152">
        <f t="shared" si="15"/>
        <v>11.675000000000001</v>
      </c>
    </row>
    <row r="240" spans="1:7" ht="12.75" customHeight="1" thickTop="1" x14ac:dyDescent="0.15">
      <c r="A240" s="159"/>
      <c r="B240" s="401" t="s">
        <v>3</v>
      </c>
      <c r="C240" s="153" t="s">
        <v>82</v>
      </c>
      <c r="D240" s="154">
        <v>3.13</v>
      </c>
      <c r="E240" s="155">
        <v>4.18</v>
      </c>
      <c r="F240" s="156">
        <f t="shared" si="14"/>
        <v>1.0499999999999998</v>
      </c>
      <c r="G240" s="157">
        <f t="shared" si="15"/>
        <v>11.996599999999999</v>
      </c>
    </row>
    <row r="241" spans="1:7" x14ac:dyDescent="0.15">
      <c r="A241" s="159"/>
      <c r="B241" s="405"/>
      <c r="C241" s="143" t="s">
        <v>83</v>
      </c>
      <c r="D241" s="144">
        <v>3.28</v>
      </c>
      <c r="E241" s="145">
        <v>4.0999999999999996</v>
      </c>
      <c r="F241" s="146">
        <f t="shared" si="14"/>
        <v>0.81999999999999984</v>
      </c>
      <c r="G241" s="147">
        <f t="shared" si="15"/>
        <v>11.151999999999999</v>
      </c>
    </row>
    <row r="242" spans="1:7" x14ac:dyDescent="0.15">
      <c r="A242" s="159"/>
      <c r="B242" s="405"/>
      <c r="C242" s="143" t="s">
        <v>84</v>
      </c>
      <c r="D242" s="144">
        <v>3.34</v>
      </c>
      <c r="E242" s="145">
        <v>4.37</v>
      </c>
      <c r="F242" s="146">
        <f t="shared" si="14"/>
        <v>1.0300000000000002</v>
      </c>
      <c r="G242" s="147">
        <f t="shared" si="15"/>
        <v>11.6242</v>
      </c>
    </row>
    <row r="243" spans="1:7" x14ac:dyDescent="0.15">
      <c r="A243" s="159"/>
      <c r="B243" s="405"/>
      <c r="C243" s="143" t="s">
        <v>85</v>
      </c>
      <c r="D243" s="144">
        <v>3.28</v>
      </c>
      <c r="E243" s="145">
        <v>4.2300000000000004</v>
      </c>
      <c r="F243" s="146">
        <f t="shared" si="14"/>
        <v>0.95000000000000062</v>
      </c>
      <c r="G243" s="147">
        <f t="shared" si="15"/>
        <v>11.505600000000001</v>
      </c>
    </row>
    <row r="244" spans="1:7" x14ac:dyDescent="0.15">
      <c r="A244" s="159"/>
      <c r="B244" s="405"/>
      <c r="C244" s="143" t="s">
        <v>86</v>
      </c>
      <c r="D244" s="144">
        <v>3.15</v>
      </c>
      <c r="E244" s="145">
        <v>4.1100000000000003</v>
      </c>
      <c r="F244" s="146">
        <f t="shared" si="14"/>
        <v>0.96000000000000041</v>
      </c>
      <c r="G244" s="147">
        <f t="shared" si="15"/>
        <v>11.713500000000002</v>
      </c>
    </row>
    <row r="245" spans="1:7" x14ac:dyDescent="0.15">
      <c r="A245" s="159"/>
      <c r="B245" s="405"/>
      <c r="C245" s="143" t="s">
        <v>87</v>
      </c>
      <c r="D245" s="144">
        <v>3.24</v>
      </c>
      <c r="E245" s="145">
        <v>4.32</v>
      </c>
      <c r="F245" s="146">
        <f t="shared" si="14"/>
        <v>1.08</v>
      </c>
      <c r="G245" s="147">
        <f t="shared" si="15"/>
        <v>11.9232</v>
      </c>
    </row>
    <row r="246" spans="1:7" x14ac:dyDescent="0.15">
      <c r="A246" s="159"/>
      <c r="B246" s="405"/>
      <c r="C246" s="143" t="s">
        <v>88</v>
      </c>
      <c r="D246" s="144">
        <v>3.08</v>
      </c>
      <c r="E246" s="145">
        <v>3.98</v>
      </c>
      <c r="F246" s="146">
        <f t="shared" si="14"/>
        <v>0.89999999999999991</v>
      </c>
      <c r="G246" s="147">
        <f t="shared" si="15"/>
        <v>11.621599999999999</v>
      </c>
    </row>
    <row r="247" spans="1:7" x14ac:dyDescent="0.15">
      <c r="A247" s="159"/>
      <c r="B247" s="405"/>
      <c r="C247" s="143" t="s">
        <v>89</v>
      </c>
      <c r="D247" s="144">
        <v>3.09</v>
      </c>
      <c r="E247" s="145">
        <v>4.41</v>
      </c>
      <c r="F247" s="146">
        <f t="shared" si="14"/>
        <v>1.3200000000000003</v>
      </c>
      <c r="G247" s="147">
        <f t="shared" si="15"/>
        <v>12.833100000000002</v>
      </c>
    </row>
    <row r="248" spans="1:7" x14ac:dyDescent="0.15">
      <c r="A248" s="159"/>
      <c r="B248" s="405"/>
      <c r="C248" s="143" t="s">
        <v>90</v>
      </c>
      <c r="D248" s="144">
        <v>3.35</v>
      </c>
      <c r="E248" s="145">
        <v>4.1900000000000004</v>
      </c>
      <c r="F248" s="146">
        <f t="shared" si="14"/>
        <v>0.8400000000000003</v>
      </c>
      <c r="G248" s="147">
        <f t="shared" si="15"/>
        <v>11.1035</v>
      </c>
    </row>
    <row r="249" spans="1:7" s="118" customFormat="1" x14ac:dyDescent="0.15">
      <c r="A249" s="160"/>
      <c r="F249" s="158"/>
      <c r="G249" s="158"/>
    </row>
    <row r="250" spans="1:7" s="118" customFormat="1" x14ac:dyDescent="0.15">
      <c r="A250" s="160"/>
      <c r="B250" s="121"/>
      <c r="F250" s="158"/>
      <c r="G250" s="158"/>
    </row>
    <row r="251" spans="1:7" s="118" customFormat="1" x14ac:dyDescent="0.15">
      <c r="A251" s="160"/>
      <c r="B251" s="121"/>
      <c r="F251" s="158"/>
      <c r="G251" s="158"/>
    </row>
    <row r="252" spans="1:7" x14ac:dyDescent="0.15">
      <c r="A252" s="66" t="s">
        <v>353</v>
      </c>
      <c r="B252" s="121"/>
      <c r="C252" s="118"/>
    </row>
    <row r="253" spans="1:7" ht="24.75" thickBot="1" x14ac:dyDescent="0.2">
      <c r="A253" s="159"/>
      <c r="B253" s="402"/>
      <c r="C253" s="402"/>
      <c r="D253" s="130" t="s">
        <v>342</v>
      </c>
      <c r="E253" s="131" t="s">
        <v>343</v>
      </c>
      <c r="F253" s="132" t="s">
        <v>261</v>
      </c>
      <c r="G253" s="133" t="s">
        <v>262</v>
      </c>
    </row>
    <row r="254" spans="1:7" ht="13.5" thickTop="1" thickBot="1" x14ac:dyDescent="0.2">
      <c r="A254" s="159"/>
      <c r="B254" s="394" t="s">
        <v>344</v>
      </c>
      <c r="C254" s="395"/>
      <c r="D254" s="134">
        <v>2.97</v>
      </c>
      <c r="E254" s="135">
        <v>3.98</v>
      </c>
      <c r="F254" s="136">
        <f t="shared" ref="F254:F279" si="16">+E254-D254</f>
        <v>1.0099999999999998</v>
      </c>
      <c r="G254" s="137">
        <f t="shared" ref="G254:G279" si="17">+E254*(6-D254)</f>
        <v>12.059399999999998</v>
      </c>
    </row>
    <row r="255" spans="1:7" ht="13.5" thickTop="1" thickBot="1" x14ac:dyDescent="0.2">
      <c r="A255" s="159"/>
      <c r="B255" s="403" t="s">
        <v>345</v>
      </c>
      <c r="C255" s="403"/>
      <c r="D255" s="134">
        <v>3.12</v>
      </c>
      <c r="E255" s="135">
        <v>3.97</v>
      </c>
      <c r="F255" s="136">
        <f t="shared" si="16"/>
        <v>0.85000000000000009</v>
      </c>
      <c r="G255" s="137">
        <f t="shared" si="17"/>
        <v>11.4336</v>
      </c>
    </row>
    <row r="256" spans="1:7" ht="12.75" customHeight="1" thickTop="1" x14ac:dyDescent="0.15">
      <c r="A256" s="159"/>
      <c r="B256" s="404" t="s">
        <v>1</v>
      </c>
      <c r="C256" s="138" t="s">
        <v>66</v>
      </c>
      <c r="D256" s="139">
        <v>3</v>
      </c>
      <c r="E256" s="140">
        <v>3.83</v>
      </c>
      <c r="F256" s="141">
        <f t="shared" si="16"/>
        <v>0.83000000000000007</v>
      </c>
      <c r="G256" s="142">
        <f t="shared" si="17"/>
        <v>11.49</v>
      </c>
    </row>
    <row r="257" spans="1:7" x14ac:dyDescent="0.15">
      <c r="A257" s="159"/>
      <c r="B257" s="405"/>
      <c r="C257" s="143" t="s">
        <v>67</v>
      </c>
      <c r="D257" s="144">
        <v>3.23</v>
      </c>
      <c r="E257" s="145">
        <v>4.0999999999999996</v>
      </c>
      <c r="F257" s="146">
        <f t="shared" si="16"/>
        <v>0.86999999999999966</v>
      </c>
      <c r="G257" s="147">
        <f t="shared" si="17"/>
        <v>11.356999999999999</v>
      </c>
    </row>
    <row r="258" spans="1:7" ht="12.75" thickBot="1" x14ac:dyDescent="0.2">
      <c r="A258" s="159"/>
      <c r="B258" s="406"/>
      <c r="C258" s="148" t="s">
        <v>68</v>
      </c>
      <c r="D258" s="149">
        <v>2.8</v>
      </c>
      <c r="E258" s="150">
        <v>3.56</v>
      </c>
      <c r="F258" s="151">
        <f t="shared" si="16"/>
        <v>0.76000000000000023</v>
      </c>
      <c r="G258" s="152">
        <f t="shared" si="17"/>
        <v>11.392000000000001</v>
      </c>
    </row>
    <row r="259" spans="1:7" ht="12.75" customHeight="1" thickTop="1" x14ac:dyDescent="0.15">
      <c r="A259" s="159"/>
      <c r="B259" s="404" t="s">
        <v>2</v>
      </c>
      <c r="C259" s="138" t="s">
        <v>70</v>
      </c>
      <c r="D259" s="139">
        <v>3.59</v>
      </c>
      <c r="E259" s="140">
        <v>4.32</v>
      </c>
      <c r="F259" s="141">
        <f t="shared" si="16"/>
        <v>0.73000000000000043</v>
      </c>
      <c r="G259" s="142">
        <f t="shared" si="17"/>
        <v>10.411200000000001</v>
      </c>
    </row>
    <row r="260" spans="1:7" x14ac:dyDescent="0.15">
      <c r="A260" s="159"/>
      <c r="B260" s="405"/>
      <c r="C260" s="143" t="s">
        <v>71</v>
      </c>
      <c r="D260" s="144">
        <v>3.33</v>
      </c>
      <c r="E260" s="145">
        <v>4.4400000000000004</v>
      </c>
      <c r="F260" s="146">
        <f t="shared" si="16"/>
        <v>1.1100000000000003</v>
      </c>
      <c r="G260" s="147">
        <f t="shared" si="17"/>
        <v>11.854800000000001</v>
      </c>
    </row>
    <row r="261" spans="1:7" x14ac:dyDescent="0.15">
      <c r="A261" s="159"/>
      <c r="B261" s="405"/>
      <c r="C261" s="143" t="s">
        <v>72</v>
      </c>
      <c r="D261" s="144">
        <v>3.2</v>
      </c>
      <c r="E261" s="145">
        <v>4.0999999999999996</v>
      </c>
      <c r="F261" s="146">
        <f t="shared" si="16"/>
        <v>0.89999999999999947</v>
      </c>
      <c r="G261" s="147">
        <f t="shared" si="17"/>
        <v>11.479999999999999</v>
      </c>
    </row>
    <row r="262" spans="1:7" x14ac:dyDescent="0.15">
      <c r="A262" s="159"/>
      <c r="B262" s="405"/>
      <c r="C262" s="143" t="s">
        <v>73</v>
      </c>
      <c r="D262" s="144">
        <v>3.16</v>
      </c>
      <c r="E262" s="145">
        <v>4.21</v>
      </c>
      <c r="F262" s="146">
        <f t="shared" si="16"/>
        <v>1.0499999999999998</v>
      </c>
      <c r="G262" s="147">
        <f t="shared" si="17"/>
        <v>11.956399999999999</v>
      </c>
    </row>
    <row r="263" spans="1:7" x14ac:dyDescent="0.15">
      <c r="A263" s="159"/>
      <c r="B263" s="405"/>
      <c r="C263" s="143" t="s">
        <v>74</v>
      </c>
      <c r="D263" s="144">
        <v>3.17</v>
      </c>
      <c r="E263" s="145">
        <v>3.86</v>
      </c>
      <c r="F263" s="146">
        <f t="shared" si="16"/>
        <v>0.69</v>
      </c>
      <c r="G263" s="147">
        <f t="shared" si="17"/>
        <v>10.9238</v>
      </c>
    </row>
    <row r="264" spans="1:7" x14ac:dyDescent="0.15">
      <c r="A264" s="159"/>
      <c r="B264" s="405"/>
      <c r="C264" s="143" t="s">
        <v>75</v>
      </c>
      <c r="D264" s="144">
        <v>3.22</v>
      </c>
      <c r="E264" s="145">
        <v>4</v>
      </c>
      <c r="F264" s="146">
        <f t="shared" si="16"/>
        <v>0.7799999999999998</v>
      </c>
      <c r="G264" s="147">
        <f t="shared" si="17"/>
        <v>11.12</v>
      </c>
    </row>
    <row r="265" spans="1:7" x14ac:dyDescent="0.15">
      <c r="A265" s="159"/>
      <c r="B265" s="405"/>
      <c r="C265" s="143" t="s">
        <v>76</v>
      </c>
      <c r="D265" s="144">
        <v>3.16</v>
      </c>
      <c r="E265" s="145">
        <v>3.74</v>
      </c>
      <c r="F265" s="146">
        <f t="shared" si="16"/>
        <v>0.58000000000000007</v>
      </c>
      <c r="G265" s="147">
        <f t="shared" si="17"/>
        <v>10.621600000000001</v>
      </c>
    </row>
    <row r="266" spans="1:7" x14ac:dyDescent="0.15">
      <c r="A266" s="159"/>
      <c r="B266" s="405"/>
      <c r="C266" s="143" t="s">
        <v>77</v>
      </c>
      <c r="D266" s="144">
        <v>3.1</v>
      </c>
      <c r="E266" s="145">
        <v>3.76</v>
      </c>
      <c r="F266" s="146">
        <f t="shared" si="16"/>
        <v>0.6599999999999997</v>
      </c>
      <c r="G266" s="147">
        <f t="shared" si="17"/>
        <v>10.904</v>
      </c>
    </row>
    <row r="267" spans="1:7" x14ac:dyDescent="0.15">
      <c r="A267" s="159"/>
      <c r="B267" s="405"/>
      <c r="C267" s="143" t="s">
        <v>78</v>
      </c>
      <c r="D267" s="144">
        <v>3.03</v>
      </c>
      <c r="E267" s="145">
        <v>4.1900000000000004</v>
      </c>
      <c r="F267" s="146">
        <f t="shared" si="16"/>
        <v>1.1600000000000006</v>
      </c>
      <c r="G267" s="147">
        <f t="shared" si="17"/>
        <v>12.444300000000002</v>
      </c>
    </row>
    <row r="268" spans="1:7" x14ac:dyDescent="0.15">
      <c r="A268" s="159"/>
      <c r="B268" s="405"/>
      <c r="C268" s="143" t="s">
        <v>79</v>
      </c>
      <c r="D268" s="144">
        <v>2.8</v>
      </c>
      <c r="E268" s="145">
        <v>3.73</v>
      </c>
      <c r="F268" s="146">
        <f t="shared" si="16"/>
        <v>0.93000000000000016</v>
      </c>
      <c r="G268" s="147">
        <f t="shared" si="17"/>
        <v>11.936</v>
      </c>
    </row>
    <row r="269" spans="1:7" x14ac:dyDescent="0.15">
      <c r="A269" s="159"/>
      <c r="B269" s="405"/>
      <c r="C269" s="143" t="s">
        <v>80</v>
      </c>
      <c r="D269" s="144">
        <v>3.15</v>
      </c>
      <c r="E269" s="145">
        <v>3.97</v>
      </c>
      <c r="F269" s="146">
        <f t="shared" si="16"/>
        <v>0.82000000000000028</v>
      </c>
      <c r="G269" s="147">
        <f t="shared" si="17"/>
        <v>11.314500000000001</v>
      </c>
    </row>
    <row r="270" spans="1:7" ht="12.75" thickBot="1" x14ac:dyDescent="0.2">
      <c r="A270" s="159"/>
      <c r="B270" s="406"/>
      <c r="C270" s="148" t="s">
        <v>81</v>
      </c>
      <c r="D270" s="149">
        <v>3.38</v>
      </c>
      <c r="E270" s="150">
        <v>4.43</v>
      </c>
      <c r="F270" s="151">
        <f t="shared" si="16"/>
        <v>1.0499999999999998</v>
      </c>
      <c r="G270" s="152">
        <f t="shared" si="17"/>
        <v>11.6066</v>
      </c>
    </row>
    <row r="271" spans="1:7" ht="12.75" customHeight="1" thickTop="1" x14ac:dyDescent="0.15">
      <c r="A271" s="159"/>
      <c r="B271" s="401" t="s">
        <v>3</v>
      </c>
      <c r="C271" s="153" t="s">
        <v>82</v>
      </c>
      <c r="D271" s="154">
        <v>3.07</v>
      </c>
      <c r="E271" s="155">
        <v>3.97</v>
      </c>
      <c r="F271" s="156">
        <f t="shared" si="16"/>
        <v>0.90000000000000036</v>
      </c>
      <c r="G271" s="157">
        <f t="shared" si="17"/>
        <v>11.632100000000001</v>
      </c>
    </row>
    <row r="272" spans="1:7" x14ac:dyDescent="0.15">
      <c r="A272" s="159"/>
      <c r="B272" s="405"/>
      <c r="C272" s="143" t="s">
        <v>83</v>
      </c>
      <c r="D272" s="144">
        <v>3.11</v>
      </c>
      <c r="E272" s="145">
        <v>3.86</v>
      </c>
      <c r="F272" s="146">
        <f t="shared" si="16"/>
        <v>0.75</v>
      </c>
      <c r="G272" s="147">
        <f t="shared" si="17"/>
        <v>11.1554</v>
      </c>
    </row>
    <row r="273" spans="1:7" x14ac:dyDescent="0.15">
      <c r="A273" s="159"/>
      <c r="B273" s="405"/>
      <c r="C273" s="143" t="s">
        <v>84</v>
      </c>
      <c r="D273" s="144">
        <v>3.32</v>
      </c>
      <c r="E273" s="145">
        <v>4.1500000000000004</v>
      </c>
      <c r="F273" s="146">
        <f t="shared" si="16"/>
        <v>0.83000000000000052</v>
      </c>
      <c r="G273" s="147">
        <f t="shared" si="17"/>
        <v>11.122000000000002</v>
      </c>
    </row>
    <row r="274" spans="1:7" x14ac:dyDescent="0.15">
      <c r="A274" s="159"/>
      <c r="B274" s="405"/>
      <c r="C274" s="143" t="s">
        <v>85</v>
      </c>
      <c r="D274" s="144">
        <v>3.24</v>
      </c>
      <c r="E274" s="145">
        <v>4.0599999999999996</v>
      </c>
      <c r="F274" s="146">
        <f t="shared" si="16"/>
        <v>0.8199999999999994</v>
      </c>
      <c r="G274" s="147">
        <f t="shared" si="17"/>
        <v>11.205599999999999</v>
      </c>
    </row>
    <row r="275" spans="1:7" x14ac:dyDescent="0.15">
      <c r="A275" s="159"/>
      <c r="B275" s="405"/>
      <c r="C275" s="143" t="s">
        <v>86</v>
      </c>
      <c r="D275" s="144">
        <v>3.1</v>
      </c>
      <c r="E275" s="145">
        <v>3.92</v>
      </c>
      <c r="F275" s="146">
        <f t="shared" si="16"/>
        <v>0.81999999999999984</v>
      </c>
      <c r="G275" s="147">
        <f t="shared" si="17"/>
        <v>11.368</v>
      </c>
    </row>
    <row r="276" spans="1:7" x14ac:dyDescent="0.15">
      <c r="A276" s="159"/>
      <c r="B276" s="405"/>
      <c r="C276" s="143" t="s">
        <v>87</v>
      </c>
      <c r="D276" s="144">
        <v>3.3</v>
      </c>
      <c r="E276" s="145">
        <v>4.1100000000000003</v>
      </c>
      <c r="F276" s="146">
        <f t="shared" si="16"/>
        <v>0.8100000000000005</v>
      </c>
      <c r="G276" s="147">
        <f t="shared" si="17"/>
        <v>11.097000000000001</v>
      </c>
    </row>
    <row r="277" spans="1:7" x14ac:dyDescent="0.15">
      <c r="A277" s="159"/>
      <c r="B277" s="405"/>
      <c r="C277" s="143" t="s">
        <v>88</v>
      </c>
      <c r="D277" s="144">
        <v>2.9</v>
      </c>
      <c r="E277" s="145">
        <v>3.8</v>
      </c>
      <c r="F277" s="146">
        <f t="shared" si="16"/>
        <v>0.89999999999999991</v>
      </c>
      <c r="G277" s="147">
        <f t="shared" si="17"/>
        <v>11.78</v>
      </c>
    </row>
    <row r="278" spans="1:7" x14ac:dyDescent="0.15">
      <c r="A278" s="159"/>
      <c r="B278" s="405"/>
      <c r="C278" s="143" t="s">
        <v>89</v>
      </c>
      <c r="D278" s="144">
        <v>3.08</v>
      </c>
      <c r="E278" s="145">
        <v>4.0999999999999996</v>
      </c>
      <c r="F278" s="146">
        <f t="shared" si="16"/>
        <v>1.0199999999999996</v>
      </c>
      <c r="G278" s="147">
        <f t="shared" si="17"/>
        <v>11.972</v>
      </c>
    </row>
    <row r="279" spans="1:7" x14ac:dyDescent="0.15">
      <c r="A279" s="159"/>
      <c r="B279" s="405"/>
      <c r="C279" s="143" t="s">
        <v>90</v>
      </c>
      <c r="D279" s="144">
        <v>3.11</v>
      </c>
      <c r="E279" s="145">
        <v>3.86</v>
      </c>
      <c r="F279" s="146">
        <f t="shared" si="16"/>
        <v>0.75</v>
      </c>
      <c r="G279" s="147">
        <f t="shared" si="17"/>
        <v>11.1554</v>
      </c>
    </row>
    <row r="280" spans="1:7" s="118" customFormat="1" x14ac:dyDescent="0.15">
      <c r="A280" s="160"/>
      <c r="F280" s="158"/>
      <c r="G280" s="158"/>
    </row>
    <row r="281" spans="1:7" s="118" customFormat="1" x14ac:dyDescent="0.15">
      <c r="B281" s="121"/>
      <c r="F281" s="158"/>
      <c r="G281" s="158"/>
    </row>
    <row r="282" spans="1:7" s="118" customFormat="1" x14ac:dyDescent="0.15">
      <c r="B282" s="121"/>
      <c r="F282" s="158"/>
      <c r="G282" s="158"/>
    </row>
    <row r="283" spans="1:7" x14ac:dyDescent="0.15">
      <c r="A283" s="66" t="s">
        <v>354</v>
      </c>
      <c r="B283" s="121"/>
      <c r="C283" s="118"/>
      <c r="D283" s="118"/>
      <c r="E283" s="118"/>
      <c r="F283" s="158"/>
      <c r="G283" s="158"/>
    </row>
    <row r="284" spans="1:7" ht="24.75" thickBot="1" x14ac:dyDescent="0.2">
      <c r="B284" s="402"/>
      <c r="C284" s="402"/>
      <c r="D284" s="130" t="s">
        <v>342</v>
      </c>
      <c r="E284" s="131" t="s">
        <v>343</v>
      </c>
      <c r="F284" s="132" t="s">
        <v>261</v>
      </c>
      <c r="G284" s="133" t="s">
        <v>262</v>
      </c>
    </row>
    <row r="285" spans="1:7" ht="13.5" thickTop="1" thickBot="1" x14ac:dyDescent="0.2">
      <c r="A285" s="159"/>
      <c r="B285" s="394" t="s">
        <v>344</v>
      </c>
      <c r="C285" s="395"/>
      <c r="D285" s="134">
        <v>2.97</v>
      </c>
      <c r="E285" s="135">
        <v>3.98</v>
      </c>
      <c r="F285" s="136">
        <f t="shared" ref="F285:F310" si="18">+E285-D285</f>
        <v>1.0099999999999998</v>
      </c>
      <c r="G285" s="137">
        <f t="shared" ref="G285:G310" si="19">+E285*(6-D285)</f>
        <v>12.059399999999998</v>
      </c>
    </row>
    <row r="286" spans="1:7" ht="13.5" thickTop="1" thickBot="1" x14ac:dyDescent="0.2">
      <c r="A286" s="159"/>
      <c r="B286" s="403" t="s">
        <v>345</v>
      </c>
      <c r="C286" s="403"/>
      <c r="D286" s="134">
        <v>2.73</v>
      </c>
      <c r="E286" s="135">
        <v>3.51</v>
      </c>
      <c r="F286" s="136">
        <f t="shared" si="18"/>
        <v>0.7799999999999998</v>
      </c>
      <c r="G286" s="137">
        <f t="shared" si="19"/>
        <v>11.477699999999999</v>
      </c>
    </row>
    <row r="287" spans="1:7" ht="12.75" customHeight="1" thickTop="1" x14ac:dyDescent="0.15">
      <c r="A287" s="159"/>
      <c r="B287" s="404" t="s">
        <v>1</v>
      </c>
      <c r="C287" s="138" t="s">
        <v>66</v>
      </c>
      <c r="D287" s="139">
        <v>2.6</v>
      </c>
      <c r="E287" s="140">
        <v>3.46</v>
      </c>
      <c r="F287" s="141">
        <f t="shared" si="18"/>
        <v>0.85999999999999988</v>
      </c>
      <c r="G287" s="142">
        <f t="shared" si="19"/>
        <v>11.763999999999999</v>
      </c>
    </row>
    <row r="288" spans="1:7" x14ac:dyDescent="0.15">
      <c r="A288" s="159"/>
      <c r="B288" s="405"/>
      <c r="C288" s="143" t="s">
        <v>67</v>
      </c>
      <c r="D288" s="144">
        <v>2.84</v>
      </c>
      <c r="E288" s="145">
        <v>3.56</v>
      </c>
      <c r="F288" s="146">
        <f t="shared" si="18"/>
        <v>0.7200000000000002</v>
      </c>
      <c r="G288" s="147">
        <f t="shared" si="19"/>
        <v>11.249600000000001</v>
      </c>
    </row>
    <row r="289" spans="1:7" ht="12.75" thickBot="1" x14ac:dyDescent="0.2">
      <c r="A289" s="159"/>
      <c r="B289" s="406"/>
      <c r="C289" s="148" t="s">
        <v>68</v>
      </c>
      <c r="D289" s="149">
        <v>2.56</v>
      </c>
      <c r="E289" s="150">
        <v>3.56</v>
      </c>
      <c r="F289" s="151">
        <f t="shared" si="18"/>
        <v>1</v>
      </c>
      <c r="G289" s="152">
        <f t="shared" si="19"/>
        <v>12.2464</v>
      </c>
    </row>
    <row r="290" spans="1:7" ht="12.75" customHeight="1" thickTop="1" x14ac:dyDescent="0.15">
      <c r="A290" s="159"/>
      <c r="B290" s="404" t="s">
        <v>2</v>
      </c>
      <c r="C290" s="138" t="s">
        <v>70</v>
      </c>
      <c r="D290" s="139">
        <v>3.09</v>
      </c>
      <c r="E290" s="140">
        <v>3.94</v>
      </c>
      <c r="F290" s="141">
        <f t="shared" si="18"/>
        <v>0.85000000000000009</v>
      </c>
      <c r="G290" s="142">
        <f t="shared" si="19"/>
        <v>11.465400000000001</v>
      </c>
    </row>
    <row r="291" spans="1:7" x14ac:dyDescent="0.15">
      <c r="A291" s="159"/>
      <c r="B291" s="405"/>
      <c r="C291" s="143" t="s">
        <v>71</v>
      </c>
      <c r="D291" s="144">
        <v>2.69</v>
      </c>
      <c r="E291" s="145">
        <v>3.44</v>
      </c>
      <c r="F291" s="146">
        <f t="shared" si="18"/>
        <v>0.75</v>
      </c>
      <c r="G291" s="147">
        <f t="shared" si="19"/>
        <v>11.3864</v>
      </c>
    </row>
    <row r="292" spans="1:7" x14ac:dyDescent="0.15">
      <c r="A292" s="159"/>
      <c r="B292" s="405"/>
      <c r="C292" s="143" t="s">
        <v>72</v>
      </c>
      <c r="D292" s="144">
        <v>2.88</v>
      </c>
      <c r="E292" s="145">
        <v>3.37</v>
      </c>
      <c r="F292" s="146">
        <f t="shared" si="18"/>
        <v>0.49000000000000021</v>
      </c>
      <c r="G292" s="147">
        <f t="shared" si="19"/>
        <v>10.5144</v>
      </c>
    </row>
    <row r="293" spans="1:7" x14ac:dyDescent="0.15">
      <c r="A293" s="159"/>
      <c r="B293" s="405"/>
      <c r="C293" s="143" t="s">
        <v>73</v>
      </c>
      <c r="D293" s="144">
        <v>2.72</v>
      </c>
      <c r="E293" s="145">
        <v>3.65</v>
      </c>
      <c r="F293" s="146">
        <f t="shared" si="18"/>
        <v>0.92999999999999972</v>
      </c>
      <c r="G293" s="147">
        <f t="shared" si="19"/>
        <v>11.972</v>
      </c>
    </row>
    <row r="294" spans="1:7" x14ac:dyDescent="0.15">
      <c r="A294" s="159"/>
      <c r="B294" s="405"/>
      <c r="C294" s="143" t="s">
        <v>74</v>
      </c>
      <c r="D294" s="144">
        <v>2.73</v>
      </c>
      <c r="E294" s="145">
        <v>3.35</v>
      </c>
      <c r="F294" s="146">
        <f t="shared" si="18"/>
        <v>0.62000000000000011</v>
      </c>
      <c r="G294" s="147">
        <f t="shared" si="19"/>
        <v>10.954500000000001</v>
      </c>
    </row>
    <row r="295" spans="1:7" x14ac:dyDescent="0.15">
      <c r="A295" s="159"/>
      <c r="B295" s="405"/>
      <c r="C295" s="143" t="s">
        <v>75</v>
      </c>
      <c r="D295" s="144">
        <v>2.66</v>
      </c>
      <c r="E295" s="145">
        <v>3.49</v>
      </c>
      <c r="F295" s="146">
        <f t="shared" si="18"/>
        <v>0.83000000000000007</v>
      </c>
      <c r="G295" s="147">
        <f t="shared" si="19"/>
        <v>11.656600000000001</v>
      </c>
    </row>
    <row r="296" spans="1:7" x14ac:dyDescent="0.15">
      <c r="A296" s="159"/>
      <c r="B296" s="405"/>
      <c r="C296" s="143" t="s">
        <v>76</v>
      </c>
      <c r="D296" s="144">
        <v>2.67</v>
      </c>
      <c r="E296" s="145">
        <v>3.56</v>
      </c>
      <c r="F296" s="146">
        <f t="shared" si="18"/>
        <v>0.89000000000000012</v>
      </c>
      <c r="G296" s="147">
        <f t="shared" si="19"/>
        <v>11.854800000000001</v>
      </c>
    </row>
    <row r="297" spans="1:7" x14ac:dyDescent="0.15">
      <c r="A297" s="159"/>
      <c r="B297" s="405"/>
      <c r="C297" s="143" t="s">
        <v>77</v>
      </c>
      <c r="D297" s="144">
        <v>2.68</v>
      </c>
      <c r="E297" s="145">
        <v>3.49</v>
      </c>
      <c r="F297" s="146">
        <f t="shared" si="18"/>
        <v>0.81</v>
      </c>
      <c r="G297" s="147">
        <f t="shared" si="19"/>
        <v>11.5868</v>
      </c>
    </row>
    <row r="298" spans="1:7" x14ac:dyDescent="0.15">
      <c r="A298" s="159"/>
      <c r="B298" s="405"/>
      <c r="C298" s="143" t="s">
        <v>78</v>
      </c>
      <c r="D298" s="144">
        <v>2.75</v>
      </c>
      <c r="E298" s="145">
        <v>3.58</v>
      </c>
      <c r="F298" s="146">
        <f t="shared" si="18"/>
        <v>0.83000000000000007</v>
      </c>
      <c r="G298" s="147">
        <f t="shared" si="19"/>
        <v>11.635</v>
      </c>
    </row>
    <row r="299" spans="1:7" x14ac:dyDescent="0.15">
      <c r="A299" s="159"/>
      <c r="B299" s="405"/>
      <c r="C299" s="143" t="s">
        <v>79</v>
      </c>
      <c r="D299" s="144">
        <v>2.5499999999999998</v>
      </c>
      <c r="E299" s="145">
        <v>3.32</v>
      </c>
      <c r="F299" s="146">
        <f t="shared" si="18"/>
        <v>0.77</v>
      </c>
      <c r="G299" s="147">
        <f t="shared" si="19"/>
        <v>11.454000000000001</v>
      </c>
    </row>
    <row r="300" spans="1:7" x14ac:dyDescent="0.15">
      <c r="A300" s="159"/>
      <c r="B300" s="405"/>
      <c r="C300" s="143" t="s">
        <v>80</v>
      </c>
      <c r="D300" s="144">
        <v>2.77</v>
      </c>
      <c r="E300" s="145">
        <v>3.57</v>
      </c>
      <c r="F300" s="146">
        <f t="shared" si="18"/>
        <v>0.79999999999999982</v>
      </c>
      <c r="G300" s="147">
        <f t="shared" si="19"/>
        <v>11.531099999999999</v>
      </c>
    </row>
    <row r="301" spans="1:7" ht="12.75" thickBot="1" x14ac:dyDescent="0.2">
      <c r="A301" s="159"/>
      <c r="B301" s="406"/>
      <c r="C301" s="148" t="s">
        <v>81</v>
      </c>
      <c r="D301" s="149">
        <v>2.88</v>
      </c>
      <c r="E301" s="150">
        <v>3.83</v>
      </c>
      <c r="F301" s="151">
        <f t="shared" si="18"/>
        <v>0.95000000000000018</v>
      </c>
      <c r="G301" s="152">
        <f t="shared" si="19"/>
        <v>11.9496</v>
      </c>
    </row>
    <row r="302" spans="1:7" ht="12.75" customHeight="1" thickTop="1" x14ac:dyDescent="0.15">
      <c r="A302" s="159"/>
      <c r="B302" s="401" t="s">
        <v>3</v>
      </c>
      <c r="C302" s="153" t="s">
        <v>82</v>
      </c>
      <c r="D302" s="154">
        <v>2.79</v>
      </c>
      <c r="E302" s="155">
        <v>3.6</v>
      </c>
      <c r="F302" s="156">
        <f t="shared" si="18"/>
        <v>0.81</v>
      </c>
      <c r="G302" s="157">
        <f t="shared" si="19"/>
        <v>11.556000000000001</v>
      </c>
    </row>
    <row r="303" spans="1:7" x14ac:dyDescent="0.15">
      <c r="A303" s="159"/>
      <c r="B303" s="405"/>
      <c r="C303" s="143" t="s">
        <v>83</v>
      </c>
      <c r="D303" s="144">
        <v>2.5499999999999998</v>
      </c>
      <c r="E303" s="145">
        <v>3.4</v>
      </c>
      <c r="F303" s="146">
        <f t="shared" si="18"/>
        <v>0.85000000000000009</v>
      </c>
      <c r="G303" s="147">
        <f t="shared" si="19"/>
        <v>11.73</v>
      </c>
    </row>
    <row r="304" spans="1:7" x14ac:dyDescent="0.15">
      <c r="A304" s="159"/>
      <c r="B304" s="405"/>
      <c r="C304" s="143" t="s">
        <v>84</v>
      </c>
      <c r="D304" s="144">
        <v>2.72</v>
      </c>
      <c r="E304" s="145">
        <v>3.63</v>
      </c>
      <c r="F304" s="146">
        <f t="shared" si="18"/>
        <v>0.9099999999999997</v>
      </c>
      <c r="G304" s="147">
        <f t="shared" si="19"/>
        <v>11.9064</v>
      </c>
    </row>
    <row r="305" spans="1:7" x14ac:dyDescent="0.15">
      <c r="A305" s="159"/>
      <c r="B305" s="405"/>
      <c r="C305" s="143" t="s">
        <v>85</v>
      </c>
      <c r="D305" s="144">
        <v>2.96</v>
      </c>
      <c r="E305" s="145">
        <v>3.6</v>
      </c>
      <c r="F305" s="146">
        <f t="shared" si="18"/>
        <v>0.64000000000000012</v>
      </c>
      <c r="G305" s="147">
        <f t="shared" si="19"/>
        <v>10.944000000000001</v>
      </c>
    </row>
    <row r="306" spans="1:7" x14ac:dyDescent="0.15">
      <c r="A306" s="159"/>
      <c r="B306" s="405"/>
      <c r="C306" s="143" t="s">
        <v>86</v>
      </c>
      <c r="D306" s="144">
        <v>2.7</v>
      </c>
      <c r="E306" s="145">
        <v>3.41</v>
      </c>
      <c r="F306" s="146">
        <f t="shared" si="18"/>
        <v>0.71</v>
      </c>
      <c r="G306" s="147">
        <f t="shared" si="19"/>
        <v>11.253</v>
      </c>
    </row>
    <row r="307" spans="1:7" x14ac:dyDescent="0.15">
      <c r="A307" s="159"/>
      <c r="B307" s="405"/>
      <c r="C307" s="143" t="s">
        <v>87</v>
      </c>
      <c r="D307" s="144">
        <v>2.68</v>
      </c>
      <c r="E307" s="145">
        <v>3.44</v>
      </c>
      <c r="F307" s="146">
        <f t="shared" si="18"/>
        <v>0.75999999999999979</v>
      </c>
      <c r="G307" s="147">
        <f t="shared" si="19"/>
        <v>11.4208</v>
      </c>
    </row>
    <row r="308" spans="1:7" x14ac:dyDescent="0.15">
      <c r="A308" s="159"/>
      <c r="B308" s="405"/>
      <c r="C308" s="143" t="s">
        <v>88</v>
      </c>
      <c r="D308" s="144">
        <v>2.66</v>
      </c>
      <c r="E308" s="145">
        <v>3.33</v>
      </c>
      <c r="F308" s="146">
        <f t="shared" si="18"/>
        <v>0.66999999999999993</v>
      </c>
      <c r="G308" s="147">
        <f t="shared" si="19"/>
        <v>11.122199999999999</v>
      </c>
    </row>
    <row r="309" spans="1:7" x14ac:dyDescent="0.15">
      <c r="A309" s="159"/>
      <c r="B309" s="405"/>
      <c r="C309" s="143" t="s">
        <v>89</v>
      </c>
      <c r="D309" s="144">
        <v>2.52</v>
      </c>
      <c r="E309" s="145">
        <v>3.42</v>
      </c>
      <c r="F309" s="146">
        <f t="shared" si="18"/>
        <v>0.89999999999999991</v>
      </c>
      <c r="G309" s="147">
        <f t="shared" si="19"/>
        <v>11.9016</v>
      </c>
    </row>
    <row r="310" spans="1:7" x14ac:dyDescent="0.15">
      <c r="A310" s="159"/>
      <c r="B310" s="405"/>
      <c r="C310" s="143" t="s">
        <v>90</v>
      </c>
      <c r="D310" s="144">
        <v>2.44</v>
      </c>
      <c r="E310" s="145">
        <v>3.41</v>
      </c>
      <c r="F310" s="146">
        <f t="shared" si="18"/>
        <v>0.9700000000000002</v>
      </c>
      <c r="G310" s="147">
        <f t="shared" si="19"/>
        <v>12.139600000000002</v>
      </c>
    </row>
    <row r="311" spans="1:7" s="118" customFormat="1" x14ac:dyDescent="0.15">
      <c r="A311" s="160"/>
      <c r="F311" s="158"/>
      <c r="G311" s="158"/>
    </row>
    <row r="312" spans="1:7" s="118" customFormat="1" x14ac:dyDescent="0.15">
      <c r="A312" s="160"/>
      <c r="B312" s="121"/>
      <c r="F312" s="158"/>
      <c r="G312" s="158"/>
    </row>
    <row r="313" spans="1:7" s="118" customFormat="1" x14ac:dyDescent="0.15">
      <c r="A313" s="160"/>
      <c r="B313" s="121"/>
      <c r="F313" s="158"/>
      <c r="G313" s="158"/>
    </row>
    <row r="314" spans="1:7" x14ac:dyDescent="0.15">
      <c r="A314" s="66" t="s">
        <v>355</v>
      </c>
      <c r="B314" s="121"/>
      <c r="C314" s="118"/>
      <c r="D314" s="118"/>
      <c r="E314" s="118"/>
      <c r="F314" s="158"/>
      <c r="G314" s="158"/>
    </row>
    <row r="315" spans="1:7" ht="24.75" thickBot="1" x14ac:dyDescent="0.2">
      <c r="A315" s="159"/>
      <c r="B315" s="402"/>
      <c r="C315" s="402"/>
      <c r="D315" s="130" t="s">
        <v>342</v>
      </c>
      <c r="E315" s="131" t="s">
        <v>343</v>
      </c>
      <c r="F315" s="132" t="s">
        <v>261</v>
      </c>
      <c r="G315" s="133" t="s">
        <v>262</v>
      </c>
    </row>
    <row r="316" spans="1:7" ht="13.5" thickTop="1" thickBot="1" x14ac:dyDescent="0.2">
      <c r="A316" s="159"/>
      <c r="B316" s="394" t="s">
        <v>344</v>
      </c>
      <c r="C316" s="395"/>
      <c r="D316" s="134">
        <v>2.97</v>
      </c>
      <c r="E316" s="135">
        <v>3.98</v>
      </c>
      <c r="F316" s="136">
        <f t="shared" ref="F316:F341" si="20">+E316-D316</f>
        <v>1.0099999999999998</v>
      </c>
      <c r="G316" s="137">
        <f t="shared" ref="G316:G341" si="21">+E316*(6-D316)</f>
        <v>12.059399999999998</v>
      </c>
    </row>
    <row r="317" spans="1:7" ht="13.5" thickTop="1" thickBot="1" x14ac:dyDescent="0.2">
      <c r="A317" s="159"/>
      <c r="B317" s="403" t="s">
        <v>345</v>
      </c>
      <c r="C317" s="403"/>
      <c r="D317" s="134">
        <v>2.98</v>
      </c>
      <c r="E317" s="135">
        <v>3.99</v>
      </c>
      <c r="F317" s="136">
        <f t="shared" si="20"/>
        <v>1.0100000000000002</v>
      </c>
      <c r="G317" s="137">
        <f t="shared" si="21"/>
        <v>12.049800000000001</v>
      </c>
    </row>
    <row r="318" spans="1:7" ht="12.75" customHeight="1" thickTop="1" x14ac:dyDescent="0.15">
      <c r="A318" s="159"/>
      <c r="B318" s="404" t="s">
        <v>1</v>
      </c>
      <c r="C318" s="138" t="s">
        <v>66</v>
      </c>
      <c r="D318" s="139">
        <v>2.88</v>
      </c>
      <c r="E318" s="140">
        <v>3.81</v>
      </c>
      <c r="F318" s="141">
        <f t="shared" si="20"/>
        <v>0.93000000000000016</v>
      </c>
      <c r="G318" s="142">
        <f t="shared" si="21"/>
        <v>11.8872</v>
      </c>
    </row>
    <row r="319" spans="1:7" x14ac:dyDescent="0.15">
      <c r="A319" s="159"/>
      <c r="B319" s="405"/>
      <c r="C319" s="143" t="s">
        <v>67</v>
      </c>
      <c r="D319" s="144">
        <v>3.08</v>
      </c>
      <c r="E319" s="145">
        <v>4.13</v>
      </c>
      <c r="F319" s="146">
        <f t="shared" si="20"/>
        <v>1.0499999999999998</v>
      </c>
      <c r="G319" s="147">
        <f t="shared" si="21"/>
        <v>12.0596</v>
      </c>
    </row>
    <row r="320" spans="1:7" ht="12.75" thickBot="1" x14ac:dyDescent="0.2">
      <c r="A320" s="159"/>
      <c r="B320" s="406"/>
      <c r="C320" s="148" t="s">
        <v>68</v>
      </c>
      <c r="D320" s="149">
        <v>2.6</v>
      </c>
      <c r="E320" s="150">
        <v>3.78</v>
      </c>
      <c r="F320" s="151">
        <f t="shared" si="20"/>
        <v>1.1799999999999997</v>
      </c>
      <c r="G320" s="152">
        <f t="shared" si="21"/>
        <v>12.851999999999999</v>
      </c>
    </row>
    <row r="321" spans="1:7" ht="12.75" customHeight="1" thickTop="1" x14ac:dyDescent="0.15">
      <c r="A321" s="159"/>
      <c r="B321" s="404" t="s">
        <v>2</v>
      </c>
      <c r="C321" s="138" t="s">
        <v>70</v>
      </c>
      <c r="D321" s="139">
        <v>3.24</v>
      </c>
      <c r="E321" s="140">
        <v>4.1500000000000004</v>
      </c>
      <c r="F321" s="141">
        <f t="shared" si="20"/>
        <v>0.91000000000000014</v>
      </c>
      <c r="G321" s="142">
        <f t="shared" si="21"/>
        <v>11.454000000000001</v>
      </c>
    </row>
    <row r="322" spans="1:7" x14ac:dyDescent="0.15">
      <c r="A322" s="159"/>
      <c r="B322" s="405"/>
      <c r="C322" s="143" t="s">
        <v>71</v>
      </c>
      <c r="D322" s="144">
        <v>3.31</v>
      </c>
      <c r="E322" s="145">
        <v>4.3099999999999996</v>
      </c>
      <c r="F322" s="146">
        <f t="shared" si="20"/>
        <v>0.99999999999999956</v>
      </c>
      <c r="G322" s="147">
        <f t="shared" si="21"/>
        <v>11.593899999999998</v>
      </c>
    </row>
    <row r="323" spans="1:7" x14ac:dyDescent="0.15">
      <c r="A323" s="159"/>
      <c r="B323" s="405"/>
      <c r="C323" s="143" t="s">
        <v>72</v>
      </c>
      <c r="D323" s="144">
        <v>3.04</v>
      </c>
      <c r="E323" s="145">
        <v>4.1100000000000003</v>
      </c>
      <c r="F323" s="146">
        <f t="shared" si="20"/>
        <v>1.0700000000000003</v>
      </c>
      <c r="G323" s="147">
        <f t="shared" si="21"/>
        <v>12.165600000000001</v>
      </c>
    </row>
    <row r="324" spans="1:7" x14ac:dyDescent="0.15">
      <c r="A324" s="159"/>
      <c r="B324" s="405"/>
      <c r="C324" s="143" t="s">
        <v>73</v>
      </c>
      <c r="D324" s="144">
        <v>3.28</v>
      </c>
      <c r="E324" s="145">
        <v>4.29</v>
      </c>
      <c r="F324" s="146">
        <f t="shared" si="20"/>
        <v>1.0100000000000002</v>
      </c>
      <c r="G324" s="147">
        <f t="shared" si="21"/>
        <v>11.668800000000001</v>
      </c>
    </row>
    <row r="325" spans="1:7" x14ac:dyDescent="0.15">
      <c r="A325" s="159"/>
      <c r="B325" s="405"/>
      <c r="C325" s="143" t="s">
        <v>74</v>
      </c>
      <c r="D325" s="144">
        <v>3.22</v>
      </c>
      <c r="E325" s="145">
        <v>3.93</v>
      </c>
      <c r="F325" s="146">
        <f t="shared" si="20"/>
        <v>0.71</v>
      </c>
      <c r="G325" s="147">
        <f t="shared" si="21"/>
        <v>10.9254</v>
      </c>
    </row>
    <row r="326" spans="1:7" x14ac:dyDescent="0.15">
      <c r="A326" s="159"/>
      <c r="B326" s="405"/>
      <c r="C326" s="143" t="s">
        <v>75</v>
      </c>
      <c r="D326" s="144">
        <v>3.02</v>
      </c>
      <c r="E326" s="145">
        <v>4.1100000000000003</v>
      </c>
      <c r="F326" s="146">
        <f t="shared" si="20"/>
        <v>1.0900000000000003</v>
      </c>
      <c r="G326" s="147">
        <f t="shared" si="21"/>
        <v>12.247800000000002</v>
      </c>
    </row>
    <row r="327" spans="1:7" x14ac:dyDescent="0.15">
      <c r="A327" s="159"/>
      <c r="B327" s="405"/>
      <c r="C327" s="143" t="s">
        <v>76</v>
      </c>
      <c r="D327" s="144">
        <v>2.94</v>
      </c>
      <c r="E327" s="145">
        <v>3.88</v>
      </c>
      <c r="F327" s="146">
        <f t="shared" si="20"/>
        <v>0.94</v>
      </c>
      <c r="G327" s="147">
        <f t="shared" si="21"/>
        <v>11.8728</v>
      </c>
    </row>
    <row r="328" spans="1:7" x14ac:dyDescent="0.15">
      <c r="A328" s="159"/>
      <c r="B328" s="405"/>
      <c r="C328" s="143" t="s">
        <v>77</v>
      </c>
      <c r="D328" s="144">
        <v>2.89</v>
      </c>
      <c r="E328" s="145">
        <v>3.83</v>
      </c>
      <c r="F328" s="146">
        <f t="shared" si="20"/>
        <v>0.94</v>
      </c>
      <c r="G328" s="147">
        <f t="shared" si="21"/>
        <v>11.911299999999999</v>
      </c>
    </row>
    <row r="329" spans="1:7" x14ac:dyDescent="0.15">
      <c r="A329" s="159"/>
      <c r="B329" s="405"/>
      <c r="C329" s="143" t="s">
        <v>78</v>
      </c>
      <c r="D329" s="144">
        <v>2.93</v>
      </c>
      <c r="E329" s="145">
        <v>4.0599999999999996</v>
      </c>
      <c r="F329" s="146">
        <f t="shared" si="20"/>
        <v>1.1299999999999994</v>
      </c>
      <c r="G329" s="147">
        <f t="shared" si="21"/>
        <v>12.464199999999998</v>
      </c>
    </row>
    <row r="330" spans="1:7" x14ac:dyDescent="0.15">
      <c r="A330" s="159"/>
      <c r="B330" s="405"/>
      <c r="C330" s="143" t="s">
        <v>79</v>
      </c>
      <c r="D330" s="144">
        <v>2.63</v>
      </c>
      <c r="E330" s="145">
        <v>3.73</v>
      </c>
      <c r="F330" s="146">
        <f t="shared" si="20"/>
        <v>1.1000000000000001</v>
      </c>
      <c r="G330" s="147">
        <f t="shared" si="21"/>
        <v>12.5701</v>
      </c>
    </row>
    <row r="331" spans="1:7" x14ac:dyDescent="0.15">
      <c r="A331" s="159"/>
      <c r="B331" s="405"/>
      <c r="C331" s="143" t="s">
        <v>80</v>
      </c>
      <c r="D331" s="144">
        <v>2.97</v>
      </c>
      <c r="E331" s="145">
        <v>4.01</v>
      </c>
      <c r="F331" s="146">
        <f t="shared" si="20"/>
        <v>1.0399999999999996</v>
      </c>
      <c r="G331" s="147">
        <f t="shared" si="21"/>
        <v>12.150299999999998</v>
      </c>
    </row>
    <row r="332" spans="1:7" ht="12.75" thickBot="1" x14ac:dyDescent="0.2">
      <c r="A332" s="159"/>
      <c r="B332" s="406"/>
      <c r="C332" s="148" t="s">
        <v>81</v>
      </c>
      <c r="D332" s="149">
        <v>3</v>
      </c>
      <c r="E332" s="150">
        <v>4</v>
      </c>
      <c r="F332" s="151">
        <f t="shared" si="20"/>
        <v>1</v>
      </c>
      <c r="G332" s="152">
        <f t="shared" si="21"/>
        <v>12</v>
      </c>
    </row>
    <row r="333" spans="1:7" ht="12.75" customHeight="1" thickTop="1" x14ac:dyDescent="0.15">
      <c r="A333" s="159"/>
      <c r="B333" s="401" t="s">
        <v>3</v>
      </c>
      <c r="C333" s="153" t="s">
        <v>82</v>
      </c>
      <c r="D333" s="154">
        <v>2.98</v>
      </c>
      <c r="E333" s="155">
        <v>3.99</v>
      </c>
      <c r="F333" s="156">
        <f t="shared" si="20"/>
        <v>1.0100000000000002</v>
      </c>
      <c r="G333" s="157">
        <f t="shared" si="21"/>
        <v>12.049800000000001</v>
      </c>
    </row>
    <row r="334" spans="1:7" x14ac:dyDescent="0.15">
      <c r="A334" s="159"/>
      <c r="B334" s="405"/>
      <c r="C334" s="143" t="s">
        <v>83</v>
      </c>
      <c r="D334" s="144">
        <v>2.98</v>
      </c>
      <c r="E334" s="145">
        <v>3.91</v>
      </c>
      <c r="F334" s="146">
        <f t="shared" si="20"/>
        <v>0.93000000000000016</v>
      </c>
      <c r="G334" s="147">
        <f t="shared" si="21"/>
        <v>11.808200000000001</v>
      </c>
    </row>
    <row r="335" spans="1:7" x14ac:dyDescent="0.15">
      <c r="A335" s="159"/>
      <c r="B335" s="405"/>
      <c r="C335" s="143" t="s">
        <v>84</v>
      </c>
      <c r="D335" s="144">
        <v>2.95</v>
      </c>
      <c r="E335" s="145">
        <v>4.07</v>
      </c>
      <c r="F335" s="146">
        <f t="shared" si="20"/>
        <v>1.1200000000000001</v>
      </c>
      <c r="G335" s="147">
        <f t="shared" si="21"/>
        <v>12.413500000000001</v>
      </c>
    </row>
    <row r="336" spans="1:7" x14ac:dyDescent="0.15">
      <c r="A336" s="159"/>
      <c r="B336" s="405"/>
      <c r="C336" s="143" t="s">
        <v>85</v>
      </c>
      <c r="D336" s="144">
        <v>3.1</v>
      </c>
      <c r="E336" s="145">
        <v>4.2</v>
      </c>
      <c r="F336" s="146">
        <f t="shared" si="20"/>
        <v>1.1000000000000001</v>
      </c>
      <c r="G336" s="147">
        <f t="shared" si="21"/>
        <v>12.18</v>
      </c>
    </row>
    <row r="337" spans="1:7" x14ac:dyDescent="0.15">
      <c r="B337" s="405"/>
      <c r="C337" s="143" t="s">
        <v>86</v>
      </c>
      <c r="D337" s="144">
        <v>2.92</v>
      </c>
      <c r="E337" s="145">
        <v>3.85</v>
      </c>
      <c r="F337" s="146">
        <f t="shared" si="20"/>
        <v>0.93000000000000016</v>
      </c>
      <c r="G337" s="147">
        <f t="shared" si="21"/>
        <v>11.858000000000001</v>
      </c>
    </row>
    <row r="338" spans="1:7" x14ac:dyDescent="0.15">
      <c r="B338" s="405"/>
      <c r="C338" s="143" t="s">
        <v>87</v>
      </c>
      <c r="D338" s="144">
        <v>3.06</v>
      </c>
      <c r="E338" s="145">
        <v>4.04</v>
      </c>
      <c r="F338" s="146">
        <f t="shared" si="20"/>
        <v>0.98</v>
      </c>
      <c r="G338" s="147">
        <f t="shared" si="21"/>
        <v>11.877599999999999</v>
      </c>
    </row>
    <row r="339" spans="1:7" x14ac:dyDescent="0.15">
      <c r="B339" s="405"/>
      <c r="C339" s="143" t="s">
        <v>88</v>
      </c>
      <c r="D339" s="144">
        <v>2.85</v>
      </c>
      <c r="E339" s="145">
        <v>3.9</v>
      </c>
      <c r="F339" s="146">
        <f t="shared" si="20"/>
        <v>1.0499999999999998</v>
      </c>
      <c r="G339" s="147">
        <f t="shared" si="21"/>
        <v>12.285</v>
      </c>
    </row>
    <row r="340" spans="1:7" x14ac:dyDescent="0.15">
      <c r="B340" s="405"/>
      <c r="C340" s="143" t="s">
        <v>89</v>
      </c>
      <c r="D340" s="144">
        <v>3</v>
      </c>
      <c r="E340" s="145">
        <v>4.05</v>
      </c>
      <c r="F340" s="146">
        <f t="shared" si="20"/>
        <v>1.0499999999999998</v>
      </c>
      <c r="G340" s="147">
        <f t="shared" si="21"/>
        <v>12.149999999999999</v>
      </c>
    </row>
    <row r="341" spans="1:7" x14ac:dyDescent="0.15">
      <c r="B341" s="405"/>
      <c r="C341" s="143" t="s">
        <v>90</v>
      </c>
      <c r="D341" s="144">
        <v>2.81</v>
      </c>
      <c r="E341" s="145">
        <v>3.92</v>
      </c>
      <c r="F341" s="146">
        <f t="shared" si="20"/>
        <v>1.1099999999999999</v>
      </c>
      <c r="G341" s="147">
        <f t="shared" si="21"/>
        <v>12.504799999999999</v>
      </c>
    </row>
    <row r="342" spans="1:7" s="118" customFormat="1" x14ac:dyDescent="0.15">
      <c r="A342" s="160"/>
      <c r="F342" s="158"/>
      <c r="G342" s="158"/>
    </row>
    <row r="343" spans="1:7" s="118" customFormat="1" x14ac:dyDescent="0.15">
      <c r="A343" s="160"/>
      <c r="B343" s="121"/>
      <c r="F343" s="158"/>
      <c r="G343" s="158"/>
    </row>
    <row r="344" spans="1:7" s="118" customFormat="1" x14ac:dyDescent="0.15">
      <c r="A344" s="160"/>
      <c r="B344" s="121"/>
      <c r="F344" s="158"/>
      <c r="G344" s="158"/>
    </row>
    <row r="345" spans="1:7" x14ac:dyDescent="0.15">
      <c r="A345" s="66" t="s">
        <v>356</v>
      </c>
      <c r="B345" s="121"/>
      <c r="C345" s="118"/>
    </row>
    <row r="346" spans="1:7" ht="24.75" thickBot="1" x14ac:dyDescent="0.2">
      <c r="A346" s="159"/>
      <c r="B346" s="402"/>
      <c r="C346" s="402"/>
      <c r="D346" s="130" t="s">
        <v>342</v>
      </c>
      <c r="E346" s="131" t="s">
        <v>343</v>
      </c>
      <c r="F346" s="132" t="s">
        <v>261</v>
      </c>
      <c r="G346" s="133" t="s">
        <v>262</v>
      </c>
    </row>
    <row r="347" spans="1:7" ht="13.5" thickTop="1" thickBot="1" x14ac:dyDescent="0.2">
      <c r="A347" s="159"/>
      <c r="B347" s="394" t="s">
        <v>344</v>
      </c>
      <c r="C347" s="395"/>
      <c r="D347" s="134">
        <v>2.97</v>
      </c>
      <c r="E347" s="135">
        <v>3.98</v>
      </c>
      <c r="F347" s="136">
        <f t="shared" ref="F347:F372" si="22">+E347-D347</f>
        <v>1.0099999999999998</v>
      </c>
      <c r="G347" s="137">
        <f t="shared" ref="G347:G372" si="23">+E347*(6-D347)</f>
        <v>12.059399999999998</v>
      </c>
    </row>
    <row r="348" spans="1:7" ht="13.5" thickTop="1" thickBot="1" x14ac:dyDescent="0.2">
      <c r="A348" s="159"/>
      <c r="B348" s="403" t="s">
        <v>345</v>
      </c>
      <c r="C348" s="403"/>
      <c r="D348" s="134">
        <v>3.1</v>
      </c>
      <c r="E348" s="135">
        <v>3.86</v>
      </c>
      <c r="F348" s="136">
        <f t="shared" si="22"/>
        <v>0.75999999999999979</v>
      </c>
      <c r="G348" s="137">
        <f t="shared" si="23"/>
        <v>11.193999999999999</v>
      </c>
    </row>
    <row r="349" spans="1:7" ht="12.75" customHeight="1" thickTop="1" x14ac:dyDescent="0.15">
      <c r="A349" s="159"/>
      <c r="B349" s="404" t="s">
        <v>1</v>
      </c>
      <c r="C349" s="138" t="s">
        <v>66</v>
      </c>
      <c r="D349" s="139">
        <v>3.09</v>
      </c>
      <c r="E349" s="140">
        <v>3.78</v>
      </c>
      <c r="F349" s="141">
        <f t="shared" si="22"/>
        <v>0.69</v>
      </c>
      <c r="G349" s="142">
        <f t="shared" si="23"/>
        <v>10.9998</v>
      </c>
    </row>
    <row r="350" spans="1:7" x14ac:dyDescent="0.15">
      <c r="A350" s="159"/>
      <c r="B350" s="405"/>
      <c r="C350" s="143" t="s">
        <v>67</v>
      </c>
      <c r="D350" s="144">
        <v>3.12</v>
      </c>
      <c r="E350" s="145">
        <v>3.94</v>
      </c>
      <c r="F350" s="146">
        <f t="shared" si="22"/>
        <v>0.81999999999999984</v>
      </c>
      <c r="G350" s="147">
        <f t="shared" si="23"/>
        <v>11.347199999999999</v>
      </c>
    </row>
    <row r="351" spans="1:7" ht="12.75" thickBot="1" x14ac:dyDescent="0.2">
      <c r="A351" s="159"/>
      <c r="B351" s="406"/>
      <c r="C351" s="148" t="s">
        <v>68</v>
      </c>
      <c r="D351" s="149">
        <v>2.56</v>
      </c>
      <c r="E351" s="150">
        <v>3.5</v>
      </c>
      <c r="F351" s="151">
        <f t="shared" si="22"/>
        <v>0.94</v>
      </c>
      <c r="G351" s="152">
        <f t="shared" si="23"/>
        <v>12.04</v>
      </c>
    </row>
    <row r="352" spans="1:7" ht="12.75" customHeight="1" thickTop="1" x14ac:dyDescent="0.15">
      <c r="A352" s="159"/>
      <c r="B352" s="404" t="s">
        <v>2</v>
      </c>
      <c r="C352" s="138" t="s">
        <v>70</v>
      </c>
      <c r="D352" s="139">
        <v>3.61</v>
      </c>
      <c r="E352" s="140">
        <v>4.09</v>
      </c>
      <c r="F352" s="141">
        <f t="shared" si="22"/>
        <v>0.48</v>
      </c>
      <c r="G352" s="142">
        <f t="shared" si="23"/>
        <v>9.7751000000000001</v>
      </c>
    </row>
    <row r="353" spans="1:7" x14ac:dyDescent="0.15">
      <c r="A353" s="159"/>
      <c r="B353" s="405"/>
      <c r="C353" s="143" t="s">
        <v>71</v>
      </c>
      <c r="D353" s="144">
        <v>3.21</v>
      </c>
      <c r="E353" s="145">
        <v>4.1900000000000004</v>
      </c>
      <c r="F353" s="146">
        <f t="shared" si="22"/>
        <v>0.98000000000000043</v>
      </c>
      <c r="G353" s="147">
        <f t="shared" si="23"/>
        <v>11.690100000000001</v>
      </c>
    </row>
    <row r="354" spans="1:7" x14ac:dyDescent="0.15">
      <c r="A354" s="159"/>
      <c r="B354" s="405"/>
      <c r="C354" s="143" t="s">
        <v>72</v>
      </c>
      <c r="D354" s="144">
        <v>3.07</v>
      </c>
      <c r="E354" s="145">
        <v>4.1100000000000003</v>
      </c>
      <c r="F354" s="146">
        <f t="shared" si="22"/>
        <v>1.0400000000000005</v>
      </c>
      <c r="G354" s="147">
        <f t="shared" si="23"/>
        <v>12.042300000000001</v>
      </c>
    </row>
    <row r="355" spans="1:7" x14ac:dyDescent="0.15">
      <c r="A355" s="159"/>
      <c r="B355" s="405"/>
      <c r="C355" s="143" t="s">
        <v>73</v>
      </c>
      <c r="D355" s="144">
        <v>3.2</v>
      </c>
      <c r="E355" s="145">
        <v>4.18</v>
      </c>
      <c r="F355" s="146">
        <f t="shared" si="22"/>
        <v>0.97999999999999954</v>
      </c>
      <c r="G355" s="147">
        <f t="shared" si="23"/>
        <v>11.703999999999999</v>
      </c>
    </row>
    <row r="356" spans="1:7" x14ac:dyDescent="0.15">
      <c r="A356" s="159"/>
      <c r="B356" s="405"/>
      <c r="C356" s="143" t="s">
        <v>74</v>
      </c>
      <c r="D356" s="144">
        <v>3.21</v>
      </c>
      <c r="E356" s="145">
        <v>3.84</v>
      </c>
      <c r="F356" s="146">
        <f t="shared" si="22"/>
        <v>0.62999999999999989</v>
      </c>
      <c r="G356" s="147">
        <f t="shared" si="23"/>
        <v>10.7136</v>
      </c>
    </row>
    <row r="357" spans="1:7" x14ac:dyDescent="0.15">
      <c r="A357" s="159"/>
      <c r="B357" s="405"/>
      <c r="C357" s="143" t="s">
        <v>75</v>
      </c>
      <c r="D357" s="144">
        <v>3.09</v>
      </c>
      <c r="E357" s="145">
        <v>3.88</v>
      </c>
      <c r="F357" s="146">
        <f t="shared" si="22"/>
        <v>0.79</v>
      </c>
      <c r="G357" s="147">
        <f t="shared" si="23"/>
        <v>11.290800000000001</v>
      </c>
    </row>
    <row r="358" spans="1:7" x14ac:dyDescent="0.15">
      <c r="A358" s="159"/>
      <c r="B358" s="405"/>
      <c r="C358" s="143" t="s">
        <v>76</v>
      </c>
      <c r="D358" s="144">
        <v>3</v>
      </c>
      <c r="E358" s="145">
        <v>3.68</v>
      </c>
      <c r="F358" s="146">
        <f t="shared" si="22"/>
        <v>0.68000000000000016</v>
      </c>
      <c r="G358" s="147">
        <f t="shared" si="23"/>
        <v>11.040000000000001</v>
      </c>
    </row>
    <row r="359" spans="1:7" x14ac:dyDescent="0.15">
      <c r="A359" s="159"/>
      <c r="B359" s="405"/>
      <c r="C359" s="143" t="s">
        <v>77</v>
      </c>
      <c r="D359" s="144">
        <v>2.9</v>
      </c>
      <c r="E359" s="145">
        <v>3.71</v>
      </c>
      <c r="F359" s="146">
        <f t="shared" si="22"/>
        <v>0.81</v>
      </c>
      <c r="G359" s="147">
        <f t="shared" si="23"/>
        <v>11.500999999999999</v>
      </c>
    </row>
    <row r="360" spans="1:7" x14ac:dyDescent="0.15">
      <c r="A360" s="159"/>
      <c r="B360" s="405"/>
      <c r="C360" s="143" t="s">
        <v>78</v>
      </c>
      <c r="D360" s="144">
        <v>2.99</v>
      </c>
      <c r="E360" s="145">
        <v>3.98</v>
      </c>
      <c r="F360" s="146">
        <f t="shared" si="22"/>
        <v>0.98999999999999977</v>
      </c>
      <c r="G360" s="147">
        <f t="shared" si="23"/>
        <v>11.979799999999999</v>
      </c>
    </row>
    <row r="361" spans="1:7" x14ac:dyDescent="0.15">
      <c r="A361" s="159"/>
      <c r="B361" s="405"/>
      <c r="C361" s="143" t="s">
        <v>79</v>
      </c>
      <c r="D361" s="144">
        <v>3.01</v>
      </c>
      <c r="E361" s="145">
        <v>3.72</v>
      </c>
      <c r="F361" s="146">
        <f t="shared" si="22"/>
        <v>0.71000000000000041</v>
      </c>
      <c r="G361" s="147">
        <f t="shared" si="23"/>
        <v>11.122800000000002</v>
      </c>
    </row>
    <row r="362" spans="1:7" x14ac:dyDescent="0.15">
      <c r="A362" s="159"/>
      <c r="B362" s="405"/>
      <c r="C362" s="143" t="s">
        <v>80</v>
      </c>
      <c r="D362" s="144">
        <v>3.18</v>
      </c>
      <c r="E362" s="145">
        <v>3.75</v>
      </c>
      <c r="F362" s="146">
        <f t="shared" si="22"/>
        <v>0.56999999999999984</v>
      </c>
      <c r="G362" s="147">
        <f t="shared" si="23"/>
        <v>10.574999999999999</v>
      </c>
    </row>
    <row r="363" spans="1:7" ht="12.75" thickBot="1" x14ac:dyDescent="0.2">
      <c r="A363" s="159"/>
      <c r="B363" s="406"/>
      <c r="C363" s="148" t="s">
        <v>81</v>
      </c>
      <c r="D363" s="149">
        <v>3.44</v>
      </c>
      <c r="E363" s="150">
        <v>4.57</v>
      </c>
      <c r="F363" s="151">
        <f t="shared" si="22"/>
        <v>1.1300000000000003</v>
      </c>
      <c r="G363" s="152">
        <f t="shared" si="23"/>
        <v>11.699200000000001</v>
      </c>
    </row>
    <row r="364" spans="1:7" ht="12.75" customHeight="1" thickTop="1" x14ac:dyDescent="0.15">
      <c r="A364" s="159"/>
      <c r="B364" s="401" t="s">
        <v>3</v>
      </c>
      <c r="C364" s="153" t="s">
        <v>82</v>
      </c>
      <c r="D364" s="154">
        <v>3.06</v>
      </c>
      <c r="E364" s="155">
        <v>3.89</v>
      </c>
      <c r="F364" s="156">
        <f t="shared" si="22"/>
        <v>0.83000000000000007</v>
      </c>
      <c r="G364" s="157">
        <f t="shared" si="23"/>
        <v>11.4366</v>
      </c>
    </row>
    <row r="365" spans="1:7" x14ac:dyDescent="0.15">
      <c r="A365" s="159"/>
      <c r="B365" s="405"/>
      <c r="C365" s="143" t="s">
        <v>83</v>
      </c>
      <c r="D365" s="144">
        <v>3.01</v>
      </c>
      <c r="E365" s="145">
        <v>3.75</v>
      </c>
      <c r="F365" s="146">
        <f t="shared" si="22"/>
        <v>0.74000000000000021</v>
      </c>
      <c r="G365" s="147">
        <f t="shared" si="23"/>
        <v>11.2125</v>
      </c>
    </row>
    <row r="366" spans="1:7" x14ac:dyDescent="0.15">
      <c r="A366" s="159"/>
      <c r="B366" s="405"/>
      <c r="C366" s="143" t="s">
        <v>84</v>
      </c>
      <c r="D366" s="144">
        <v>3.4</v>
      </c>
      <c r="E366" s="145">
        <v>4.08</v>
      </c>
      <c r="F366" s="146">
        <f t="shared" si="22"/>
        <v>0.68000000000000016</v>
      </c>
      <c r="G366" s="147">
        <f t="shared" si="23"/>
        <v>10.608000000000001</v>
      </c>
    </row>
    <row r="367" spans="1:7" x14ac:dyDescent="0.15">
      <c r="A367" s="159"/>
      <c r="B367" s="405"/>
      <c r="C367" s="143" t="s">
        <v>85</v>
      </c>
      <c r="D367" s="144">
        <v>3.12</v>
      </c>
      <c r="E367" s="145">
        <v>3.93</v>
      </c>
      <c r="F367" s="146">
        <f t="shared" si="22"/>
        <v>0.81</v>
      </c>
      <c r="G367" s="147">
        <f t="shared" si="23"/>
        <v>11.3184</v>
      </c>
    </row>
    <row r="368" spans="1:7" x14ac:dyDescent="0.15">
      <c r="A368" s="159"/>
      <c r="B368" s="405"/>
      <c r="C368" s="143" t="s">
        <v>86</v>
      </c>
      <c r="D368" s="144">
        <v>3.07</v>
      </c>
      <c r="E368" s="145">
        <v>3.71</v>
      </c>
      <c r="F368" s="146">
        <f t="shared" si="22"/>
        <v>0.64000000000000012</v>
      </c>
      <c r="G368" s="147">
        <f t="shared" si="23"/>
        <v>10.8703</v>
      </c>
    </row>
    <row r="369" spans="1:7" x14ac:dyDescent="0.15">
      <c r="A369" s="159"/>
      <c r="B369" s="405"/>
      <c r="C369" s="143" t="s">
        <v>87</v>
      </c>
      <c r="D369" s="144">
        <v>3.18</v>
      </c>
      <c r="E369" s="145">
        <v>4.01</v>
      </c>
      <c r="F369" s="146">
        <f t="shared" si="22"/>
        <v>0.82999999999999963</v>
      </c>
      <c r="G369" s="147">
        <f t="shared" si="23"/>
        <v>11.308199999999999</v>
      </c>
    </row>
    <row r="370" spans="1:7" x14ac:dyDescent="0.15">
      <c r="A370" s="159"/>
      <c r="B370" s="405"/>
      <c r="C370" s="143" t="s">
        <v>88</v>
      </c>
      <c r="D370" s="144">
        <v>2.92</v>
      </c>
      <c r="E370" s="145">
        <v>3.58</v>
      </c>
      <c r="F370" s="146">
        <f t="shared" si="22"/>
        <v>0.66000000000000014</v>
      </c>
      <c r="G370" s="147">
        <f t="shared" si="23"/>
        <v>11.026400000000001</v>
      </c>
    </row>
    <row r="371" spans="1:7" x14ac:dyDescent="0.15">
      <c r="A371" s="159"/>
      <c r="B371" s="405"/>
      <c r="C371" s="143" t="s">
        <v>89</v>
      </c>
      <c r="D371" s="144">
        <v>3.27</v>
      </c>
      <c r="E371" s="145">
        <v>3.95</v>
      </c>
      <c r="F371" s="146">
        <f t="shared" si="22"/>
        <v>0.68000000000000016</v>
      </c>
      <c r="G371" s="147">
        <f t="shared" si="23"/>
        <v>10.7835</v>
      </c>
    </row>
    <row r="372" spans="1:7" x14ac:dyDescent="0.15">
      <c r="A372" s="159"/>
      <c r="B372" s="405"/>
      <c r="C372" s="143" t="s">
        <v>90</v>
      </c>
      <c r="D372" s="144">
        <v>3.17</v>
      </c>
      <c r="E372" s="145">
        <v>3.71</v>
      </c>
      <c r="F372" s="146">
        <f t="shared" si="22"/>
        <v>0.54</v>
      </c>
      <c r="G372" s="147">
        <f t="shared" si="23"/>
        <v>10.4993</v>
      </c>
    </row>
    <row r="373" spans="1:7" s="118" customFormat="1" x14ac:dyDescent="0.15">
      <c r="A373" s="160"/>
      <c r="F373" s="158"/>
      <c r="G373" s="158"/>
    </row>
    <row r="374" spans="1:7" s="118" customFormat="1" x14ac:dyDescent="0.15">
      <c r="A374" s="160"/>
      <c r="B374" s="121"/>
      <c r="F374" s="158"/>
      <c r="G374" s="158"/>
    </row>
    <row r="375" spans="1:7" s="118" customFormat="1" x14ac:dyDescent="0.15">
      <c r="A375" s="160"/>
      <c r="B375" s="121"/>
      <c r="F375" s="158"/>
      <c r="G375" s="158"/>
    </row>
    <row r="376" spans="1:7" x14ac:dyDescent="0.15">
      <c r="A376" s="66" t="s">
        <v>357</v>
      </c>
      <c r="B376" s="121"/>
      <c r="C376" s="118"/>
      <c r="D376" s="118"/>
      <c r="E376" s="118"/>
      <c r="F376" s="158"/>
      <c r="G376" s="158"/>
    </row>
    <row r="377" spans="1:7" ht="24.75" thickBot="1" x14ac:dyDescent="0.2">
      <c r="A377" s="159"/>
      <c r="B377" s="402"/>
      <c r="C377" s="402"/>
      <c r="D377" s="130" t="s">
        <v>342</v>
      </c>
      <c r="E377" s="131" t="s">
        <v>343</v>
      </c>
      <c r="F377" s="132" t="s">
        <v>261</v>
      </c>
      <c r="G377" s="133" t="s">
        <v>262</v>
      </c>
    </row>
    <row r="378" spans="1:7" ht="13.5" thickTop="1" thickBot="1" x14ac:dyDescent="0.2">
      <c r="A378" s="159"/>
      <c r="B378" s="394" t="s">
        <v>344</v>
      </c>
      <c r="C378" s="395"/>
      <c r="D378" s="134">
        <v>2.97</v>
      </c>
      <c r="E378" s="135">
        <v>3.98</v>
      </c>
      <c r="F378" s="136">
        <f t="shared" ref="F378:F403" si="24">+E378-D378</f>
        <v>1.0099999999999998</v>
      </c>
      <c r="G378" s="137">
        <f t="shared" ref="G378:G403" si="25">+E378*(6-D378)</f>
        <v>12.059399999999998</v>
      </c>
    </row>
    <row r="379" spans="1:7" ht="13.5" thickTop="1" thickBot="1" x14ac:dyDescent="0.2">
      <c r="A379" s="159"/>
      <c r="B379" s="403" t="s">
        <v>345</v>
      </c>
      <c r="C379" s="403"/>
      <c r="D379" s="134">
        <v>3.01</v>
      </c>
      <c r="E379" s="135">
        <v>3.79</v>
      </c>
      <c r="F379" s="136">
        <f t="shared" si="24"/>
        <v>0.78000000000000025</v>
      </c>
      <c r="G379" s="137">
        <f t="shared" si="25"/>
        <v>11.332100000000001</v>
      </c>
    </row>
    <row r="380" spans="1:7" ht="12.75" customHeight="1" thickTop="1" x14ac:dyDescent="0.15">
      <c r="A380" s="159"/>
      <c r="B380" s="404" t="s">
        <v>1</v>
      </c>
      <c r="C380" s="138" t="s">
        <v>66</v>
      </c>
      <c r="D380" s="139">
        <v>2.94</v>
      </c>
      <c r="E380" s="140">
        <v>3.67</v>
      </c>
      <c r="F380" s="141">
        <f t="shared" si="24"/>
        <v>0.73</v>
      </c>
      <c r="G380" s="142">
        <f t="shared" si="25"/>
        <v>11.2302</v>
      </c>
    </row>
    <row r="381" spans="1:7" x14ac:dyDescent="0.15">
      <c r="A381" s="159"/>
      <c r="B381" s="405"/>
      <c r="C381" s="143" t="s">
        <v>67</v>
      </c>
      <c r="D381" s="144">
        <v>3.07</v>
      </c>
      <c r="E381" s="145">
        <v>3.9</v>
      </c>
      <c r="F381" s="146">
        <f t="shared" si="24"/>
        <v>0.83000000000000007</v>
      </c>
      <c r="G381" s="147">
        <f t="shared" si="25"/>
        <v>11.427</v>
      </c>
    </row>
    <row r="382" spans="1:7" ht="12.75" thickBot="1" x14ac:dyDescent="0.2">
      <c r="A382" s="159"/>
      <c r="B382" s="406"/>
      <c r="C382" s="148" t="s">
        <v>68</v>
      </c>
      <c r="D382" s="149">
        <v>3</v>
      </c>
      <c r="E382" s="150">
        <v>3.33</v>
      </c>
      <c r="F382" s="151">
        <f t="shared" si="24"/>
        <v>0.33000000000000007</v>
      </c>
      <c r="G382" s="152">
        <f t="shared" si="25"/>
        <v>9.99</v>
      </c>
    </row>
    <row r="383" spans="1:7" ht="12.75" customHeight="1" thickTop="1" x14ac:dyDescent="0.15">
      <c r="A383" s="159"/>
      <c r="B383" s="404" t="s">
        <v>2</v>
      </c>
      <c r="C383" s="138" t="s">
        <v>70</v>
      </c>
      <c r="D383" s="139">
        <v>3.25</v>
      </c>
      <c r="E383" s="140">
        <v>4.12</v>
      </c>
      <c r="F383" s="141">
        <f t="shared" si="24"/>
        <v>0.87000000000000011</v>
      </c>
      <c r="G383" s="142">
        <f t="shared" si="25"/>
        <v>11.33</v>
      </c>
    </row>
    <row r="384" spans="1:7" x14ac:dyDescent="0.15">
      <c r="A384" s="159"/>
      <c r="B384" s="405"/>
      <c r="C384" s="143" t="s">
        <v>71</v>
      </c>
      <c r="D384" s="144">
        <v>3.11</v>
      </c>
      <c r="E384" s="145">
        <v>3.96</v>
      </c>
      <c r="F384" s="146">
        <f t="shared" si="24"/>
        <v>0.85000000000000009</v>
      </c>
      <c r="G384" s="147">
        <f t="shared" si="25"/>
        <v>11.4444</v>
      </c>
    </row>
    <row r="385" spans="1:7" x14ac:dyDescent="0.15">
      <c r="A385" s="159"/>
      <c r="B385" s="405"/>
      <c r="C385" s="143" t="s">
        <v>72</v>
      </c>
      <c r="D385" s="144">
        <v>2.83</v>
      </c>
      <c r="E385" s="145">
        <v>3.64</v>
      </c>
      <c r="F385" s="146">
        <f t="shared" si="24"/>
        <v>0.81</v>
      </c>
      <c r="G385" s="147">
        <f t="shared" si="25"/>
        <v>11.5388</v>
      </c>
    </row>
    <row r="386" spans="1:7" x14ac:dyDescent="0.15">
      <c r="A386" s="159"/>
      <c r="B386" s="405"/>
      <c r="C386" s="143" t="s">
        <v>73</v>
      </c>
      <c r="D386" s="144">
        <v>3.3</v>
      </c>
      <c r="E386" s="145">
        <v>3.84</v>
      </c>
      <c r="F386" s="146">
        <f t="shared" si="24"/>
        <v>0.54</v>
      </c>
      <c r="G386" s="147">
        <f t="shared" si="25"/>
        <v>10.368</v>
      </c>
    </row>
    <row r="387" spans="1:7" x14ac:dyDescent="0.15">
      <c r="A387" s="159"/>
      <c r="B387" s="405"/>
      <c r="C387" s="143" t="s">
        <v>74</v>
      </c>
      <c r="D387" s="144">
        <v>3</v>
      </c>
      <c r="E387" s="145">
        <v>3.8</v>
      </c>
      <c r="F387" s="146">
        <f t="shared" si="24"/>
        <v>0.79999999999999982</v>
      </c>
      <c r="G387" s="147">
        <f t="shared" si="25"/>
        <v>11.399999999999999</v>
      </c>
    </row>
    <row r="388" spans="1:7" x14ac:dyDescent="0.15">
      <c r="A388" s="159"/>
      <c r="B388" s="405"/>
      <c r="C388" s="143" t="s">
        <v>75</v>
      </c>
      <c r="D388" s="144">
        <v>3</v>
      </c>
      <c r="E388" s="145">
        <v>3.72</v>
      </c>
      <c r="F388" s="146">
        <f t="shared" si="24"/>
        <v>0.7200000000000002</v>
      </c>
      <c r="G388" s="147">
        <f t="shared" si="25"/>
        <v>11.16</v>
      </c>
    </row>
    <row r="389" spans="1:7" x14ac:dyDescent="0.15">
      <c r="A389" s="159"/>
      <c r="B389" s="405"/>
      <c r="C389" s="143" t="s">
        <v>76</v>
      </c>
      <c r="D389" s="144">
        <v>2.93</v>
      </c>
      <c r="E389" s="145">
        <v>3.69</v>
      </c>
      <c r="F389" s="146">
        <f t="shared" si="24"/>
        <v>0.75999999999999979</v>
      </c>
      <c r="G389" s="147">
        <f t="shared" si="25"/>
        <v>11.328299999999999</v>
      </c>
    </row>
    <row r="390" spans="1:7" x14ac:dyDescent="0.15">
      <c r="A390" s="159"/>
      <c r="B390" s="405"/>
      <c r="C390" s="143" t="s">
        <v>77</v>
      </c>
      <c r="D390" s="144">
        <v>2.9</v>
      </c>
      <c r="E390" s="145">
        <v>3.88</v>
      </c>
      <c r="F390" s="146">
        <f t="shared" si="24"/>
        <v>0.98</v>
      </c>
      <c r="G390" s="147">
        <f t="shared" si="25"/>
        <v>12.028</v>
      </c>
    </row>
    <row r="391" spans="1:7" x14ac:dyDescent="0.15">
      <c r="A391" s="159"/>
      <c r="B391" s="405"/>
      <c r="C391" s="143" t="s">
        <v>78</v>
      </c>
      <c r="D391" s="144">
        <v>3.02</v>
      </c>
      <c r="E391" s="145">
        <v>3.94</v>
      </c>
      <c r="F391" s="146">
        <f t="shared" si="24"/>
        <v>0.91999999999999993</v>
      </c>
      <c r="G391" s="147">
        <f t="shared" si="25"/>
        <v>11.741199999999999</v>
      </c>
    </row>
    <row r="392" spans="1:7" x14ac:dyDescent="0.15">
      <c r="A392" s="159"/>
      <c r="B392" s="405"/>
      <c r="C392" s="143" t="s">
        <v>79</v>
      </c>
      <c r="D392" s="144">
        <v>2.9</v>
      </c>
      <c r="E392" s="145">
        <v>3.56</v>
      </c>
      <c r="F392" s="146">
        <f t="shared" si="24"/>
        <v>0.66000000000000014</v>
      </c>
      <c r="G392" s="147">
        <f t="shared" si="25"/>
        <v>11.036000000000001</v>
      </c>
    </row>
    <row r="393" spans="1:7" x14ac:dyDescent="0.15">
      <c r="B393" s="405"/>
      <c r="C393" s="143" t="s">
        <v>80</v>
      </c>
      <c r="D393" s="144">
        <v>3.07</v>
      </c>
      <c r="E393" s="145">
        <v>3.81</v>
      </c>
      <c r="F393" s="146">
        <f t="shared" si="24"/>
        <v>0.74000000000000021</v>
      </c>
      <c r="G393" s="147">
        <f t="shared" si="25"/>
        <v>11.163300000000001</v>
      </c>
    </row>
    <row r="394" spans="1:7" ht="12.75" thickBot="1" x14ac:dyDescent="0.2">
      <c r="B394" s="406"/>
      <c r="C394" s="148" t="s">
        <v>81</v>
      </c>
      <c r="D394" s="149">
        <v>3.22</v>
      </c>
      <c r="E394" s="150">
        <v>4.1399999999999997</v>
      </c>
      <c r="F394" s="151">
        <f t="shared" si="24"/>
        <v>0.91999999999999948</v>
      </c>
      <c r="G394" s="152">
        <f t="shared" si="25"/>
        <v>11.509199999999998</v>
      </c>
    </row>
    <row r="395" spans="1:7" ht="12.75" customHeight="1" thickTop="1" x14ac:dyDescent="0.15">
      <c r="B395" s="401" t="s">
        <v>3</v>
      </c>
      <c r="C395" s="153" t="s">
        <v>82</v>
      </c>
      <c r="D395" s="154">
        <v>3.03</v>
      </c>
      <c r="E395" s="155">
        <v>3.82</v>
      </c>
      <c r="F395" s="156">
        <f t="shared" si="24"/>
        <v>0.79</v>
      </c>
      <c r="G395" s="157">
        <f t="shared" si="25"/>
        <v>11.3454</v>
      </c>
    </row>
    <row r="396" spans="1:7" x14ac:dyDescent="0.15">
      <c r="B396" s="405"/>
      <c r="C396" s="143" t="s">
        <v>83</v>
      </c>
      <c r="D396" s="144">
        <v>2.93</v>
      </c>
      <c r="E396" s="145">
        <v>3.61</v>
      </c>
      <c r="F396" s="146">
        <f t="shared" si="24"/>
        <v>0.67999999999999972</v>
      </c>
      <c r="G396" s="147">
        <f t="shared" si="25"/>
        <v>11.082699999999999</v>
      </c>
    </row>
    <row r="397" spans="1:7" x14ac:dyDescent="0.15">
      <c r="B397" s="405"/>
      <c r="C397" s="143" t="s">
        <v>84</v>
      </c>
      <c r="D397" s="144">
        <v>3.14</v>
      </c>
      <c r="E397" s="145">
        <v>3.88</v>
      </c>
      <c r="F397" s="146">
        <f t="shared" si="24"/>
        <v>0.73999999999999977</v>
      </c>
      <c r="G397" s="147">
        <f t="shared" si="25"/>
        <v>11.0968</v>
      </c>
    </row>
    <row r="398" spans="1:7" x14ac:dyDescent="0.15">
      <c r="A398" s="159"/>
      <c r="B398" s="405"/>
      <c r="C398" s="143" t="s">
        <v>85</v>
      </c>
      <c r="D398" s="144">
        <v>2.73</v>
      </c>
      <c r="E398" s="145">
        <v>3.81</v>
      </c>
      <c r="F398" s="146">
        <f t="shared" si="24"/>
        <v>1.08</v>
      </c>
      <c r="G398" s="147">
        <f t="shared" si="25"/>
        <v>12.4587</v>
      </c>
    </row>
    <row r="399" spans="1:7" x14ac:dyDescent="0.15">
      <c r="A399" s="159"/>
      <c r="B399" s="405"/>
      <c r="C399" s="143" t="s">
        <v>86</v>
      </c>
      <c r="D399" s="144">
        <v>3.01</v>
      </c>
      <c r="E399" s="145">
        <v>3.7</v>
      </c>
      <c r="F399" s="146">
        <f t="shared" si="24"/>
        <v>0.69000000000000039</v>
      </c>
      <c r="G399" s="147">
        <f t="shared" si="25"/>
        <v>11.063000000000001</v>
      </c>
    </row>
    <row r="400" spans="1:7" x14ac:dyDescent="0.15">
      <c r="A400" s="159"/>
      <c r="B400" s="405"/>
      <c r="C400" s="143" t="s">
        <v>87</v>
      </c>
      <c r="D400" s="144">
        <v>3.1</v>
      </c>
      <c r="E400" s="145">
        <v>3.89</v>
      </c>
      <c r="F400" s="146">
        <f t="shared" si="24"/>
        <v>0.79</v>
      </c>
      <c r="G400" s="147">
        <f t="shared" si="25"/>
        <v>11.281000000000001</v>
      </c>
    </row>
    <row r="401" spans="1:7" x14ac:dyDescent="0.15">
      <c r="A401" s="159"/>
      <c r="B401" s="405"/>
      <c r="C401" s="143" t="s">
        <v>88</v>
      </c>
      <c r="D401" s="144">
        <v>2.88</v>
      </c>
      <c r="E401" s="145">
        <v>3.76</v>
      </c>
      <c r="F401" s="146">
        <f t="shared" si="24"/>
        <v>0.87999999999999989</v>
      </c>
      <c r="G401" s="147">
        <f t="shared" si="25"/>
        <v>11.731199999999999</v>
      </c>
    </row>
    <row r="402" spans="1:7" x14ac:dyDescent="0.15">
      <c r="A402" s="159"/>
      <c r="B402" s="405"/>
      <c r="C402" s="143" t="s">
        <v>89</v>
      </c>
      <c r="D402" s="144">
        <v>2.88</v>
      </c>
      <c r="E402" s="145">
        <v>3.86</v>
      </c>
      <c r="F402" s="146">
        <f t="shared" si="24"/>
        <v>0.98</v>
      </c>
      <c r="G402" s="147">
        <f t="shared" si="25"/>
        <v>12.043200000000001</v>
      </c>
    </row>
    <row r="403" spans="1:7" x14ac:dyDescent="0.15">
      <c r="A403" s="159"/>
      <c r="B403" s="405"/>
      <c r="C403" s="143" t="s">
        <v>90</v>
      </c>
      <c r="D403" s="144">
        <v>3.06</v>
      </c>
      <c r="E403" s="145">
        <v>3.74</v>
      </c>
      <c r="F403" s="146">
        <f t="shared" si="24"/>
        <v>0.68000000000000016</v>
      </c>
      <c r="G403" s="147">
        <f t="shared" si="25"/>
        <v>10.9956</v>
      </c>
    </row>
    <row r="404" spans="1:7" s="118" customFormat="1" x14ac:dyDescent="0.15">
      <c r="A404" s="160"/>
      <c r="F404" s="158"/>
      <c r="G404" s="158"/>
    </row>
    <row r="405" spans="1:7" s="118" customFormat="1" x14ac:dyDescent="0.15">
      <c r="A405" s="160"/>
      <c r="B405" s="121"/>
      <c r="F405" s="158"/>
      <c r="G405" s="158"/>
    </row>
    <row r="406" spans="1:7" s="118" customFormat="1" x14ac:dyDescent="0.15">
      <c r="A406" s="160"/>
      <c r="B406" s="121"/>
      <c r="F406" s="158"/>
      <c r="G406" s="158"/>
    </row>
    <row r="407" spans="1:7" x14ac:dyDescent="0.15">
      <c r="A407" s="66" t="s">
        <v>358</v>
      </c>
      <c r="B407" s="121"/>
      <c r="C407" s="118"/>
      <c r="D407" s="118"/>
      <c r="E407" s="118"/>
      <c r="F407" s="158"/>
      <c r="G407" s="158"/>
    </row>
    <row r="408" spans="1:7" ht="24.75" thickBot="1" x14ac:dyDescent="0.2">
      <c r="A408" s="159"/>
      <c r="B408" s="402"/>
      <c r="C408" s="402"/>
      <c r="D408" s="130" t="s">
        <v>342</v>
      </c>
      <c r="E408" s="131" t="s">
        <v>343</v>
      </c>
      <c r="F408" s="132" t="s">
        <v>261</v>
      </c>
      <c r="G408" s="133" t="s">
        <v>262</v>
      </c>
    </row>
    <row r="409" spans="1:7" ht="13.5" thickTop="1" thickBot="1" x14ac:dyDescent="0.2">
      <c r="A409" s="159"/>
      <c r="B409" s="394" t="s">
        <v>344</v>
      </c>
      <c r="C409" s="395"/>
      <c r="D409" s="134">
        <v>2.97</v>
      </c>
      <c r="E409" s="135">
        <v>3.98</v>
      </c>
      <c r="F409" s="136">
        <f t="shared" ref="F409:F434" si="26">+E409-D409</f>
        <v>1.0099999999999998</v>
      </c>
      <c r="G409" s="137">
        <f t="shared" ref="G409:G434" si="27">+E409*(6-D409)</f>
        <v>12.059399999999998</v>
      </c>
    </row>
    <row r="410" spans="1:7" ht="13.5" thickTop="1" thickBot="1" x14ac:dyDescent="0.2">
      <c r="A410" s="159"/>
      <c r="B410" s="403" t="s">
        <v>345</v>
      </c>
      <c r="C410" s="403"/>
      <c r="D410" s="134">
        <v>3.05</v>
      </c>
      <c r="E410" s="135">
        <v>3.76</v>
      </c>
      <c r="F410" s="136">
        <f t="shared" si="26"/>
        <v>0.71</v>
      </c>
      <c r="G410" s="137">
        <f t="shared" si="27"/>
        <v>11.092000000000001</v>
      </c>
    </row>
    <row r="411" spans="1:7" ht="12.75" customHeight="1" thickTop="1" x14ac:dyDescent="0.15">
      <c r="A411" s="159"/>
      <c r="B411" s="404" t="s">
        <v>1</v>
      </c>
      <c r="C411" s="138" t="s">
        <v>66</v>
      </c>
      <c r="D411" s="139">
        <v>3</v>
      </c>
      <c r="E411" s="140">
        <v>3.64</v>
      </c>
      <c r="F411" s="141">
        <f t="shared" si="26"/>
        <v>0.64000000000000012</v>
      </c>
      <c r="G411" s="142">
        <f t="shared" si="27"/>
        <v>10.92</v>
      </c>
    </row>
    <row r="412" spans="1:7" x14ac:dyDescent="0.15">
      <c r="A412" s="159"/>
      <c r="B412" s="405"/>
      <c r="C412" s="143" t="s">
        <v>67</v>
      </c>
      <c r="D412" s="144">
        <v>3.09</v>
      </c>
      <c r="E412" s="145">
        <v>3.89</v>
      </c>
      <c r="F412" s="146">
        <f t="shared" si="26"/>
        <v>0.80000000000000027</v>
      </c>
      <c r="G412" s="147">
        <f t="shared" si="27"/>
        <v>11.319900000000001</v>
      </c>
    </row>
    <row r="413" spans="1:7" ht="12.75" thickBot="1" x14ac:dyDescent="0.2">
      <c r="A413" s="159"/>
      <c r="B413" s="406"/>
      <c r="C413" s="148" t="s">
        <v>68</v>
      </c>
      <c r="D413" s="149">
        <v>3.2</v>
      </c>
      <c r="E413" s="150">
        <v>3.33</v>
      </c>
      <c r="F413" s="151">
        <f t="shared" si="26"/>
        <v>0.12999999999999989</v>
      </c>
      <c r="G413" s="152">
        <f t="shared" si="27"/>
        <v>9.3239999999999998</v>
      </c>
    </row>
    <row r="414" spans="1:7" ht="12.75" customHeight="1" thickTop="1" x14ac:dyDescent="0.15">
      <c r="A414" s="159"/>
      <c r="B414" s="404" t="s">
        <v>2</v>
      </c>
      <c r="C414" s="138" t="s">
        <v>70</v>
      </c>
      <c r="D414" s="139">
        <v>3.58</v>
      </c>
      <c r="E414" s="140">
        <v>4.12</v>
      </c>
      <c r="F414" s="141">
        <f t="shared" si="26"/>
        <v>0.54</v>
      </c>
      <c r="G414" s="142">
        <f t="shared" si="27"/>
        <v>9.9703999999999997</v>
      </c>
    </row>
    <row r="415" spans="1:7" x14ac:dyDescent="0.15">
      <c r="A415" s="159"/>
      <c r="B415" s="405"/>
      <c r="C415" s="143" t="s">
        <v>71</v>
      </c>
      <c r="D415" s="144">
        <v>3.36</v>
      </c>
      <c r="E415" s="145">
        <v>3.67</v>
      </c>
      <c r="F415" s="146">
        <f t="shared" si="26"/>
        <v>0.31000000000000005</v>
      </c>
      <c r="G415" s="147">
        <f t="shared" si="27"/>
        <v>9.6888000000000005</v>
      </c>
    </row>
    <row r="416" spans="1:7" x14ac:dyDescent="0.15">
      <c r="A416" s="159"/>
      <c r="B416" s="405"/>
      <c r="C416" s="143" t="s">
        <v>72</v>
      </c>
      <c r="D416" s="144">
        <v>3.27</v>
      </c>
      <c r="E416" s="145">
        <v>3.81</v>
      </c>
      <c r="F416" s="146">
        <f t="shared" si="26"/>
        <v>0.54</v>
      </c>
      <c r="G416" s="147">
        <f t="shared" si="27"/>
        <v>10.401300000000001</v>
      </c>
    </row>
    <row r="417" spans="1:7" x14ac:dyDescent="0.15">
      <c r="A417" s="159"/>
      <c r="B417" s="405"/>
      <c r="C417" s="143" t="s">
        <v>73</v>
      </c>
      <c r="D417" s="144">
        <v>3.35</v>
      </c>
      <c r="E417" s="145">
        <v>3.93</v>
      </c>
      <c r="F417" s="146">
        <f t="shared" si="26"/>
        <v>0.58000000000000007</v>
      </c>
      <c r="G417" s="147">
        <f t="shared" si="27"/>
        <v>10.4145</v>
      </c>
    </row>
    <row r="418" spans="1:7" x14ac:dyDescent="0.15">
      <c r="A418" s="159"/>
      <c r="B418" s="405"/>
      <c r="C418" s="143" t="s">
        <v>74</v>
      </c>
      <c r="D418" s="144">
        <v>3.16</v>
      </c>
      <c r="E418" s="145">
        <v>3.66</v>
      </c>
      <c r="F418" s="146">
        <f t="shared" si="26"/>
        <v>0.5</v>
      </c>
      <c r="G418" s="147">
        <f t="shared" si="27"/>
        <v>10.394399999999999</v>
      </c>
    </row>
    <row r="419" spans="1:7" x14ac:dyDescent="0.15">
      <c r="A419" s="159"/>
      <c r="B419" s="405"/>
      <c r="C419" s="143" t="s">
        <v>75</v>
      </c>
      <c r="D419" s="144">
        <v>3.1</v>
      </c>
      <c r="E419" s="145">
        <v>3.75</v>
      </c>
      <c r="F419" s="146">
        <f t="shared" si="26"/>
        <v>0.64999999999999991</v>
      </c>
      <c r="G419" s="147">
        <f t="shared" si="27"/>
        <v>10.875</v>
      </c>
    </row>
    <row r="420" spans="1:7" x14ac:dyDescent="0.15">
      <c r="A420" s="159"/>
      <c r="B420" s="405"/>
      <c r="C420" s="143" t="s">
        <v>76</v>
      </c>
      <c r="D420" s="144">
        <v>2.9</v>
      </c>
      <c r="E420" s="145">
        <v>3.74</v>
      </c>
      <c r="F420" s="146">
        <f t="shared" si="26"/>
        <v>0.8400000000000003</v>
      </c>
      <c r="G420" s="147">
        <f t="shared" si="27"/>
        <v>11.594000000000001</v>
      </c>
    </row>
    <row r="421" spans="1:7" x14ac:dyDescent="0.15">
      <c r="A421" s="159"/>
      <c r="B421" s="405"/>
      <c r="C421" s="143" t="s">
        <v>77</v>
      </c>
      <c r="D421" s="144">
        <v>2.86</v>
      </c>
      <c r="E421" s="145">
        <v>3.93</v>
      </c>
      <c r="F421" s="146">
        <f t="shared" si="26"/>
        <v>1.0700000000000003</v>
      </c>
      <c r="G421" s="147">
        <f t="shared" si="27"/>
        <v>12.340200000000001</v>
      </c>
    </row>
    <row r="422" spans="1:7" x14ac:dyDescent="0.15">
      <c r="A422" s="159"/>
      <c r="B422" s="405"/>
      <c r="C422" s="143" t="s">
        <v>78</v>
      </c>
      <c r="D422" s="144">
        <v>2.96</v>
      </c>
      <c r="E422" s="145">
        <v>3.87</v>
      </c>
      <c r="F422" s="146">
        <f t="shared" si="26"/>
        <v>0.91000000000000014</v>
      </c>
      <c r="G422" s="147">
        <f t="shared" si="27"/>
        <v>11.764800000000001</v>
      </c>
    </row>
    <row r="423" spans="1:7" x14ac:dyDescent="0.15">
      <c r="A423" s="159"/>
      <c r="B423" s="405"/>
      <c r="C423" s="143" t="s">
        <v>79</v>
      </c>
      <c r="D423" s="144">
        <v>2.94</v>
      </c>
      <c r="E423" s="145">
        <v>3.54</v>
      </c>
      <c r="F423" s="146">
        <f t="shared" si="26"/>
        <v>0.60000000000000009</v>
      </c>
      <c r="G423" s="147">
        <f t="shared" si="27"/>
        <v>10.8324</v>
      </c>
    </row>
    <row r="424" spans="1:7" x14ac:dyDescent="0.15">
      <c r="A424" s="159"/>
      <c r="B424" s="405"/>
      <c r="C424" s="143" t="s">
        <v>80</v>
      </c>
      <c r="D424" s="144">
        <v>2.97</v>
      </c>
      <c r="E424" s="145">
        <v>3.68</v>
      </c>
      <c r="F424" s="146">
        <f t="shared" si="26"/>
        <v>0.71</v>
      </c>
      <c r="G424" s="147">
        <f t="shared" si="27"/>
        <v>11.150399999999999</v>
      </c>
    </row>
    <row r="425" spans="1:7" ht="12.75" thickBot="1" x14ac:dyDescent="0.2">
      <c r="A425" s="159"/>
      <c r="B425" s="406"/>
      <c r="C425" s="148" t="s">
        <v>81</v>
      </c>
      <c r="D425" s="149">
        <v>3.38</v>
      </c>
      <c r="E425" s="150">
        <v>4.13</v>
      </c>
      <c r="F425" s="151">
        <f t="shared" si="26"/>
        <v>0.75</v>
      </c>
      <c r="G425" s="152">
        <f t="shared" si="27"/>
        <v>10.820600000000001</v>
      </c>
    </row>
    <row r="426" spans="1:7" ht="12.75" customHeight="1" thickTop="1" x14ac:dyDescent="0.15">
      <c r="A426" s="159"/>
      <c r="B426" s="401" t="s">
        <v>3</v>
      </c>
      <c r="C426" s="153" t="s">
        <v>82</v>
      </c>
      <c r="D426" s="154">
        <v>3.07</v>
      </c>
      <c r="E426" s="155">
        <v>3.82</v>
      </c>
      <c r="F426" s="156">
        <f t="shared" si="26"/>
        <v>0.75</v>
      </c>
      <c r="G426" s="157">
        <f t="shared" si="27"/>
        <v>11.192600000000001</v>
      </c>
    </row>
    <row r="427" spans="1:7" x14ac:dyDescent="0.15">
      <c r="A427" s="159"/>
      <c r="B427" s="405"/>
      <c r="C427" s="143" t="s">
        <v>83</v>
      </c>
      <c r="D427" s="144">
        <v>3.03</v>
      </c>
      <c r="E427" s="145">
        <v>3.63</v>
      </c>
      <c r="F427" s="146">
        <f t="shared" si="26"/>
        <v>0.60000000000000009</v>
      </c>
      <c r="G427" s="147">
        <f t="shared" si="27"/>
        <v>10.7811</v>
      </c>
    </row>
    <row r="428" spans="1:7" x14ac:dyDescent="0.15">
      <c r="A428" s="159"/>
      <c r="B428" s="405"/>
      <c r="C428" s="143" t="s">
        <v>84</v>
      </c>
      <c r="D428" s="144">
        <v>3</v>
      </c>
      <c r="E428" s="145">
        <v>3.85</v>
      </c>
      <c r="F428" s="146">
        <f t="shared" si="26"/>
        <v>0.85000000000000009</v>
      </c>
      <c r="G428" s="147">
        <f t="shared" si="27"/>
        <v>11.55</v>
      </c>
    </row>
    <row r="429" spans="1:7" x14ac:dyDescent="0.15">
      <c r="A429" s="159"/>
      <c r="B429" s="405"/>
      <c r="C429" s="143" t="s">
        <v>85</v>
      </c>
      <c r="D429" s="144">
        <v>2.97</v>
      </c>
      <c r="E429" s="145">
        <v>3.87</v>
      </c>
      <c r="F429" s="146">
        <f t="shared" si="26"/>
        <v>0.89999999999999991</v>
      </c>
      <c r="G429" s="147">
        <f t="shared" si="27"/>
        <v>11.726099999999999</v>
      </c>
    </row>
    <row r="430" spans="1:7" x14ac:dyDescent="0.15">
      <c r="A430" s="159"/>
      <c r="B430" s="405"/>
      <c r="C430" s="143" t="s">
        <v>86</v>
      </c>
      <c r="D430" s="144">
        <v>3.03</v>
      </c>
      <c r="E430" s="145">
        <v>3.65</v>
      </c>
      <c r="F430" s="146">
        <f t="shared" si="26"/>
        <v>0.62000000000000011</v>
      </c>
      <c r="G430" s="147">
        <f t="shared" si="27"/>
        <v>10.8405</v>
      </c>
    </row>
    <row r="431" spans="1:7" x14ac:dyDescent="0.15">
      <c r="A431" s="159"/>
      <c r="B431" s="405"/>
      <c r="C431" s="143" t="s">
        <v>87</v>
      </c>
      <c r="D431" s="144">
        <v>3.03</v>
      </c>
      <c r="E431" s="145">
        <v>3.8</v>
      </c>
      <c r="F431" s="146">
        <f t="shared" si="26"/>
        <v>0.77</v>
      </c>
      <c r="G431" s="147">
        <f t="shared" si="27"/>
        <v>11.286</v>
      </c>
    </row>
    <row r="432" spans="1:7" x14ac:dyDescent="0.15">
      <c r="A432" s="159"/>
      <c r="B432" s="405"/>
      <c r="C432" s="143" t="s">
        <v>88</v>
      </c>
      <c r="D432" s="144">
        <v>3.03</v>
      </c>
      <c r="E432" s="145">
        <v>3.62</v>
      </c>
      <c r="F432" s="146">
        <f t="shared" si="26"/>
        <v>0.5900000000000003</v>
      </c>
      <c r="G432" s="147">
        <f t="shared" si="27"/>
        <v>10.7514</v>
      </c>
    </row>
    <row r="433" spans="1:7" x14ac:dyDescent="0.15">
      <c r="A433" s="159"/>
      <c r="B433" s="405"/>
      <c r="C433" s="143" t="s">
        <v>89</v>
      </c>
      <c r="D433" s="144">
        <v>3.08</v>
      </c>
      <c r="E433" s="145">
        <v>3.58</v>
      </c>
      <c r="F433" s="146">
        <f t="shared" si="26"/>
        <v>0.5</v>
      </c>
      <c r="G433" s="147">
        <f t="shared" si="27"/>
        <v>10.4536</v>
      </c>
    </row>
    <row r="434" spans="1:7" x14ac:dyDescent="0.15">
      <c r="A434" s="159"/>
      <c r="B434" s="405"/>
      <c r="C434" s="143" t="s">
        <v>90</v>
      </c>
      <c r="D434" s="144">
        <v>3.06</v>
      </c>
      <c r="E434" s="145">
        <v>3.75</v>
      </c>
      <c r="F434" s="146">
        <f t="shared" si="26"/>
        <v>0.69</v>
      </c>
      <c r="G434" s="147">
        <f t="shared" si="27"/>
        <v>11.025</v>
      </c>
    </row>
    <row r="435" spans="1:7" s="118" customFormat="1" x14ac:dyDescent="0.15">
      <c r="A435" s="160"/>
      <c r="F435" s="158"/>
      <c r="G435" s="158"/>
    </row>
    <row r="436" spans="1:7" s="118" customFormat="1" x14ac:dyDescent="0.15">
      <c r="A436" s="160"/>
      <c r="B436" s="121"/>
      <c r="F436" s="158"/>
      <c r="G436" s="158"/>
    </row>
    <row r="437" spans="1:7" s="118" customFormat="1" x14ac:dyDescent="0.15">
      <c r="A437" s="160"/>
      <c r="B437" s="121"/>
      <c r="F437" s="158"/>
      <c r="G437" s="158"/>
    </row>
    <row r="438" spans="1:7" x14ac:dyDescent="0.15">
      <c r="A438" s="66" t="s">
        <v>598</v>
      </c>
      <c r="B438" s="121"/>
      <c r="C438" s="118"/>
    </row>
    <row r="439" spans="1:7" ht="24.75" thickBot="1" x14ac:dyDescent="0.2">
      <c r="A439" s="159"/>
      <c r="B439" s="402"/>
      <c r="C439" s="402"/>
      <c r="D439" s="130" t="s">
        <v>342</v>
      </c>
      <c r="E439" s="131" t="s">
        <v>343</v>
      </c>
      <c r="F439" s="132" t="s">
        <v>261</v>
      </c>
      <c r="G439" s="133" t="s">
        <v>262</v>
      </c>
    </row>
    <row r="440" spans="1:7" ht="13.5" thickTop="1" thickBot="1" x14ac:dyDescent="0.2">
      <c r="A440" s="159"/>
      <c r="B440" s="394" t="s">
        <v>344</v>
      </c>
      <c r="C440" s="395"/>
      <c r="D440" s="134">
        <v>2.97</v>
      </c>
      <c r="E440" s="135">
        <v>3.98</v>
      </c>
      <c r="F440" s="136">
        <f t="shared" ref="F440:F465" si="28">+E440-D440</f>
        <v>1.0099999999999998</v>
      </c>
      <c r="G440" s="137">
        <f t="shared" ref="G440:G465" si="29">+E440*(6-D440)</f>
        <v>12.059399999999998</v>
      </c>
    </row>
    <row r="441" spans="1:7" ht="13.5" thickTop="1" thickBot="1" x14ac:dyDescent="0.2">
      <c r="A441" s="159"/>
      <c r="B441" s="403" t="s">
        <v>345</v>
      </c>
      <c r="C441" s="403"/>
      <c r="D441" s="134">
        <v>3.06</v>
      </c>
      <c r="E441" s="135">
        <v>3.76</v>
      </c>
      <c r="F441" s="136">
        <f t="shared" si="28"/>
        <v>0.69999999999999973</v>
      </c>
      <c r="G441" s="137">
        <f t="shared" si="29"/>
        <v>11.054399999999999</v>
      </c>
    </row>
    <row r="442" spans="1:7" ht="12.75" customHeight="1" thickTop="1" x14ac:dyDescent="0.15">
      <c r="A442" s="159"/>
      <c r="B442" s="404" t="s">
        <v>1</v>
      </c>
      <c r="C442" s="138" t="s">
        <v>66</v>
      </c>
      <c r="D442" s="139">
        <v>2.99</v>
      </c>
      <c r="E442" s="140">
        <v>3.67</v>
      </c>
      <c r="F442" s="141">
        <f t="shared" si="28"/>
        <v>0.67999999999999972</v>
      </c>
      <c r="G442" s="142">
        <f t="shared" si="29"/>
        <v>11.0467</v>
      </c>
    </row>
    <row r="443" spans="1:7" x14ac:dyDescent="0.15">
      <c r="A443" s="159"/>
      <c r="B443" s="405"/>
      <c r="C443" s="143" t="s">
        <v>67</v>
      </c>
      <c r="D443" s="144">
        <v>3.11</v>
      </c>
      <c r="E443" s="145">
        <v>3.85</v>
      </c>
      <c r="F443" s="146">
        <f t="shared" si="28"/>
        <v>0.74000000000000021</v>
      </c>
      <c r="G443" s="147">
        <f t="shared" si="29"/>
        <v>11.1265</v>
      </c>
    </row>
    <row r="444" spans="1:7" ht="12.75" thickBot="1" x14ac:dyDescent="0.2">
      <c r="A444" s="159"/>
      <c r="B444" s="406"/>
      <c r="C444" s="148" t="s">
        <v>68</v>
      </c>
      <c r="D444" s="149">
        <v>3.22</v>
      </c>
      <c r="E444" s="150">
        <v>3.44</v>
      </c>
      <c r="F444" s="151">
        <f t="shared" si="28"/>
        <v>0.21999999999999975</v>
      </c>
      <c r="G444" s="152">
        <f t="shared" si="29"/>
        <v>9.5631999999999984</v>
      </c>
    </row>
    <row r="445" spans="1:7" ht="12.75" customHeight="1" thickTop="1" x14ac:dyDescent="0.15">
      <c r="A445" s="159"/>
      <c r="B445" s="404" t="s">
        <v>2</v>
      </c>
      <c r="C445" s="138" t="s">
        <v>70</v>
      </c>
      <c r="D445" s="139">
        <v>3.44</v>
      </c>
      <c r="E445" s="140">
        <v>4.0599999999999996</v>
      </c>
      <c r="F445" s="141">
        <f t="shared" si="28"/>
        <v>0.61999999999999966</v>
      </c>
      <c r="G445" s="142">
        <f t="shared" si="29"/>
        <v>10.393599999999999</v>
      </c>
    </row>
    <row r="446" spans="1:7" x14ac:dyDescent="0.15">
      <c r="A446" s="159"/>
      <c r="B446" s="405"/>
      <c r="C446" s="143" t="s">
        <v>71</v>
      </c>
      <c r="D446" s="144">
        <v>3.17</v>
      </c>
      <c r="E446" s="145">
        <v>4.18</v>
      </c>
      <c r="F446" s="146">
        <f t="shared" si="28"/>
        <v>1.0099999999999998</v>
      </c>
      <c r="G446" s="147">
        <f t="shared" si="29"/>
        <v>11.8294</v>
      </c>
    </row>
    <row r="447" spans="1:7" x14ac:dyDescent="0.15">
      <c r="A447" s="159"/>
      <c r="B447" s="405"/>
      <c r="C447" s="143" t="s">
        <v>72</v>
      </c>
      <c r="D447" s="144">
        <v>3.22</v>
      </c>
      <c r="E447" s="145">
        <v>3.93</v>
      </c>
      <c r="F447" s="146">
        <f t="shared" si="28"/>
        <v>0.71</v>
      </c>
      <c r="G447" s="147">
        <f t="shared" si="29"/>
        <v>10.9254</v>
      </c>
    </row>
    <row r="448" spans="1:7" x14ac:dyDescent="0.15">
      <c r="A448" s="159"/>
      <c r="B448" s="405"/>
      <c r="C448" s="143" t="s">
        <v>73</v>
      </c>
      <c r="D448" s="144">
        <v>3.45</v>
      </c>
      <c r="E448" s="145">
        <v>3.96</v>
      </c>
      <c r="F448" s="146">
        <f t="shared" si="28"/>
        <v>0.50999999999999979</v>
      </c>
      <c r="G448" s="147">
        <f t="shared" si="29"/>
        <v>10.097999999999999</v>
      </c>
    </row>
    <row r="449" spans="1:7" x14ac:dyDescent="0.15">
      <c r="B449" s="405"/>
      <c r="C449" s="143" t="s">
        <v>74</v>
      </c>
      <c r="D449" s="144">
        <v>2.95</v>
      </c>
      <c r="E449" s="145">
        <v>3.76</v>
      </c>
      <c r="F449" s="146">
        <f t="shared" si="28"/>
        <v>0.80999999999999961</v>
      </c>
      <c r="G449" s="147">
        <f t="shared" si="29"/>
        <v>11.467999999999998</v>
      </c>
    </row>
    <row r="450" spans="1:7" x14ac:dyDescent="0.15">
      <c r="B450" s="405"/>
      <c r="C450" s="143" t="s">
        <v>75</v>
      </c>
      <c r="D450" s="144">
        <v>3.19</v>
      </c>
      <c r="E450" s="145">
        <v>3.83</v>
      </c>
      <c r="F450" s="146">
        <f t="shared" si="28"/>
        <v>0.64000000000000012</v>
      </c>
      <c r="G450" s="147">
        <f t="shared" si="29"/>
        <v>10.7623</v>
      </c>
    </row>
    <row r="451" spans="1:7" x14ac:dyDescent="0.15">
      <c r="B451" s="405"/>
      <c r="C451" s="143" t="s">
        <v>76</v>
      </c>
      <c r="D451" s="144">
        <v>3.01</v>
      </c>
      <c r="E451" s="145">
        <v>3.56</v>
      </c>
      <c r="F451" s="146">
        <f t="shared" si="28"/>
        <v>0.55000000000000027</v>
      </c>
      <c r="G451" s="147">
        <f t="shared" si="29"/>
        <v>10.644400000000001</v>
      </c>
    </row>
    <row r="452" spans="1:7" x14ac:dyDescent="0.15">
      <c r="B452" s="405"/>
      <c r="C452" s="143" t="s">
        <v>77</v>
      </c>
      <c r="D452" s="144">
        <v>2.94</v>
      </c>
      <c r="E452" s="145">
        <v>3.71</v>
      </c>
      <c r="F452" s="146">
        <f t="shared" si="28"/>
        <v>0.77</v>
      </c>
      <c r="G452" s="147">
        <f t="shared" si="29"/>
        <v>11.352600000000001</v>
      </c>
    </row>
    <row r="453" spans="1:7" x14ac:dyDescent="0.15">
      <c r="B453" s="405"/>
      <c r="C453" s="143" t="s">
        <v>78</v>
      </c>
      <c r="D453" s="144">
        <v>3.08</v>
      </c>
      <c r="E453" s="145">
        <v>3.82</v>
      </c>
      <c r="F453" s="146">
        <f t="shared" si="28"/>
        <v>0.73999999999999977</v>
      </c>
      <c r="G453" s="147">
        <f t="shared" si="29"/>
        <v>11.154399999999999</v>
      </c>
    </row>
    <row r="454" spans="1:7" x14ac:dyDescent="0.15">
      <c r="A454" s="159"/>
      <c r="B454" s="405"/>
      <c r="C454" s="143" t="s">
        <v>79</v>
      </c>
      <c r="D454" s="144">
        <v>2.88</v>
      </c>
      <c r="E454" s="145">
        <v>3.52</v>
      </c>
      <c r="F454" s="146">
        <f t="shared" si="28"/>
        <v>0.64000000000000012</v>
      </c>
      <c r="G454" s="147">
        <f t="shared" si="29"/>
        <v>10.9824</v>
      </c>
    </row>
    <row r="455" spans="1:7" x14ac:dyDescent="0.15">
      <c r="A455" s="159"/>
      <c r="B455" s="405"/>
      <c r="C455" s="143" t="s">
        <v>80</v>
      </c>
      <c r="D455" s="144">
        <v>2.95</v>
      </c>
      <c r="E455" s="145">
        <v>3.75</v>
      </c>
      <c r="F455" s="146">
        <f t="shared" si="28"/>
        <v>0.79999999999999982</v>
      </c>
      <c r="G455" s="147">
        <f t="shared" si="29"/>
        <v>11.4375</v>
      </c>
    </row>
    <row r="456" spans="1:7" ht="12.75" thickBot="1" x14ac:dyDescent="0.2">
      <c r="A456" s="159"/>
      <c r="B456" s="406"/>
      <c r="C456" s="148" t="s">
        <v>81</v>
      </c>
      <c r="D456" s="149">
        <v>3.22</v>
      </c>
      <c r="E456" s="150">
        <v>4</v>
      </c>
      <c r="F456" s="151">
        <f t="shared" si="28"/>
        <v>0.7799999999999998</v>
      </c>
      <c r="G456" s="152">
        <f t="shared" si="29"/>
        <v>11.12</v>
      </c>
    </row>
    <row r="457" spans="1:7" ht="12.75" customHeight="1" thickTop="1" x14ac:dyDescent="0.15">
      <c r="A457" s="159"/>
      <c r="B457" s="401" t="s">
        <v>3</v>
      </c>
      <c r="C457" s="153" t="s">
        <v>82</v>
      </c>
      <c r="D457" s="154">
        <v>3.08</v>
      </c>
      <c r="E457" s="155">
        <v>3.8</v>
      </c>
      <c r="F457" s="156">
        <f t="shared" si="28"/>
        <v>0.71999999999999975</v>
      </c>
      <c r="G457" s="157">
        <f t="shared" si="29"/>
        <v>11.096</v>
      </c>
    </row>
    <row r="458" spans="1:7" x14ac:dyDescent="0.15">
      <c r="A458" s="159"/>
      <c r="B458" s="405"/>
      <c r="C458" s="143" t="s">
        <v>83</v>
      </c>
      <c r="D458" s="144">
        <v>2.98</v>
      </c>
      <c r="E458" s="145">
        <v>3.54</v>
      </c>
      <c r="F458" s="146">
        <f t="shared" si="28"/>
        <v>0.56000000000000005</v>
      </c>
      <c r="G458" s="147">
        <f t="shared" si="29"/>
        <v>10.690799999999999</v>
      </c>
    </row>
    <row r="459" spans="1:7" x14ac:dyDescent="0.15">
      <c r="A459" s="159"/>
      <c r="B459" s="405"/>
      <c r="C459" s="143" t="s">
        <v>84</v>
      </c>
      <c r="D459" s="144">
        <v>2.96</v>
      </c>
      <c r="E459" s="145">
        <v>3.84</v>
      </c>
      <c r="F459" s="146">
        <f t="shared" si="28"/>
        <v>0.87999999999999989</v>
      </c>
      <c r="G459" s="147">
        <f t="shared" si="29"/>
        <v>11.6736</v>
      </c>
    </row>
    <row r="460" spans="1:7" x14ac:dyDescent="0.15">
      <c r="A460" s="159"/>
      <c r="B460" s="405"/>
      <c r="C460" s="143" t="s">
        <v>85</v>
      </c>
      <c r="D460" s="144">
        <v>3.11</v>
      </c>
      <c r="E460" s="145">
        <v>4.1399999999999997</v>
      </c>
      <c r="F460" s="146">
        <f t="shared" si="28"/>
        <v>1.0299999999999998</v>
      </c>
      <c r="G460" s="147">
        <f t="shared" si="29"/>
        <v>11.964599999999999</v>
      </c>
    </row>
    <row r="461" spans="1:7" x14ac:dyDescent="0.15">
      <c r="A461" s="159"/>
      <c r="B461" s="405"/>
      <c r="C461" s="143" t="s">
        <v>86</v>
      </c>
      <c r="D461" s="144">
        <v>3.24</v>
      </c>
      <c r="E461" s="145">
        <v>3.68</v>
      </c>
      <c r="F461" s="146">
        <f t="shared" si="28"/>
        <v>0.43999999999999995</v>
      </c>
      <c r="G461" s="147">
        <f t="shared" si="29"/>
        <v>10.1568</v>
      </c>
    </row>
    <row r="462" spans="1:7" x14ac:dyDescent="0.15">
      <c r="A462" s="159"/>
      <c r="B462" s="405"/>
      <c r="C462" s="143" t="s">
        <v>87</v>
      </c>
      <c r="D462" s="144">
        <v>3.05</v>
      </c>
      <c r="E462" s="145">
        <v>3.9</v>
      </c>
      <c r="F462" s="146">
        <f t="shared" si="28"/>
        <v>0.85000000000000009</v>
      </c>
      <c r="G462" s="147">
        <f t="shared" si="29"/>
        <v>11.505000000000001</v>
      </c>
    </row>
    <row r="463" spans="1:7" x14ac:dyDescent="0.15">
      <c r="A463" s="159"/>
      <c r="B463" s="405"/>
      <c r="C463" s="143" t="s">
        <v>88</v>
      </c>
      <c r="D463" s="144">
        <v>3.02</v>
      </c>
      <c r="E463" s="145">
        <v>3.56</v>
      </c>
      <c r="F463" s="146">
        <f t="shared" si="28"/>
        <v>0.54</v>
      </c>
      <c r="G463" s="147">
        <f t="shared" si="29"/>
        <v>10.6088</v>
      </c>
    </row>
    <row r="464" spans="1:7" x14ac:dyDescent="0.15">
      <c r="A464" s="159"/>
      <c r="B464" s="405"/>
      <c r="C464" s="143" t="s">
        <v>89</v>
      </c>
      <c r="D464" s="144">
        <v>2.84</v>
      </c>
      <c r="E464" s="145">
        <v>3.67</v>
      </c>
      <c r="F464" s="146">
        <f t="shared" si="28"/>
        <v>0.83000000000000007</v>
      </c>
      <c r="G464" s="147">
        <f t="shared" si="29"/>
        <v>11.597200000000001</v>
      </c>
    </row>
    <row r="465" spans="1:7" x14ac:dyDescent="0.15">
      <c r="A465" s="159"/>
      <c r="B465" s="405"/>
      <c r="C465" s="143" t="s">
        <v>90</v>
      </c>
      <c r="D465" s="144">
        <v>2.79</v>
      </c>
      <c r="E465" s="145">
        <v>3.77</v>
      </c>
      <c r="F465" s="146">
        <f t="shared" si="28"/>
        <v>0.98</v>
      </c>
      <c r="G465" s="147">
        <f t="shared" si="29"/>
        <v>12.101699999999999</v>
      </c>
    </row>
    <row r="466" spans="1:7" s="118" customFormat="1" x14ac:dyDescent="0.15">
      <c r="A466" s="160"/>
      <c r="F466" s="158"/>
      <c r="G466" s="158"/>
    </row>
    <row r="467" spans="1:7" x14ac:dyDescent="0.15">
      <c r="A467" s="66" t="s">
        <v>599</v>
      </c>
      <c r="B467" s="121"/>
      <c r="C467" s="118"/>
    </row>
    <row r="468" spans="1:7" ht="24.75" thickBot="1" x14ac:dyDescent="0.2">
      <c r="A468" s="159"/>
      <c r="B468" s="402"/>
      <c r="C468" s="402"/>
      <c r="D468" s="130" t="s">
        <v>342</v>
      </c>
      <c r="E468" s="131" t="s">
        <v>343</v>
      </c>
      <c r="F468" s="132" t="s">
        <v>261</v>
      </c>
      <c r="G468" s="281" t="s">
        <v>262</v>
      </c>
    </row>
    <row r="469" spans="1:7" ht="13.5" thickTop="1" thickBot="1" x14ac:dyDescent="0.2">
      <c r="A469" s="159"/>
      <c r="B469" s="394" t="s">
        <v>344</v>
      </c>
      <c r="C469" s="395"/>
      <c r="D469" s="134">
        <v>2.97</v>
      </c>
      <c r="E469" s="135">
        <v>3.98</v>
      </c>
      <c r="F469" s="136">
        <f t="shared" ref="F469:F494" si="30">+E469-D469</f>
        <v>1.0099999999999998</v>
      </c>
      <c r="G469" s="137">
        <f t="shared" ref="G469:G494" si="31">+E469*(6-D469)</f>
        <v>12.059399999999998</v>
      </c>
    </row>
    <row r="470" spans="1:7" ht="13.5" customHeight="1" thickTop="1" thickBot="1" x14ac:dyDescent="0.2">
      <c r="A470" s="159"/>
      <c r="B470" s="403" t="s">
        <v>345</v>
      </c>
      <c r="C470" s="403"/>
      <c r="D470" s="134">
        <v>2.85</v>
      </c>
      <c r="E470" s="135">
        <v>3.75</v>
      </c>
      <c r="F470" s="136">
        <f t="shared" si="30"/>
        <v>0.89999999999999991</v>
      </c>
      <c r="G470" s="137">
        <f t="shared" si="31"/>
        <v>11.8125</v>
      </c>
    </row>
    <row r="471" spans="1:7" ht="12.75" customHeight="1" thickTop="1" x14ac:dyDescent="0.15">
      <c r="A471" s="159"/>
      <c r="B471" s="404" t="s">
        <v>1</v>
      </c>
      <c r="C471" s="138" t="s">
        <v>66</v>
      </c>
      <c r="D471" s="139">
        <v>2.77</v>
      </c>
      <c r="E471" s="140">
        <v>3.68</v>
      </c>
      <c r="F471" s="141">
        <f t="shared" si="30"/>
        <v>0.91000000000000014</v>
      </c>
      <c r="G471" s="142">
        <f t="shared" si="31"/>
        <v>11.8864</v>
      </c>
    </row>
    <row r="472" spans="1:7" x14ac:dyDescent="0.15">
      <c r="A472" s="159"/>
      <c r="B472" s="405"/>
      <c r="C472" s="143" t="s">
        <v>67</v>
      </c>
      <c r="D472" s="144">
        <v>2.91</v>
      </c>
      <c r="E472" s="145">
        <v>3.83</v>
      </c>
      <c r="F472" s="146">
        <f t="shared" si="30"/>
        <v>0.91999999999999993</v>
      </c>
      <c r="G472" s="147">
        <f t="shared" si="31"/>
        <v>11.8347</v>
      </c>
    </row>
    <row r="473" spans="1:7" ht="12.75" thickBot="1" x14ac:dyDescent="0.2">
      <c r="A473" s="159"/>
      <c r="B473" s="406"/>
      <c r="C473" s="148" t="s">
        <v>68</v>
      </c>
      <c r="D473" s="149">
        <v>2.88</v>
      </c>
      <c r="E473" s="150">
        <v>3.13</v>
      </c>
      <c r="F473" s="151">
        <f t="shared" si="30"/>
        <v>0.25</v>
      </c>
      <c r="G473" s="152">
        <f t="shared" si="31"/>
        <v>9.7655999999999992</v>
      </c>
    </row>
    <row r="474" spans="1:7" ht="12.75" customHeight="1" thickTop="1" x14ac:dyDescent="0.15">
      <c r="A474" s="159"/>
      <c r="B474" s="404" t="s">
        <v>2</v>
      </c>
      <c r="C474" s="138" t="s">
        <v>70</v>
      </c>
      <c r="D474" s="139">
        <v>3.21</v>
      </c>
      <c r="E474" s="140">
        <v>3.78</v>
      </c>
      <c r="F474" s="141">
        <f t="shared" si="30"/>
        <v>0.56999999999999984</v>
      </c>
      <c r="G474" s="142">
        <f t="shared" si="31"/>
        <v>10.546199999999999</v>
      </c>
    </row>
    <row r="475" spans="1:7" x14ac:dyDescent="0.15">
      <c r="A475" s="159"/>
      <c r="B475" s="405"/>
      <c r="C475" s="143" t="s">
        <v>71</v>
      </c>
      <c r="D475" s="144">
        <v>2.93</v>
      </c>
      <c r="E475" s="145">
        <v>3.88</v>
      </c>
      <c r="F475" s="146">
        <f t="shared" si="30"/>
        <v>0.94999999999999973</v>
      </c>
      <c r="G475" s="147">
        <f t="shared" si="31"/>
        <v>11.911599999999998</v>
      </c>
    </row>
    <row r="476" spans="1:7" x14ac:dyDescent="0.15">
      <c r="A476" s="159"/>
      <c r="B476" s="405"/>
      <c r="C476" s="143" t="s">
        <v>72</v>
      </c>
      <c r="D476" s="144">
        <v>3.07</v>
      </c>
      <c r="E476" s="145">
        <v>3.56</v>
      </c>
      <c r="F476" s="146">
        <f t="shared" si="30"/>
        <v>0.49000000000000021</v>
      </c>
      <c r="G476" s="147">
        <f t="shared" si="31"/>
        <v>10.430800000000001</v>
      </c>
    </row>
    <row r="477" spans="1:7" x14ac:dyDescent="0.15">
      <c r="A477" s="159"/>
      <c r="B477" s="405"/>
      <c r="C477" s="143" t="s">
        <v>73</v>
      </c>
      <c r="D477" s="144">
        <v>3.16</v>
      </c>
      <c r="E477" s="145">
        <v>3.96</v>
      </c>
      <c r="F477" s="146">
        <f t="shared" si="30"/>
        <v>0.79999999999999982</v>
      </c>
      <c r="G477" s="147">
        <f t="shared" si="31"/>
        <v>11.2464</v>
      </c>
    </row>
    <row r="478" spans="1:7" x14ac:dyDescent="0.15">
      <c r="B478" s="405"/>
      <c r="C478" s="143" t="s">
        <v>74</v>
      </c>
      <c r="D478" s="144">
        <v>2.82</v>
      </c>
      <c r="E478" s="145">
        <v>3.51</v>
      </c>
      <c r="F478" s="146">
        <f t="shared" si="30"/>
        <v>0.69</v>
      </c>
      <c r="G478" s="147">
        <f t="shared" si="31"/>
        <v>11.161799999999999</v>
      </c>
    </row>
    <row r="479" spans="1:7" x14ac:dyDescent="0.15">
      <c r="B479" s="405"/>
      <c r="C479" s="143" t="s">
        <v>75</v>
      </c>
      <c r="D479" s="144">
        <v>3.03</v>
      </c>
      <c r="E479" s="145">
        <v>3.86</v>
      </c>
      <c r="F479" s="146">
        <f t="shared" si="30"/>
        <v>0.83000000000000007</v>
      </c>
      <c r="G479" s="147">
        <f t="shared" si="31"/>
        <v>11.4642</v>
      </c>
    </row>
    <row r="480" spans="1:7" x14ac:dyDescent="0.15">
      <c r="B480" s="405"/>
      <c r="C480" s="143" t="s">
        <v>76</v>
      </c>
      <c r="D480" s="144">
        <v>2.83</v>
      </c>
      <c r="E480" s="145">
        <v>3.64</v>
      </c>
      <c r="F480" s="146">
        <f t="shared" si="30"/>
        <v>0.81</v>
      </c>
      <c r="G480" s="147">
        <f t="shared" si="31"/>
        <v>11.5388</v>
      </c>
    </row>
    <row r="481" spans="1:7" x14ac:dyDescent="0.15">
      <c r="B481" s="405"/>
      <c r="C481" s="143" t="s">
        <v>77</v>
      </c>
      <c r="D481" s="144">
        <v>2.75</v>
      </c>
      <c r="E481" s="145">
        <v>3.58</v>
      </c>
      <c r="F481" s="146">
        <f t="shared" si="30"/>
        <v>0.83000000000000007</v>
      </c>
      <c r="G481" s="147">
        <f t="shared" si="31"/>
        <v>11.635</v>
      </c>
    </row>
    <row r="482" spans="1:7" x14ac:dyDescent="0.15">
      <c r="B482" s="405"/>
      <c r="C482" s="143" t="s">
        <v>78</v>
      </c>
      <c r="D482" s="144">
        <v>2.8</v>
      </c>
      <c r="E482" s="145">
        <v>3.85</v>
      </c>
      <c r="F482" s="146">
        <f t="shared" si="30"/>
        <v>1.0500000000000003</v>
      </c>
      <c r="G482" s="147">
        <f t="shared" si="31"/>
        <v>12.32</v>
      </c>
    </row>
    <row r="483" spans="1:7" x14ac:dyDescent="0.15">
      <c r="A483" s="159"/>
      <c r="B483" s="405"/>
      <c r="C483" s="143" t="s">
        <v>79</v>
      </c>
      <c r="D483" s="144">
        <v>2.66</v>
      </c>
      <c r="E483" s="145">
        <v>3.65</v>
      </c>
      <c r="F483" s="146">
        <f t="shared" si="30"/>
        <v>0.98999999999999977</v>
      </c>
      <c r="G483" s="147">
        <f t="shared" si="31"/>
        <v>12.190999999999999</v>
      </c>
    </row>
    <row r="484" spans="1:7" x14ac:dyDescent="0.15">
      <c r="A484" s="159"/>
      <c r="B484" s="405"/>
      <c r="C484" s="143" t="s">
        <v>80</v>
      </c>
      <c r="D484" s="144">
        <v>2.75</v>
      </c>
      <c r="E484" s="145">
        <v>3.86</v>
      </c>
      <c r="F484" s="146">
        <f t="shared" si="30"/>
        <v>1.1099999999999999</v>
      </c>
      <c r="G484" s="147">
        <f t="shared" si="31"/>
        <v>12.545</v>
      </c>
    </row>
    <row r="485" spans="1:7" ht="12.75" thickBot="1" x14ac:dyDescent="0.2">
      <c r="A485" s="159"/>
      <c r="B485" s="406"/>
      <c r="C485" s="148" t="s">
        <v>81</v>
      </c>
      <c r="D485" s="149">
        <v>3.13</v>
      </c>
      <c r="E485" s="150">
        <v>4.13</v>
      </c>
      <c r="F485" s="151">
        <f t="shared" si="30"/>
        <v>1</v>
      </c>
      <c r="G485" s="152">
        <f t="shared" si="31"/>
        <v>11.8531</v>
      </c>
    </row>
    <row r="486" spans="1:7" ht="12.75" customHeight="1" thickTop="1" x14ac:dyDescent="0.15">
      <c r="A486" s="159"/>
      <c r="B486" s="401" t="s">
        <v>3</v>
      </c>
      <c r="C486" s="153" t="s">
        <v>82</v>
      </c>
      <c r="D486" s="154">
        <v>2.92</v>
      </c>
      <c r="E486" s="155">
        <v>3.73</v>
      </c>
      <c r="F486" s="156">
        <f t="shared" si="30"/>
        <v>0.81</v>
      </c>
      <c r="G486" s="157">
        <f t="shared" si="31"/>
        <v>11.4884</v>
      </c>
    </row>
    <row r="487" spans="1:7" x14ac:dyDescent="0.15">
      <c r="A487" s="159"/>
      <c r="B487" s="405"/>
      <c r="C487" s="143" t="s">
        <v>83</v>
      </c>
      <c r="D487" s="144">
        <v>2.74</v>
      </c>
      <c r="E487" s="145">
        <v>3.73</v>
      </c>
      <c r="F487" s="146">
        <f t="shared" si="30"/>
        <v>0.98999999999999977</v>
      </c>
      <c r="G487" s="147">
        <f t="shared" si="31"/>
        <v>12.159799999999999</v>
      </c>
    </row>
    <row r="488" spans="1:7" x14ac:dyDescent="0.15">
      <c r="A488" s="159"/>
      <c r="B488" s="405"/>
      <c r="C488" s="143" t="s">
        <v>84</v>
      </c>
      <c r="D488" s="144">
        <v>2.78</v>
      </c>
      <c r="E488" s="145">
        <v>3.84</v>
      </c>
      <c r="F488" s="146">
        <f t="shared" si="30"/>
        <v>1.06</v>
      </c>
      <c r="G488" s="147">
        <f t="shared" si="31"/>
        <v>12.364800000000001</v>
      </c>
    </row>
    <row r="489" spans="1:7" x14ac:dyDescent="0.15">
      <c r="A489" s="159"/>
      <c r="B489" s="405"/>
      <c r="C489" s="143" t="s">
        <v>85</v>
      </c>
      <c r="D489" s="144">
        <v>3.04</v>
      </c>
      <c r="E489" s="145">
        <v>3.97</v>
      </c>
      <c r="F489" s="146">
        <f t="shared" si="30"/>
        <v>0.93000000000000016</v>
      </c>
      <c r="G489" s="147">
        <f t="shared" si="31"/>
        <v>11.751200000000001</v>
      </c>
    </row>
    <row r="490" spans="1:7" x14ac:dyDescent="0.15">
      <c r="A490" s="159"/>
      <c r="B490" s="405"/>
      <c r="C490" s="143" t="s">
        <v>86</v>
      </c>
      <c r="D490" s="144">
        <v>2.81</v>
      </c>
      <c r="E490" s="145">
        <v>3.63</v>
      </c>
      <c r="F490" s="146">
        <f t="shared" si="30"/>
        <v>0.81999999999999984</v>
      </c>
      <c r="G490" s="147">
        <f t="shared" si="31"/>
        <v>11.579699999999999</v>
      </c>
    </row>
    <row r="491" spans="1:7" x14ac:dyDescent="0.15">
      <c r="A491" s="159"/>
      <c r="B491" s="405"/>
      <c r="C491" s="143" t="s">
        <v>87</v>
      </c>
      <c r="D491" s="144">
        <v>2.75</v>
      </c>
      <c r="E491" s="145">
        <v>3.78</v>
      </c>
      <c r="F491" s="146">
        <f t="shared" si="30"/>
        <v>1.0299999999999998</v>
      </c>
      <c r="G491" s="147">
        <f t="shared" si="31"/>
        <v>12.285</v>
      </c>
    </row>
    <row r="492" spans="1:7" x14ac:dyDescent="0.15">
      <c r="A492" s="159"/>
      <c r="B492" s="405"/>
      <c r="C492" s="143" t="s">
        <v>88</v>
      </c>
      <c r="D492" s="144">
        <v>2.8</v>
      </c>
      <c r="E492" s="145">
        <v>3.64</v>
      </c>
      <c r="F492" s="146">
        <f t="shared" si="30"/>
        <v>0.8400000000000003</v>
      </c>
      <c r="G492" s="147">
        <f t="shared" si="31"/>
        <v>11.648000000000001</v>
      </c>
    </row>
    <row r="493" spans="1:7" x14ac:dyDescent="0.15">
      <c r="A493" s="159"/>
      <c r="B493" s="405"/>
      <c r="C493" s="143" t="s">
        <v>89</v>
      </c>
      <c r="D493" s="144">
        <v>2.76</v>
      </c>
      <c r="E493" s="145">
        <v>3.95</v>
      </c>
      <c r="F493" s="146">
        <f t="shared" si="30"/>
        <v>1.1900000000000004</v>
      </c>
      <c r="G493" s="147">
        <f t="shared" si="31"/>
        <v>12.798000000000002</v>
      </c>
    </row>
    <row r="494" spans="1:7" x14ac:dyDescent="0.15">
      <c r="A494" s="159"/>
      <c r="B494" s="405"/>
      <c r="C494" s="143" t="s">
        <v>90</v>
      </c>
      <c r="D494" s="144">
        <v>2.69</v>
      </c>
      <c r="E494" s="145">
        <v>3.97</v>
      </c>
      <c r="F494" s="146">
        <f t="shared" si="30"/>
        <v>1.2800000000000002</v>
      </c>
      <c r="G494" s="147">
        <f t="shared" si="31"/>
        <v>13.140700000000001</v>
      </c>
    </row>
    <row r="495" spans="1:7" s="118" customFormat="1" x14ac:dyDescent="0.15">
      <c r="A495" s="160"/>
      <c r="F495" s="158"/>
      <c r="G495" s="158"/>
    </row>
    <row r="496" spans="1:7" s="118" customFormat="1" x14ac:dyDescent="0.15">
      <c r="A496" s="160"/>
      <c r="B496" s="121"/>
      <c r="F496" s="158"/>
      <c r="G496" s="158"/>
    </row>
    <row r="497" spans="1:7" s="118" customFormat="1" x14ac:dyDescent="0.15">
      <c r="A497" s="160"/>
      <c r="B497" s="121"/>
      <c r="F497" s="158"/>
      <c r="G497" s="158"/>
    </row>
    <row r="498" spans="1:7" x14ac:dyDescent="0.15">
      <c r="A498" s="66" t="s">
        <v>359</v>
      </c>
      <c r="B498" s="121"/>
      <c r="C498" s="118"/>
      <c r="D498" s="118"/>
      <c r="E498" s="118"/>
      <c r="F498" s="158"/>
      <c r="G498" s="158"/>
    </row>
    <row r="499" spans="1:7" ht="24.75" thickBot="1" x14ac:dyDescent="0.2">
      <c r="A499" s="159"/>
      <c r="B499" s="402"/>
      <c r="C499" s="402"/>
      <c r="D499" s="130" t="s">
        <v>342</v>
      </c>
      <c r="E499" s="131" t="s">
        <v>343</v>
      </c>
      <c r="F499" s="132" t="s">
        <v>261</v>
      </c>
      <c r="G499" s="133" t="s">
        <v>262</v>
      </c>
    </row>
    <row r="500" spans="1:7" ht="13.5" thickTop="1" thickBot="1" x14ac:dyDescent="0.2">
      <c r="A500" s="159"/>
      <c r="B500" s="394" t="s">
        <v>344</v>
      </c>
      <c r="C500" s="395"/>
      <c r="D500" s="134">
        <v>2.97</v>
      </c>
      <c r="E500" s="135">
        <v>3.98</v>
      </c>
      <c r="F500" s="136">
        <f t="shared" ref="F500:F525" si="32">+E500-D500</f>
        <v>1.0099999999999998</v>
      </c>
      <c r="G500" s="137">
        <f t="shared" ref="G500:G525" si="33">+E500*(6-D500)</f>
        <v>12.059399999999998</v>
      </c>
    </row>
    <row r="501" spans="1:7" ht="13.5" thickTop="1" thickBot="1" x14ac:dyDescent="0.2">
      <c r="A501" s="159"/>
      <c r="B501" s="403" t="s">
        <v>345</v>
      </c>
      <c r="C501" s="403"/>
      <c r="D501" s="134">
        <v>3.03</v>
      </c>
      <c r="E501" s="135">
        <v>4.01</v>
      </c>
      <c r="F501" s="136">
        <f t="shared" si="32"/>
        <v>0.98</v>
      </c>
      <c r="G501" s="137">
        <f t="shared" si="33"/>
        <v>11.909700000000001</v>
      </c>
    </row>
    <row r="502" spans="1:7" ht="12.75" customHeight="1" thickTop="1" x14ac:dyDescent="0.15">
      <c r="A502" s="159"/>
      <c r="B502" s="404" t="s">
        <v>1</v>
      </c>
      <c r="C502" s="138" t="s">
        <v>66</v>
      </c>
      <c r="D502" s="139">
        <v>2.97</v>
      </c>
      <c r="E502" s="140">
        <v>3.88</v>
      </c>
      <c r="F502" s="141">
        <f t="shared" si="32"/>
        <v>0.9099999999999997</v>
      </c>
      <c r="G502" s="142">
        <f t="shared" si="33"/>
        <v>11.756399999999999</v>
      </c>
    </row>
    <row r="503" spans="1:7" x14ac:dyDescent="0.15">
      <c r="A503" s="159"/>
      <c r="B503" s="405"/>
      <c r="C503" s="143" t="s">
        <v>67</v>
      </c>
      <c r="D503" s="144">
        <v>3.09</v>
      </c>
      <c r="E503" s="145">
        <v>4.1500000000000004</v>
      </c>
      <c r="F503" s="146">
        <f t="shared" si="32"/>
        <v>1.0600000000000005</v>
      </c>
      <c r="G503" s="147">
        <f t="shared" si="33"/>
        <v>12.076500000000001</v>
      </c>
    </row>
    <row r="504" spans="1:7" ht="12.75" thickBot="1" x14ac:dyDescent="0.2">
      <c r="A504" s="159"/>
      <c r="B504" s="406"/>
      <c r="C504" s="148" t="s">
        <v>68</v>
      </c>
      <c r="D504" s="149">
        <v>3.1</v>
      </c>
      <c r="E504" s="150">
        <v>3.11</v>
      </c>
      <c r="F504" s="151">
        <f t="shared" si="32"/>
        <v>9.9999999999997868E-3</v>
      </c>
      <c r="G504" s="152">
        <f t="shared" si="33"/>
        <v>9.0190000000000001</v>
      </c>
    </row>
    <row r="505" spans="1:7" ht="12.75" customHeight="1" thickTop="1" x14ac:dyDescent="0.15">
      <c r="A505" s="159"/>
      <c r="B505" s="404" t="s">
        <v>2</v>
      </c>
      <c r="C505" s="138" t="s">
        <v>70</v>
      </c>
      <c r="D505" s="139">
        <v>3.52</v>
      </c>
      <c r="E505" s="140">
        <v>4.28</v>
      </c>
      <c r="F505" s="141">
        <f t="shared" si="32"/>
        <v>0.76000000000000023</v>
      </c>
      <c r="G505" s="142">
        <f t="shared" si="33"/>
        <v>10.6144</v>
      </c>
    </row>
    <row r="506" spans="1:7" x14ac:dyDescent="0.15">
      <c r="A506" s="159"/>
      <c r="B506" s="405"/>
      <c r="C506" s="143" t="s">
        <v>71</v>
      </c>
      <c r="D506" s="144">
        <v>3.03</v>
      </c>
      <c r="E506" s="145">
        <v>4.4400000000000004</v>
      </c>
      <c r="F506" s="146">
        <f t="shared" si="32"/>
        <v>1.4100000000000006</v>
      </c>
      <c r="G506" s="147">
        <f t="shared" si="33"/>
        <v>13.186800000000002</v>
      </c>
    </row>
    <row r="507" spans="1:7" x14ac:dyDescent="0.15">
      <c r="A507" s="159"/>
      <c r="B507" s="405"/>
      <c r="C507" s="143" t="s">
        <v>72</v>
      </c>
      <c r="D507" s="144">
        <v>2.88</v>
      </c>
      <c r="E507" s="145">
        <v>4.3099999999999996</v>
      </c>
      <c r="F507" s="146">
        <f t="shared" si="32"/>
        <v>1.4299999999999997</v>
      </c>
      <c r="G507" s="147">
        <f t="shared" si="33"/>
        <v>13.447199999999999</v>
      </c>
    </row>
    <row r="508" spans="1:7" x14ac:dyDescent="0.15">
      <c r="A508" s="159"/>
      <c r="B508" s="405"/>
      <c r="C508" s="143" t="s">
        <v>73</v>
      </c>
      <c r="D508" s="144">
        <v>3.25</v>
      </c>
      <c r="E508" s="145">
        <v>4.4000000000000004</v>
      </c>
      <c r="F508" s="146">
        <f t="shared" si="32"/>
        <v>1.1500000000000004</v>
      </c>
      <c r="G508" s="147">
        <f t="shared" si="33"/>
        <v>12.100000000000001</v>
      </c>
    </row>
    <row r="509" spans="1:7" x14ac:dyDescent="0.15">
      <c r="A509" s="159"/>
      <c r="B509" s="405"/>
      <c r="C509" s="143" t="s">
        <v>74</v>
      </c>
      <c r="D509" s="144">
        <v>3.07</v>
      </c>
      <c r="E509" s="145">
        <v>4.0999999999999996</v>
      </c>
      <c r="F509" s="146">
        <f t="shared" si="32"/>
        <v>1.0299999999999998</v>
      </c>
      <c r="G509" s="147">
        <f t="shared" si="33"/>
        <v>12.013</v>
      </c>
    </row>
    <row r="510" spans="1:7" x14ac:dyDescent="0.15">
      <c r="A510" s="159"/>
      <c r="B510" s="405"/>
      <c r="C510" s="143" t="s">
        <v>75</v>
      </c>
      <c r="D510" s="144">
        <v>3.04</v>
      </c>
      <c r="E510" s="145">
        <v>4</v>
      </c>
      <c r="F510" s="146">
        <f t="shared" si="32"/>
        <v>0.96</v>
      </c>
      <c r="G510" s="147">
        <f t="shared" si="33"/>
        <v>11.84</v>
      </c>
    </row>
    <row r="511" spans="1:7" x14ac:dyDescent="0.15">
      <c r="A511" s="159"/>
      <c r="B511" s="405"/>
      <c r="C511" s="143" t="s">
        <v>76</v>
      </c>
      <c r="D511" s="144">
        <v>3.09</v>
      </c>
      <c r="E511" s="145">
        <v>3.81</v>
      </c>
      <c r="F511" s="146">
        <f t="shared" si="32"/>
        <v>0.7200000000000002</v>
      </c>
      <c r="G511" s="147">
        <f t="shared" si="33"/>
        <v>11.087100000000001</v>
      </c>
    </row>
    <row r="512" spans="1:7" x14ac:dyDescent="0.15">
      <c r="A512" s="159"/>
      <c r="B512" s="405"/>
      <c r="C512" s="143" t="s">
        <v>77</v>
      </c>
      <c r="D512" s="144">
        <v>3.05</v>
      </c>
      <c r="E512" s="145">
        <v>3.71</v>
      </c>
      <c r="F512" s="146">
        <f t="shared" si="32"/>
        <v>0.66000000000000014</v>
      </c>
      <c r="G512" s="147">
        <f t="shared" si="33"/>
        <v>10.9445</v>
      </c>
    </row>
    <row r="513" spans="1:7" x14ac:dyDescent="0.15">
      <c r="A513" s="159"/>
      <c r="B513" s="405"/>
      <c r="C513" s="143" t="s">
        <v>78</v>
      </c>
      <c r="D513" s="144">
        <v>3</v>
      </c>
      <c r="E513" s="145">
        <v>4.0999999999999996</v>
      </c>
      <c r="F513" s="146">
        <f t="shared" si="32"/>
        <v>1.0999999999999996</v>
      </c>
      <c r="G513" s="147">
        <f t="shared" si="33"/>
        <v>12.299999999999999</v>
      </c>
    </row>
    <row r="514" spans="1:7" x14ac:dyDescent="0.15">
      <c r="A514" s="159"/>
      <c r="B514" s="405"/>
      <c r="C514" s="143" t="s">
        <v>79</v>
      </c>
      <c r="D514" s="144">
        <v>2.87</v>
      </c>
      <c r="E514" s="145">
        <v>3.77</v>
      </c>
      <c r="F514" s="146">
        <f t="shared" si="32"/>
        <v>0.89999999999999991</v>
      </c>
      <c r="G514" s="147">
        <f t="shared" si="33"/>
        <v>11.8001</v>
      </c>
    </row>
    <row r="515" spans="1:7" x14ac:dyDescent="0.15">
      <c r="A515" s="159"/>
      <c r="B515" s="405"/>
      <c r="C515" s="143" t="s">
        <v>80</v>
      </c>
      <c r="D515" s="144">
        <v>2.98</v>
      </c>
      <c r="E515" s="145">
        <v>3.99</v>
      </c>
      <c r="F515" s="146">
        <f t="shared" si="32"/>
        <v>1.0100000000000002</v>
      </c>
      <c r="G515" s="147">
        <f t="shared" si="33"/>
        <v>12.049800000000001</v>
      </c>
    </row>
    <row r="516" spans="1:7" ht="12.75" thickBot="1" x14ac:dyDescent="0.2">
      <c r="A516" s="159"/>
      <c r="B516" s="406"/>
      <c r="C516" s="148" t="s">
        <v>81</v>
      </c>
      <c r="D516" s="149">
        <v>3</v>
      </c>
      <c r="E516" s="150">
        <v>4.43</v>
      </c>
      <c r="F516" s="151">
        <f t="shared" si="32"/>
        <v>1.4299999999999997</v>
      </c>
      <c r="G516" s="152">
        <f t="shared" si="33"/>
        <v>13.29</v>
      </c>
    </row>
    <row r="517" spans="1:7" ht="12.75" customHeight="1" thickTop="1" x14ac:dyDescent="0.15">
      <c r="A517" s="159"/>
      <c r="B517" s="401" t="s">
        <v>3</v>
      </c>
      <c r="C517" s="153" t="s">
        <v>82</v>
      </c>
      <c r="D517" s="154">
        <v>3.02</v>
      </c>
      <c r="E517" s="155">
        <v>4.03</v>
      </c>
      <c r="F517" s="156">
        <f t="shared" si="32"/>
        <v>1.0100000000000002</v>
      </c>
      <c r="G517" s="157">
        <f t="shared" si="33"/>
        <v>12.009400000000001</v>
      </c>
    </row>
    <row r="518" spans="1:7" x14ac:dyDescent="0.15">
      <c r="A518" s="159"/>
      <c r="B518" s="405"/>
      <c r="C518" s="143" t="s">
        <v>83</v>
      </c>
      <c r="D518" s="144">
        <v>3.09</v>
      </c>
      <c r="E518" s="145">
        <v>3.91</v>
      </c>
      <c r="F518" s="146">
        <f t="shared" si="32"/>
        <v>0.82000000000000028</v>
      </c>
      <c r="G518" s="147">
        <f t="shared" si="33"/>
        <v>11.378100000000002</v>
      </c>
    </row>
    <row r="519" spans="1:7" x14ac:dyDescent="0.15">
      <c r="A519" s="159"/>
      <c r="B519" s="405"/>
      <c r="C519" s="143" t="s">
        <v>84</v>
      </c>
      <c r="D519" s="144">
        <v>3.16</v>
      </c>
      <c r="E519" s="145">
        <v>4.1399999999999997</v>
      </c>
      <c r="F519" s="146">
        <f t="shared" si="32"/>
        <v>0.97999999999999954</v>
      </c>
      <c r="G519" s="147">
        <f t="shared" si="33"/>
        <v>11.757599999999998</v>
      </c>
    </row>
    <row r="520" spans="1:7" x14ac:dyDescent="0.15">
      <c r="A520" s="159"/>
      <c r="B520" s="405"/>
      <c r="C520" s="143" t="s">
        <v>85</v>
      </c>
      <c r="D520" s="144">
        <v>2.96</v>
      </c>
      <c r="E520" s="145">
        <v>4.08</v>
      </c>
      <c r="F520" s="146">
        <f t="shared" si="32"/>
        <v>1.1200000000000001</v>
      </c>
      <c r="G520" s="147">
        <f t="shared" si="33"/>
        <v>12.4032</v>
      </c>
    </row>
    <row r="521" spans="1:7" x14ac:dyDescent="0.15">
      <c r="A521" s="159"/>
      <c r="B521" s="405"/>
      <c r="C521" s="143" t="s">
        <v>86</v>
      </c>
      <c r="D521" s="144">
        <v>2.97</v>
      </c>
      <c r="E521" s="145">
        <v>3.99</v>
      </c>
      <c r="F521" s="146">
        <f t="shared" si="32"/>
        <v>1.02</v>
      </c>
      <c r="G521" s="147">
        <f t="shared" si="33"/>
        <v>12.089700000000001</v>
      </c>
    </row>
    <row r="522" spans="1:7" x14ac:dyDescent="0.15">
      <c r="A522" s="159"/>
      <c r="B522" s="405"/>
      <c r="C522" s="143" t="s">
        <v>87</v>
      </c>
      <c r="D522" s="144">
        <v>3.05</v>
      </c>
      <c r="E522" s="145">
        <v>4</v>
      </c>
      <c r="F522" s="146">
        <f t="shared" si="32"/>
        <v>0.95000000000000018</v>
      </c>
      <c r="G522" s="147">
        <f t="shared" si="33"/>
        <v>11.8</v>
      </c>
    </row>
    <row r="523" spans="1:7" x14ac:dyDescent="0.15">
      <c r="A523" s="159"/>
      <c r="B523" s="405"/>
      <c r="C523" s="143" t="s">
        <v>88</v>
      </c>
      <c r="D523" s="144">
        <v>3.05</v>
      </c>
      <c r="E523" s="145">
        <v>3.85</v>
      </c>
      <c r="F523" s="146">
        <f t="shared" si="32"/>
        <v>0.80000000000000027</v>
      </c>
      <c r="G523" s="147">
        <f t="shared" si="33"/>
        <v>11.357500000000002</v>
      </c>
    </row>
    <row r="524" spans="1:7" x14ac:dyDescent="0.15">
      <c r="A524" s="159"/>
      <c r="B524" s="405"/>
      <c r="C524" s="143" t="s">
        <v>89</v>
      </c>
      <c r="D524" s="144">
        <v>2.96</v>
      </c>
      <c r="E524" s="145">
        <v>4.1500000000000004</v>
      </c>
      <c r="F524" s="146">
        <f t="shared" si="32"/>
        <v>1.1900000000000004</v>
      </c>
      <c r="G524" s="147">
        <f t="shared" si="33"/>
        <v>12.616000000000001</v>
      </c>
    </row>
    <row r="525" spans="1:7" x14ac:dyDescent="0.15">
      <c r="A525" s="159"/>
      <c r="B525" s="405"/>
      <c r="C525" s="143" t="s">
        <v>90</v>
      </c>
      <c r="D525" s="144">
        <v>2.89</v>
      </c>
      <c r="E525" s="145">
        <v>4.1900000000000004</v>
      </c>
      <c r="F525" s="146">
        <f t="shared" si="32"/>
        <v>1.3000000000000003</v>
      </c>
      <c r="G525" s="147">
        <f t="shared" si="33"/>
        <v>13.030900000000001</v>
      </c>
    </row>
    <row r="526" spans="1:7" s="118" customFormat="1" x14ac:dyDescent="0.15">
      <c r="A526" s="160"/>
      <c r="F526" s="158"/>
      <c r="G526" s="158"/>
    </row>
    <row r="527" spans="1:7" s="118" customFormat="1" x14ac:dyDescent="0.15">
      <c r="A527" s="160"/>
      <c r="B527" s="121"/>
      <c r="F527" s="158"/>
      <c r="G527" s="158"/>
    </row>
    <row r="528" spans="1:7" s="118" customFormat="1" x14ac:dyDescent="0.15">
      <c r="A528" s="160"/>
      <c r="B528" s="121"/>
      <c r="F528" s="158"/>
      <c r="G528" s="158"/>
    </row>
    <row r="529" spans="1:7" x14ac:dyDescent="0.15">
      <c r="A529" s="66" t="s">
        <v>360</v>
      </c>
      <c r="B529" s="121"/>
      <c r="C529" s="118"/>
      <c r="D529" s="118"/>
      <c r="E529" s="118"/>
      <c r="F529" s="158"/>
      <c r="G529" s="158"/>
    </row>
    <row r="530" spans="1:7" ht="24.75" thickBot="1" x14ac:dyDescent="0.2">
      <c r="A530" s="159"/>
      <c r="B530" s="402"/>
      <c r="C530" s="402"/>
      <c r="D530" s="130" t="s">
        <v>342</v>
      </c>
      <c r="E530" s="131" t="s">
        <v>343</v>
      </c>
      <c r="F530" s="132" t="s">
        <v>261</v>
      </c>
      <c r="G530" s="133" t="s">
        <v>262</v>
      </c>
    </row>
    <row r="531" spans="1:7" ht="13.5" thickTop="1" thickBot="1" x14ac:dyDescent="0.2">
      <c r="A531" s="159"/>
      <c r="B531" s="394" t="s">
        <v>344</v>
      </c>
      <c r="C531" s="395"/>
      <c r="D531" s="134">
        <v>2.97</v>
      </c>
      <c r="E531" s="135">
        <v>3.98</v>
      </c>
      <c r="F531" s="136">
        <f t="shared" ref="F531:F556" si="34">+E531-D531</f>
        <v>1.0099999999999998</v>
      </c>
      <c r="G531" s="137">
        <f t="shared" ref="G531:G556" si="35">+E531*(6-D531)</f>
        <v>12.059399999999998</v>
      </c>
    </row>
    <row r="532" spans="1:7" ht="13.5" thickTop="1" thickBot="1" x14ac:dyDescent="0.2">
      <c r="A532" s="159"/>
      <c r="B532" s="403" t="s">
        <v>345</v>
      </c>
      <c r="C532" s="403"/>
      <c r="D532" s="134">
        <v>3.06</v>
      </c>
      <c r="E532" s="135">
        <v>4.2</v>
      </c>
      <c r="F532" s="136">
        <f t="shared" si="34"/>
        <v>1.1400000000000001</v>
      </c>
      <c r="G532" s="137">
        <f t="shared" si="35"/>
        <v>12.348000000000001</v>
      </c>
    </row>
    <row r="533" spans="1:7" ht="12.75" customHeight="1" thickTop="1" x14ac:dyDescent="0.15">
      <c r="A533" s="159"/>
      <c r="B533" s="404" t="s">
        <v>1</v>
      </c>
      <c r="C533" s="138" t="s">
        <v>66</v>
      </c>
      <c r="D533" s="139">
        <v>3.01</v>
      </c>
      <c r="E533" s="140">
        <v>4.0999999999999996</v>
      </c>
      <c r="F533" s="141">
        <f t="shared" si="34"/>
        <v>1.0899999999999999</v>
      </c>
      <c r="G533" s="142">
        <f t="shared" si="35"/>
        <v>12.259</v>
      </c>
    </row>
    <row r="534" spans="1:7" x14ac:dyDescent="0.15">
      <c r="B534" s="405"/>
      <c r="C534" s="143" t="s">
        <v>67</v>
      </c>
      <c r="D534" s="144">
        <v>3.1</v>
      </c>
      <c r="E534" s="145">
        <v>4.3099999999999996</v>
      </c>
      <c r="F534" s="146">
        <f t="shared" si="34"/>
        <v>1.2099999999999995</v>
      </c>
      <c r="G534" s="147">
        <f t="shared" si="35"/>
        <v>12.498999999999999</v>
      </c>
    </row>
    <row r="535" spans="1:7" ht="12.75" thickBot="1" x14ac:dyDescent="0.2">
      <c r="B535" s="406"/>
      <c r="C535" s="148" t="s">
        <v>68</v>
      </c>
      <c r="D535" s="149">
        <v>2.89</v>
      </c>
      <c r="E535" s="150">
        <v>3.33</v>
      </c>
      <c r="F535" s="151">
        <f t="shared" si="34"/>
        <v>0.43999999999999995</v>
      </c>
      <c r="G535" s="152">
        <f t="shared" si="35"/>
        <v>10.356299999999999</v>
      </c>
    </row>
    <row r="536" spans="1:7" ht="12.75" customHeight="1" thickTop="1" x14ac:dyDescent="0.15">
      <c r="B536" s="404" t="s">
        <v>2</v>
      </c>
      <c r="C536" s="138" t="s">
        <v>70</v>
      </c>
      <c r="D536" s="139">
        <v>3.53</v>
      </c>
      <c r="E536" s="140">
        <v>4.57</v>
      </c>
      <c r="F536" s="141">
        <f t="shared" si="34"/>
        <v>1.0400000000000005</v>
      </c>
      <c r="G536" s="142">
        <f t="shared" si="35"/>
        <v>11.287900000000002</v>
      </c>
    </row>
    <row r="537" spans="1:7" x14ac:dyDescent="0.15">
      <c r="B537" s="405"/>
      <c r="C537" s="143" t="s">
        <v>71</v>
      </c>
      <c r="D537" s="144">
        <v>3.14</v>
      </c>
      <c r="E537" s="145">
        <v>4.62</v>
      </c>
      <c r="F537" s="146">
        <f t="shared" si="34"/>
        <v>1.48</v>
      </c>
      <c r="G537" s="147">
        <f t="shared" si="35"/>
        <v>13.213200000000001</v>
      </c>
    </row>
    <row r="538" spans="1:7" x14ac:dyDescent="0.15">
      <c r="B538" s="405"/>
      <c r="C538" s="143" t="s">
        <v>72</v>
      </c>
      <c r="D538" s="144">
        <v>2.82</v>
      </c>
      <c r="E538" s="145">
        <v>4.5199999999999996</v>
      </c>
      <c r="F538" s="146">
        <f t="shared" si="34"/>
        <v>1.6999999999999997</v>
      </c>
      <c r="G538" s="147">
        <f t="shared" si="35"/>
        <v>14.3736</v>
      </c>
    </row>
    <row r="539" spans="1:7" x14ac:dyDescent="0.15">
      <c r="A539" s="159"/>
      <c r="B539" s="405"/>
      <c r="C539" s="143" t="s">
        <v>73</v>
      </c>
      <c r="D539" s="144">
        <v>3.15</v>
      </c>
      <c r="E539" s="145">
        <v>4.54</v>
      </c>
      <c r="F539" s="146">
        <f t="shared" si="34"/>
        <v>1.3900000000000001</v>
      </c>
      <c r="G539" s="147">
        <f t="shared" si="35"/>
        <v>12.939</v>
      </c>
    </row>
    <row r="540" spans="1:7" x14ac:dyDescent="0.15">
      <c r="A540" s="159"/>
      <c r="B540" s="405"/>
      <c r="C540" s="143" t="s">
        <v>74</v>
      </c>
      <c r="D540" s="144">
        <v>2.95</v>
      </c>
      <c r="E540" s="145">
        <v>4.29</v>
      </c>
      <c r="F540" s="146">
        <f t="shared" si="34"/>
        <v>1.3399999999999999</v>
      </c>
      <c r="G540" s="147">
        <f t="shared" si="35"/>
        <v>13.084499999999998</v>
      </c>
    </row>
    <row r="541" spans="1:7" x14ac:dyDescent="0.15">
      <c r="A541" s="159"/>
      <c r="B541" s="405"/>
      <c r="C541" s="143" t="s">
        <v>75</v>
      </c>
      <c r="D541" s="144">
        <v>3.21</v>
      </c>
      <c r="E541" s="145">
        <v>4.2300000000000004</v>
      </c>
      <c r="F541" s="146">
        <f t="shared" si="34"/>
        <v>1.0200000000000005</v>
      </c>
      <c r="G541" s="147">
        <f t="shared" si="35"/>
        <v>11.801700000000002</v>
      </c>
    </row>
    <row r="542" spans="1:7" x14ac:dyDescent="0.15">
      <c r="A542" s="159"/>
      <c r="B542" s="405"/>
      <c r="C542" s="143" t="s">
        <v>76</v>
      </c>
      <c r="D542" s="144">
        <v>3.04</v>
      </c>
      <c r="E542" s="145">
        <v>3.94</v>
      </c>
      <c r="F542" s="146">
        <f t="shared" si="34"/>
        <v>0.89999999999999991</v>
      </c>
      <c r="G542" s="147">
        <f t="shared" si="35"/>
        <v>11.6624</v>
      </c>
    </row>
    <row r="543" spans="1:7" x14ac:dyDescent="0.15">
      <c r="A543" s="159"/>
      <c r="B543" s="405"/>
      <c r="C543" s="143" t="s">
        <v>77</v>
      </c>
      <c r="D543" s="144">
        <v>2.96</v>
      </c>
      <c r="E543" s="145">
        <v>3.99</v>
      </c>
      <c r="F543" s="146">
        <f t="shared" si="34"/>
        <v>1.0300000000000002</v>
      </c>
      <c r="G543" s="147">
        <f t="shared" si="35"/>
        <v>12.1296</v>
      </c>
    </row>
    <row r="544" spans="1:7" x14ac:dyDescent="0.15">
      <c r="A544" s="159"/>
      <c r="B544" s="405"/>
      <c r="C544" s="143" t="s">
        <v>78</v>
      </c>
      <c r="D544" s="144">
        <v>3.07</v>
      </c>
      <c r="E544" s="145">
        <v>4.26</v>
      </c>
      <c r="F544" s="146">
        <f t="shared" si="34"/>
        <v>1.19</v>
      </c>
      <c r="G544" s="147">
        <f t="shared" si="35"/>
        <v>12.4818</v>
      </c>
    </row>
    <row r="545" spans="1:7" x14ac:dyDescent="0.15">
      <c r="A545" s="159"/>
      <c r="B545" s="405"/>
      <c r="C545" s="143" t="s">
        <v>79</v>
      </c>
      <c r="D545" s="144">
        <v>2.95</v>
      </c>
      <c r="E545" s="145">
        <v>3.95</v>
      </c>
      <c r="F545" s="146">
        <f t="shared" si="34"/>
        <v>1</v>
      </c>
      <c r="G545" s="147">
        <f t="shared" si="35"/>
        <v>12.047499999999999</v>
      </c>
    </row>
    <row r="546" spans="1:7" x14ac:dyDescent="0.15">
      <c r="A546" s="159"/>
      <c r="B546" s="405"/>
      <c r="C546" s="143" t="s">
        <v>80</v>
      </c>
      <c r="D546" s="144">
        <v>3.09</v>
      </c>
      <c r="E546" s="145">
        <v>4.1500000000000004</v>
      </c>
      <c r="F546" s="146">
        <f t="shared" si="34"/>
        <v>1.0600000000000005</v>
      </c>
      <c r="G546" s="147">
        <f t="shared" si="35"/>
        <v>12.076500000000001</v>
      </c>
    </row>
    <row r="547" spans="1:7" ht="12.75" thickBot="1" x14ac:dyDescent="0.2">
      <c r="A547" s="159"/>
      <c r="B547" s="406"/>
      <c r="C547" s="148" t="s">
        <v>81</v>
      </c>
      <c r="D547" s="149">
        <v>3.11</v>
      </c>
      <c r="E547" s="150">
        <v>4.63</v>
      </c>
      <c r="F547" s="151">
        <f t="shared" si="34"/>
        <v>1.52</v>
      </c>
      <c r="G547" s="152">
        <f t="shared" si="35"/>
        <v>13.380700000000001</v>
      </c>
    </row>
    <row r="548" spans="1:7" ht="12.75" customHeight="1" thickTop="1" x14ac:dyDescent="0.15">
      <c r="A548" s="159"/>
      <c r="B548" s="401" t="s">
        <v>3</v>
      </c>
      <c r="C548" s="153" t="s">
        <v>82</v>
      </c>
      <c r="D548" s="154">
        <v>3.01</v>
      </c>
      <c r="E548" s="155">
        <v>4.22</v>
      </c>
      <c r="F548" s="156">
        <f t="shared" si="34"/>
        <v>1.21</v>
      </c>
      <c r="G548" s="157">
        <f t="shared" si="35"/>
        <v>12.617800000000001</v>
      </c>
    </row>
    <row r="549" spans="1:7" x14ac:dyDescent="0.15">
      <c r="A549" s="159"/>
      <c r="B549" s="405"/>
      <c r="C549" s="143" t="s">
        <v>83</v>
      </c>
      <c r="D549" s="144">
        <v>3.11</v>
      </c>
      <c r="E549" s="145">
        <v>4.17</v>
      </c>
      <c r="F549" s="146">
        <f t="shared" si="34"/>
        <v>1.06</v>
      </c>
      <c r="G549" s="147">
        <f t="shared" si="35"/>
        <v>12.051299999999999</v>
      </c>
    </row>
    <row r="550" spans="1:7" x14ac:dyDescent="0.15">
      <c r="A550" s="159"/>
      <c r="B550" s="405"/>
      <c r="C550" s="143" t="s">
        <v>84</v>
      </c>
      <c r="D550" s="144">
        <v>3.33</v>
      </c>
      <c r="E550" s="145">
        <v>4.38</v>
      </c>
      <c r="F550" s="146">
        <f t="shared" si="34"/>
        <v>1.0499999999999998</v>
      </c>
      <c r="G550" s="147">
        <f t="shared" si="35"/>
        <v>11.694599999999999</v>
      </c>
    </row>
    <row r="551" spans="1:7" x14ac:dyDescent="0.15">
      <c r="A551" s="159"/>
      <c r="B551" s="405"/>
      <c r="C551" s="143" t="s">
        <v>85</v>
      </c>
      <c r="D551" s="144">
        <v>3.17</v>
      </c>
      <c r="E551" s="145">
        <v>4.37</v>
      </c>
      <c r="F551" s="146">
        <f t="shared" si="34"/>
        <v>1.2000000000000002</v>
      </c>
      <c r="G551" s="147">
        <f t="shared" si="35"/>
        <v>12.367100000000001</v>
      </c>
    </row>
    <row r="552" spans="1:7" x14ac:dyDescent="0.15">
      <c r="A552" s="159"/>
      <c r="B552" s="405"/>
      <c r="C552" s="143" t="s">
        <v>86</v>
      </c>
      <c r="D552" s="144">
        <v>3.06</v>
      </c>
      <c r="E552" s="145">
        <v>4.05</v>
      </c>
      <c r="F552" s="146">
        <f t="shared" si="34"/>
        <v>0.98999999999999977</v>
      </c>
      <c r="G552" s="147">
        <f t="shared" si="35"/>
        <v>11.907</v>
      </c>
    </row>
    <row r="553" spans="1:7" x14ac:dyDescent="0.15">
      <c r="A553" s="159"/>
      <c r="B553" s="405"/>
      <c r="C553" s="143" t="s">
        <v>87</v>
      </c>
      <c r="D553" s="144">
        <v>3.05</v>
      </c>
      <c r="E553" s="145">
        <v>4.24</v>
      </c>
      <c r="F553" s="146">
        <f t="shared" si="34"/>
        <v>1.1900000000000004</v>
      </c>
      <c r="G553" s="147">
        <f t="shared" si="35"/>
        <v>12.508000000000001</v>
      </c>
    </row>
    <row r="554" spans="1:7" x14ac:dyDescent="0.15">
      <c r="A554" s="159"/>
      <c r="B554" s="405"/>
      <c r="C554" s="143" t="s">
        <v>88</v>
      </c>
      <c r="D554" s="144">
        <v>2.95</v>
      </c>
      <c r="E554" s="145">
        <v>3.95</v>
      </c>
      <c r="F554" s="146">
        <f t="shared" si="34"/>
        <v>1</v>
      </c>
      <c r="G554" s="147">
        <f t="shared" si="35"/>
        <v>12.047499999999999</v>
      </c>
    </row>
    <row r="555" spans="1:7" x14ac:dyDescent="0.15">
      <c r="A555" s="159"/>
      <c r="B555" s="405"/>
      <c r="C555" s="143" t="s">
        <v>89</v>
      </c>
      <c r="D555" s="144">
        <v>2.92</v>
      </c>
      <c r="E555" s="145">
        <v>4.25</v>
      </c>
      <c r="F555" s="146">
        <f t="shared" si="34"/>
        <v>1.33</v>
      </c>
      <c r="G555" s="147">
        <f t="shared" si="35"/>
        <v>13.09</v>
      </c>
    </row>
    <row r="556" spans="1:7" x14ac:dyDescent="0.15">
      <c r="A556" s="159"/>
      <c r="B556" s="405"/>
      <c r="C556" s="143" t="s">
        <v>90</v>
      </c>
      <c r="D556" s="144">
        <v>3.06</v>
      </c>
      <c r="E556" s="145">
        <v>4.1900000000000004</v>
      </c>
      <c r="F556" s="146">
        <f t="shared" si="34"/>
        <v>1.1300000000000003</v>
      </c>
      <c r="G556" s="147">
        <f t="shared" si="35"/>
        <v>12.318600000000002</v>
      </c>
    </row>
    <row r="557" spans="1:7" s="118" customFormat="1" x14ac:dyDescent="0.15">
      <c r="A557" s="160"/>
      <c r="F557" s="158"/>
      <c r="G557" s="158"/>
    </row>
    <row r="558" spans="1:7" s="118" customFormat="1" x14ac:dyDescent="0.15">
      <c r="A558" s="160"/>
      <c r="B558" s="121"/>
      <c r="F558" s="158"/>
      <c r="G558" s="158"/>
    </row>
    <row r="559" spans="1:7" s="118" customFormat="1" x14ac:dyDescent="0.15">
      <c r="A559" s="160"/>
      <c r="B559" s="121"/>
      <c r="F559" s="158"/>
      <c r="G559" s="158"/>
    </row>
    <row r="560" spans="1:7" x14ac:dyDescent="0.15">
      <c r="A560" s="66" t="s">
        <v>361</v>
      </c>
      <c r="B560" s="121"/>
      <c r="C560" s="118"/>
    </row>
    <row r="561" spans="1:7" ht="24.75" thickBot="1" x14ac:dyDescent="0.2">
      <c r="A561" s="159"/>
      <c r="B561" s="402"/>
      <c r="C561" s="402"/>
      <c r="D561" s="130" t="s">
        <v>342</v>
      </c>
      <c r="E561" s="131" t="s">
        <v>343</v>
      </c>
      <c r="F561" s="132" t="s">
        <v>261</v>
      </c>
      <c r="G561" s="133" t="s">
        <v>262</v>
      </c>
    </row>
    <row r="562" spans="1:7" ht="13.5" thickTop="1" thickBot="1" x14ac:dyDescent="0.2">
      <c r="A562" s="159"/>
      <c r="B562" s="394" t="s">
        <v>344</v>
      </c>
      <c r="C562" s="395"/>
      <c r="D562" s="134">
        <v>2.97</v>
      </c>
      <c r="E562" s="135">
        <v>3.98</v>
      </c>
      <c r="F562" s="136">
        <f t="shared" ref="F562:F587" si="36">+E562-D562</f>
        <v>1.0099999999999998</v>
      </c>
      <c r="G562" s="137">
        <f t="shared" ref="G562:G587" si="37">+E562*(6-D562)</f>
        <v>12.059399999999998</v>
      </c>
    </row>
    <row r="563" spans="1:7" ht="13.5" thickTop="1" thickBot="1" x14ac:dyDescent="0.2">
      <c r="A563" s="159"/>
      <c r="B563" s="403" t="s">
        <v>345</v>
      </c>
      <c r="C563" s="403"/>
      <c r="D563" s="134">
        <v>2.97</v>
      </c>
      <c r="E563" s="135">
        <v>4.0599999999999996</v>
      </c>
      <c r="F563" s="136">
        <f t="shared" si="36"/>
        <v>1.0899999999999994</v>
      </c>
      <c r="G563" s="137">
        <f t="shared" si="37"/>
        <v>12.301799999999998</v>
      </c>
    </row>
    <row r="564" spans="1:7" ht="12.75" customHeight="1" thickTop="1" x14ac:dyDescent="0.15">
      <c r="A564" s="159"/>
      <c r="B564" s="404" t="s">
        <v>1</v>
      </c>
      <c r="C564" s="138" t="s">
        <v>66</v>
      </c>
      <c r="D564" s="139">
        <v>2.89</v>
      </c>
      <c r="E564" s="140">
        <v>3.97</v>
      </c>
      <c r="F564" s="141">
        <f t="shared" si="36"/>
        <v>1.08</v>
      </c>
      <c r="G564" s="142">
        <f t="shared" si="37"/>
        <v>12.3467</v>
      </c>
    </row>
    <row r="565" spans="1:7" x14ac:dyDescent="0.15">
      <c r="A565" s="159"/>
      <c r="B565" s="405"/>
      <c r="C565" s="143" t="s">
        <v>67</v>
      </c>
      <c r="D565" s="144">
        <v>3.04</v>
      </c>
      <c r="E565" s="145">
        <v>4.16</v>
      </c>
      <c r="F565" s="146">
        <f t="shared" si="36"/>
        <v>1.1200000000000001</v>
      </c>
      <c r="G565" s="147">
        <f t="shared" si="37"/>
        <v>12.313600000000001</v>
      </c>
    </row>
    <row r="566" spans="1:7" ht="12.75" thickBot="1" x14ac:dyDescent="0.2">
      <c r="A566" s="159"/>
      <c r="B566" s="406"/>
      <c r="C566" s="148" t="s">
        <v>68</v>
      </c>
      <c r="D566" s="149">
        <v>3.1</v>
      </c>
      <c r="E566" s="150">
        <v>3.33</v>
      </c>
      <c r="F566" s="151">
        <f t="shared" si="36"/>
        <v>0.22999999999999998</v>
      </c>
      <c r="G566" s="152">
        <f t="shared" si="37"/>
        <v>9.657</v>
      </c>
    </row>
    <row r="567" spans="1:7" ht="12.75" customHeight="1" thickTop="1" x14ac:dyDescent="0.15">
      <c r="A567" s="159"/>
      <c r="B567" s="404" t="s">
        <v>2</v>
      </c>
      <c r="C567" s="138" t="s">
        <v>70</v>
      </c>
      <c r="D567" s="139">
        <v>3.64</v>
      </c>
      <c r="E567" s="140">
        <v>4.4400000000000004</v>
      </c>
      <c r="F567" s="141">
        <f t="shared" si="36"/>
        <v>0.80000000000000027</v>
      </c>
      <c r="G567" s="142">
        <f t="shared" si="37"/>
        <v>10.478400000000001</v>
      </c>
    </row>
    <row r="568" spans="1:7" x14ac:dyDescent="0.15">
      <c r="A568" s="159"/>
      <c r="B568" s="405"/>
      <c r="C568" s="143" t="s">
        <v>71</v>
      </c>
      <c r="D568" s="144">
        <v>2.89</v>
      </c>
      <c r="E568" s="145">
        <v>4.45</v>
      </c>
      <c r="F568" s="146">
        <f t="shared" si="36"/>
        <v>1.56</v>
      </c>
      <c r="G568" s="147">
        <f t="shared" si="37"/>
        <v>13.839499999999999</v>
      </c>
    </row>
    <row r="569" spans="1:7" x14ac:dyDescent="0.15">
      <c r="A569" s="159"/>
      <c r="B569" s="405"/>
      <c r="C569" s="143" t="s">
        <v>72</v>
      </c>
      <c r="D569" s="144">
        <v>3.02</v>
      </c>
      <c r="E569" s="145">
        <v>4.2699999999999996</v>
      </c>
      <c r="F569" s="146">
        <f t="shared" si="36"/>
        <v>1.2499999999999996</v>
      </c>
      <c r="G569" s="147">
        <f t="shared" si="37"/>
        <v>12.724599999999999</v>
      </c>
    </row>
    <row r="570" spans="1:7" x14ac:dyDescent="0.15">
      <c r="A570" s="159"/>
      <c r="B570" s="405"/>
      <c r="C570" s="143" t="s">
        <v>73</v>
      </c>
      <c r="D570" s="144">
        <v>3.2</v>
      </c>
      <c r="E570" s="145">
        <v>4.51</v>
      </c>
      <c r="F570" s="146">
        <f t="shared" si="36"/>
        <v>1.3099999999999996</v>
      </c>
      <c r="G570" s="147">
        <f t="shared" si="37"/>
        <v>12.627999999999998</v>
      </c>
    </row>
    <row r="571" spans="1:7" x14ac:dyDescent="0.15">
      <c r="A571" s="159"/>
      <c r="B571" s="405"/>
      <c r="C571" s="143" t="s">
        <v>74</v>
      </c>
      <c r="D571" s="144">
        <v>3.03</v>
      </c>
      <c r="E571" s="145">
        <v>4</v>
      </c>
      <c r="F571" s="146">
        <f t="shared" si="36"/>
        <v>0.9700000000000002</v>
      </c>
      <c r="G571" s="147">
        <f t="shared" si="37"/>
        <v>11.88</v>
      </c>
    </row>
    <row r="572" spans="1:7" x14ac:dyDescent="0.15">
      <c r="A572" s="159"/>
      <c r="B572" s="405"/>
      <c r="C572" s="143" t="s">
        <v>75</v>
      </c>
      <c r="D572" s="144">
        <v>3.02</v>
      </c>
      <c r="E572" s="145">
        <v>4.17</v>
      </c>
      <c r="F572" s="146">
        <f t="shared" si="36"/>
        <v>1.1499999999999999</v>
      </c>
      <c r="G572" s="147">
        <f t="shared" si="37"/>
        <v>12.426600000000001</v>
      </c>
    </row>
    <row r="573" spans="1:7" x14ac:dyDescent="0.15">
      <c r="A573" s="159"/>
      <c r="B573" s="405"/>
      <c r="C573" s="143" t="s">
        <v>76</v>
      </c>
      <c r="D573" s="144">
        <v>2.96</v>
      </c>
      <c r="E573" s="145">
        <v>3.76</v>
      </c>
      <c r="F573" s="146">
        <f t="shared" si="36"/>
        <v>0.79999999999999982</v>
      </c>
      <c r="G573" s="147">
        <f t="shared" si="37"/>
        <v>11.430399999999999</v>
      </c>
    </row>
    <row r="574" spans="1:7" x14ac:dyDescent="0.15">
      <c r="A574" s="159"/>
      <c r="B574" s="405"/>
      <c r="C574" s="143" t="s">
        <v>77</v>
      </c>
      <c r="D574" s="144">
        <v>2.93</v>
      </c>
      <c r="E574" s="145">
        <v>3.93</v>
      </c>
      <c r="F574" s="146">
        <f t="shared" si="36"/>
        <v>1</v>
      </c>
      <c r="G574" s="147">
        <f t="shared" si="37"/>
        <v>12.065099999999999</v>
      </c>
    </row>
    <row r="575" spans="1:7" x14ac:dyDescent="0.15">
      <c r="A575" s="159"/>
      <c r="B575" s="405"/>
      <c r="C575" s="143" t="s">
        <v>78</v>
      </c>
      <c r="D575" s="144">
        <v>2.94</v>
      </c>
      <c r="E575" s="145">
        <v>4.0999999999999996</v>
      </c>
      <c r="F575" s="146">
        <f t="shared" si="36"/>
        <v>1.1599999999999997</v>
      </c>
      <c r="G575" s="147">
        <f t="shared" si="37"/>
        <v>12.545999999999999</v>
      </c>
    </row>
    <row r="576" spans="1:7" x14ac:dyDescent="0.15">
      <c r="A576" s="159"/>
      <c r="B576" s="405"/>
      <c r="C576" s="143" t="s">
        <v>79</v>
      </c>
      <c r="D576" s="144">
        <v>2.72</v>
      </c>
      <c r="E576" s="145">
        <v>3.83</v>
      </c>
      <c r="F576" s="146">
        <f t="shared" si="36"/>
        <v>1.1099999999999999</v>
      </c>
      <c r="G576" s="147">
        <f t="shared" si="37"/>
        <v>12.5624</v>
      </c>
    </row>
    <row r="577" spans="1:7" x14ac:dyDescent="0.15">
      <c r="A577" s="159"/>
      <c r="B577" s="405"/>
      <c r="C577" s="143" t="s">
        <v>80</v>
      </c>
      <c r="D577" s="144">
        <v>2.93</v>
      </c>
      <c r="E577" s="145">
        <v>4.05</v>
      </c>
      <c r="F577" s="146">
        <f t="shared" si="36"/>
        <v>1.1199999999999997</v>
      </c>
      <c r="G577" s="147">
        <f t="shared" si="37"/>
        <v>12.433499999999999</v>
      </c>
    </row>
    <row r="578" spans="1:7" ht="12.75" thickBot="1" x14ac:dyDescent="0.2">
      <c r="A578" s="159"/>
      <c r="B578" s="406"/>
      <c r="C578" s="148" t="s">
        <v>81</v>
      </c>
      <c r="D578" s="149">
        <v>2.75</v>
      </c>
      <c r="E578" s="150">
        <v>4.1399999999999997</v>
      </c>
      <c r="F578" s="151">
        <f t="shared" si="36"/>
        <v>1.3899999999999997</v>
      </c>
      <c r="G578" s="152">
        <f t="shared" si="37"/>
        <v>13.454999999999998</v>
      </c>
    </row>
    <row r="579" spans="1:7" ht="12.75" customHeight="1" thickTop="1" x14ac:dyDescent="0.15">
      <c r="A579" s="159"/>
      <c r="B579" s="401" t="s">
        <v>3</v>
      </c>
      <c r="C579" s="153" t="s">
        <v>82</v>
      </c>
      <c r="D579" s="154">
        <v>2.97</v>
      </c>
      <c r="E579" s="155">
        <v>4.08</v>
      </c>
      <c r="F579" s="156">
        <f t="shared" si="36"/>
        <v>1.1099999999999999</v>
      </c>
      <c r="G579" s="157">
        <f t="shared" si="37"/>
        <v>12.362399999999999</v>
      </c>
    </row>
    <row r="580" spans="1:7" x14ac:dyDescent="0.15">
      <c r="A580" s="159"/>
      <c r="B580" s="405"/>
      <c r="C580" s="143" t="s">
        <v>83</v>
      </c>
      <c r="D580" s="144">
        <v>3.04</v>
      </c>
      <c r="E580" s="145">
        <v>3.96</v>
      </c>
      <c r="F580" s="146">
        <f t="shared" si="36"/>
        <v>0.91999999999999993</v>
      </c>
      <c r="G580" s="147">
        <f t="shared" si="37"/>
        <v>11.7216</v>
      </c>
    </row>
    <row r="581" spans="1:7" x14ac:dyDescent="0.15">
      <c r="A581" s="159"/>
      <c r="B581" s="405"/>
      <c r="C581" s="143" t="s">
        <v>84</v>
      </c>
      <c r="D581" s="144">
        <v>3.08</v>
      </c>
      <c r="E581" s="145">
        <v>4.2</v>
      </c>
      <c r="F581" s="146">
        <f t="shared" si="36"/>
        <v>1.1200000000000001</v>
      </c>
      <c r="G581" s="147">
        <f t="shared" si="37"/>
        <v>12.263999999999999</v>
      </c>
    </row>
    <row r="582" spans="1:7" x14ac:dyDescent="0.15">
      <c r="A582" s="159"/>
      <c r="B582" s="405"/>
      <c r="C582" s="143" t="s">
        <v>85</v>
      </c>
      <c r="D582" s="144">
        <v>3.11</v>
      </c>
      <c r="E582" s="145">
        <v>4.1900000000000004</v>
      </c>
      <c r="F582" s="146">
        <f t="shared" si="36"/>
        <v>1.0800000000000005</v>
      </c>
      <c r="G582" s="147">
        <f t="shared" si="37"/>
        <v>12.109100000000002</v>
      </c>
    </row>
    <row r="583" spans="1:7" x14ac:dyDescent="0.15">
      <c r="A583" s="159"/>
      <c r="B583" s="405"/>
      <c r="C583" s="143" t="s">
        <v>86</v>
      </c>
      <c r="D583" s="144">
        <v>2.96</v>
      </c>
      <c r="E583" s="145">
        <v>3.94</v>
      </c>
      <c r="F583" s="146">
        <f t="shared" si="36"/>
        <v>0.98</v>
      </c>
      <c r="G583" s="147">
        <f t="shared" si="37"/>
        <v>11.977600000000001</v>
      </c>
    </row>
    <row r="584" spans="1:7" x14ac:dyDescent="0.15">
      <c r="A584" s="159"/>
      <c r="B584" s="405"/>
      <c r="C584" s="143" t="s">
        <v>87</v>
      </c>
      <c r="D584" s="144">
        <v>2.88</v>
      </c>
      <c r="E584" s="145">
        <v>4.18</v>
      </c>
      <c r="F584" s="146">
        <f t="shared" si="36"/>
        <v>1.2999999999999998</v>
      </c>
      <c r="G584" s="147">
        <f t="shared" si="37"/>
        <v>13.041599999999999</v>
      </c>
    </row>
    <row r="585" spans="1:7" x14ac:dyDescent="0.15">
      <c r="A585" s="159"/>
      <c r="B585" s="405"/>
      <c r="C585" s="143" t="s">
        <v>88</v>
      </c>
      <c r="D585" s="144">
        <v>2.95</v>
      </c>
      <c r="E585" s="145">
        <v>3.93</v>
      </c>
      <c r="F585" s="146">
        <f t="shared" si="36"/>
        <v>0.98</v>
      </c>
      <c r="G585" s="147">
        <f t="shared" si="37"/>
        <v>11.986499999999999</v>
      </c>
    </row>
    <row r="586" spans="1:7" x14ac:dyDescent="0.15">
      <c r="A586" s="159"/>
      <c r="B586" s="405"/>
      <c r="C586" s="143" t="s">
        <v>89</v>
      </c>
      <c r="D586" s="144">
        <v>2.81</v>
      </c>
      <c r="E586" s="145">
        <v>4.05</v>
      </c>
      <c r="F586" s="146">
        <f t="shared" si="36"/>
        <v>1.2399999999999998</v>
      </c>
      <c r="G586" s="147">
        <f t="shared" si="37"/>
        <v>12.919499999999999</v>
      </c>
    </row>
    <row r="587" spans="1:7" x14ac:dyDescent="0.15">
      <c r="A587" s="159"/>
      <c r="B587" s="405"/>
      <c r="C587" s="143" t="s">
        <v>90</v>
      </c>
      <c r="D587" s="144">
        <v>2.85</v>
      </c>
      <c r="E587" s="145">
        <v>4.0599999999999996</v>
      </c>
      <c r="F587" s="146">
        <f t="shared" si="36"/>
        <v>1.2099999999999995</v>
      </c>
      <c r="G587" s="147">
        <f t="shared" si="37"/>
        <v>12.788999999999998</v>
      </c>
    </row>
    <row r="588" spans="1:7" s="118" customFormat="1" x14ac:dyDescent="0.15">
      <c r="A588" s="160"/>
      <c r="F588" s="158"/>
      <c r="G588" s="158"/>
    </row>
    <row r="589" spans="1:7" s="118" customFormat="1" x14ac:dyDescent="0.15">
      <c r="B589" s="121"/>
      <c r="F589" s="158"/>
      <c r="G589" s="158"/>
    </row>
    <row r="590" spans="1:7" s="118" customFormat="1" x14ac:dyDescent="0.15">
      <c r="B590" s="121"/>
      <c r="F590" s="158"/>
      <c r="G590" s="158"/>
    </row>
    <row r="591" spans="1:7" x14ac:dyDescent="0.15">
      <c r="A591" s="66" t="s">
        <v>362</v>
      </c>
      <c r="B591" s="121"/>
      <c r="C591" s="118"/>
      <c r="D591" s="118"/>
      <c r="E591" s="118"/>
      <c r="F591" s="158"/>
      <c r="G591" s="158"/>
    </row>
    <row r="592" spans="1:7" ht="24.75" thickBot="1" x14ac:dyDescent="0.2">
      <c r="B592" s="402"/>
      <c r="C592" s="402"/>
      <c r="D592" s="130" t="s">
        <v>342</v>
      </c>
      <c r="E592" s="131" t="s">
        <v>343</v>
      </c>
      <c r="F592" s="132" t="s">
        <v>261</v>
      </c>
      <c r="G592" s="133" t="s">
        <v>262</v>
      </c>
    </row>
    <row r="593" spans="1:7" ht="13.5" thickTop="1" thickBot="1" x14ac:dyDescent="0.2">
      <c r="A593" s="159"/>
      <c r="B593" s="394" t="s">
        <v>344</v>
      </c>
      <c r="C593" s="395"/>
      <c r="D593" s="134">
        <v>2.97</v>
      </c>
      <c r="E593" s="135">
        <v>3.98</v>
      </c>
      <c r="F593" s="136">
        <f t="shared" ref="F593:F618" si="38">+E593-D593</f>
        <v>1.0099999999999998</v>
      </c>
      <c r="G593" s="137">
        <f t="shared" ref="G593:G618" si="39">+E593*(6-D593)</f>
        <v>12.059399999999998</v>
      </c>
    </row>
    <row r="594" spans="1:7" ht="13.5" thickTop="1" thickBot="1" x14ac:dyDescent="0.2">
      <c r="B594" s="403" t="s">
        <v>345</v>
      </c>
      <c r="C594" s="403"/>
      <c r="D594" s="134">
        <v>2.68</v>
      </c>
      <c r="E594" s="135">
        <v>3.6</v>
      </c>
      <c r="F594" s="136">
        <f t="shared" si="38"/>
        <v>0.91999999999999993</v>
      </c>
      <c r="G594" s="137">
        <f t="shared" si="39"/>
        <v>11.952</v>
      </c>
    </row>
    <row r="595" spans="1:7" ht="12.75" customHeight="1" thickTop="1" x14ac:dyDescent="0.15">
      <c r="A595" s="159"/>
      <c r="B595" s="404" t="s">
        <v>1</v>
      </c>
      <c r="C595" s="138" t="s">
        <v>66</v>
      </c>
      <c r="D595" s="139">
        <v>2.59</v>
      </c>
      <c r="E595" s="140">
        <v>3.55</v>
      </c>
      <c r="F595" s="141">
        <f t="shared" si="38"/>
        <v>0.96</v>
      </c>
      <c r="G595" s="142">
        <f t="shared" si="39"/>
        <v>12.105499999999999</v>
      </c>
    </row>
    <row r="596" spans="1:7" x14ac:dyDescent="0.15">
      <c r="A596" s="159"/>
      <c r="B596" s="405"/>
      <c r="C596" s="143" t="s">
        <v>67</v>
      </c>
      <c r="D596" s="144">
        <v>2.74</v>
      </c>
      <c r="E596" s="145">
        <v>3.67</v>
      </c>
      <c r="F596" s="146">
        <f t="shared" si="38"/>
        <v>0.92999999999999972</v>
      </c>
      <c r="G596" s="147">
        <f t="shared" si="39"/>
        <v>11.964199999999998</v>
      </c>
    </row>
    <row r="597" spans="1:7" ht="12.75" thickBot="1" x14ac:dyDescent="0.2">
      <c r="A597" s="159"/>
      <c r="B597" s="406"/>
      <c r="C597" s="148" t="s">
        <v>68</v>
      </c>
      <c r="D597" s="149">
        <v>2.88</v>
      </c>
      <c r="E597" s="150">
        <v>3.11</v>
      </c>
      <c r="F597" s="151">
        <f t="shared" si="38"/>
        <v>0.22999999999999998</v>
      </c>
      <c r="G597" s="152">
        <f t="shared" si="39"/>
        <v>9.7032000000000007</v>
      </c>
    </row>
    <row r="598" spans="1:7" ht="12.75" customHeight="1" thickTop="1" x14ac:dyDescent="0.15">
      <c r="A598" s="159"/>
      <c r="B598" s="404" t="s">
        <v>2</v>
      </c>
      <c r="C598" s="138" t="s">
        <v>70</v>
      </c>
      <c r="D598" s="139">
        <v>3</v>
      </c>
      <c r="E598" s="140">
        <v>3.94</v>
      </c>
      <c r="F598" s="141">
        <f t="shared" si="38"/>
        <v>0.94</v>
      </c>
      <c r="G598" s="142">
        <f t="shared" si="39"/>
        <v>11.82</v>
      </c>
    </row>
    <row r="599" spans="1:7" x14ac:dyDescent="0.15">
      <c r="A599" s="159"/>
      <c r="B599" s="405"/>
      <c r="C599" s="143" t="s">
        <v>71</v>
      </c>
      <c r="D599" s="144">
        <v>2.44</v>
      </c>
      <c r="E599" s="145">
        <v>3.59</v>
      </c>
      <c r="F599" s="146">
        <f t="shared" si="38"/>
        <v>1.1499999999999999</v>
      </c>
      <c r="G599" s="147">
        <f t="shared" si="39"/>
        <v>12.7804</v>
      </c>
    </row>
    <row r="600" spans="1:7" x14ac:dyDescent="0.15">
      <c r="A600" s="159"/>
      <c r="B600" s="405"/>
      <c r="C600" s="143" t="s">
        <v>72</v>
      </c>
      <c r="D600" s="144">
        <v>2.73</v>
      </c>
      <c r="E600" s="145">
        <v>3.47</v>
      </c>
      <c r="F600" s="146">
        <f t="shared" si="38"/>
        <v>0.74000000000000021</v>
      </c>
      <c r="G600" s="147">
        <f t="shared" si="39"/>
        <v>11.346900000000002</v>
      </c>
    </row>
    <row r="601" spans="1:7" x14ac:dyDescent="0.15">
      <c r="A601" s="159"/>
      <c r="B601" s="405"/>
      <c r="C601" s="143" t="s">
        <v>73</v>
      </c>
      <c r="D601" s="144">
        <v>2.86</v>
      </c>
      <c r="E601" s="145">
        <v>3.53</v>
      </c>
      <c r="F601" s="146">
        <f t="shared" si="38"/>
        <v>0.66999999999999993</v>
      </c>
      <c r="G601" s="147">
        <f t="shared" si="39"/>
        <v>11.084199999999999</v>
      </c>
    </row>
    <row r="602" spans="1:7" x14ac:dyDescent="0.15">
      <c r="A602" s="159"/>
      <c r="B602" s="405"/>
      <c r="C602" s="143" t="s">
        <v>74</v>
      </c>
      <c r="D602" s="144">
        <v>2.81</v>
      </c>
      <c r="E602" s="145">
        <v>3.52</v>
      </c>
      <c r="F602" s="146">
        <f t="shared" si="38"/>
        <v>0.71</v>
      </c>
      <c r="G602" s="147">
        <f t="shared" si="39"/>
        <v>11.2288</v>
      </c>
    </row>
    <row r="603" spans="1:7" x14ac:dyDescent="0.15">
      <c r="A603" s="159"/>
      <c r="B603" s="405"/>
      <c r="C603" s="143" t="s">
        <v>75</v>
      </c>
      <c r="D603" s="144">
        <v>2.73</v>
      </c>
      <c r="E603" s="145">
        <v>3.55</v>
      </c>
      <c r="F603" s="146">
        <f t="shared" si="38"/>
        <v>0.81999999999999984</v>
      </c>
      <c r="G603" s="147">
        <f t="shared" si="39"/>
        <v>11.608499999999999</v>
      </c>
    </row>
    <row r="604" spans="1:7" x14ac:dyDescent="0.15">
      <c r="A604" s="159"/>
      <c r="B604" s="405"/>
      <c r="C604" s="143" t="s">
        <v>76</v>
      </c>
      <c r="D604" s="144">
        <v>2.63</v>
      </c>
      <c r="E604" s="145">
        <v>3.39</v>
      </c>
      <c r="F604" s="146">
        <f t="shared" si="38"/>
        <v>0.76000000000000023</v>
      </c>
      <c r="G604" s="147">
        <f t="shared" si="39"/>
        <v>11.424300000000001</v>
      </c>
    </row>
    <row r="605" spans="1:7" x14ac:dyDescent="0.15">
      <c r="A605" s="159"/>
      <c r="B605" s="405"/>
      <c r="C605" s="143" t="s">
        <v>77</v>
      </c>
      <c r="D605" s="144">
        <v>2.62</v>
      </c>
      <c r="E605" s="145">
        <v>3.53</v>
      </c>
      <c r="F605" s="146">
        <f t="shared" si="38"/>
        <v>0.9099999999999997</v>
      </c>
      <c r="G605" s="147">
        <f t="shared" si="39"/>
        <v>11.931399999999998</v>
      </c>
    </row>
    <row r="606" spans="1:7" x14ac:dyDescent="0.15">
      <c r="A606" s="159"/>
      <c r="B606" s="405"/>
      <c r="C606" s="143" t="s">
        <v>78</v>
      </c>
      <c r="D606" s="144">
        <v>2.75</v>
      </c>
      <c r="E606" s="145">
        <v>3.73</v>
      </c>
      <c r="F606" s="146">
        <f t="shared" si="38"/>
        <v>0.98</v>
      </c>
      <c r="G606" s="147">
        <f t="shared" si="39"/>
        <v>12.1225</v>
      </c>
    </row>
    <row r="607" spans="1:7" x14ac:dyDescent="0.15">
      <c r="A607" s="159"/>
      <c r="B607" s="405"/>
      <c r="C607" s="143" t="s">
        <v>79</v>
      </c>
      <c r="D607" s="144">
        <v>2.5499999999999998</v>
      </c>
      <c r="E607" s="145">
        <v>3.51</v>
      </c>
      <c r="F607" s="146">
        <f t="shared" si="38"/>
        <v>0.96</v>
      </c>
      <c r="G607" s="147">
        <f t="shared" si="39"/>
        <v>12.109500000000001</v>
      </c>
    </row>
    <row r="608" spans="1:7" x14ac:dyDescent="0.15">
      <c r="A608" s="159"/>
      <c r="B608" s="405"/>
      <c r="C608" s="143" t="s">
        <v>80</v>
      </c>
      <c r="D608" s="144">
        <v>2.6</v>
      </c>
      <c r="E608" s="145">
        <v>3.73</v>
      </c>
      <c r="F608" s="146">
        <f t="shared" si="38"/>
        <v>1.1299999999999999</v>
      </c>
      <c r="G608" s="147">
        <f t="shared" si="39"/>
        <v>12.682</v>
      </c>
    </row>
    <row r="609" spans="1:7" ht="12.75" thickBot="1" x14ac:dyDescent="0.2">
      <c r="A609" s="159"/>
      <c r="B609" s="406"/>
      <c r="C609" s="148" t="s">
        <v>81</v>
      </c>
      <c r="D609" s="149">
        <v>2.78</v>
      </c>
      <c r="E609" s="150">
        <v>4.22</v>
      </c>
      <c r="F609" s="151">
        <f t="shared" si="38"/>
        <v>1.44</v>
      </c>
      <c r="G609" s="152">
        <f t="shared" si="39"/>
        <v>13.5884</v>
      </c>
    </row>
    <row r="610" spans="1:7" ht="12.75" customHeight="1" thickTop="1" x14ac:dyDescent="0.15">
      <c r="A610" s="159"/>
      <c r="B610" s="401" t="s">
        <v>3</v>
      </c>
      <c r="C610" s="153" t="s">
        <v>82</v>
      </c>
      <c r="D610" s="154">
        <v>2.69</v>
      </c>
      <c r="E610" s="155">
        <v>3.54</v>
      </c>
      <c r="F610" s="156">
        <f t="shared" si="38"/>
        <v>0.85000000000000009</v>
      </c>
      <c r="G610" s="157">
        <f t="shared" si="39"/>
        <v>11.7174</v>
      </c>
    </row>
    <row r="611" spans="1:7" x14ac:dyDescent="0.15">
      <c r="A611" s="159"/>
      <c r="B611" s="405"/>
      <c r="C611" s="143" t="s">
        <v>83</v>
      </c>
      <c r="D611" s="144">
        <v>2.76</v>
      </c>
      <c r="E611" s="145">
        <v>3.56</v>
      </c>
      <c r="F611" s="146">
        <f t="shared" si="38"/>
        <v>0.80000000000000027</v>
      </c>
      <c r="G611" s="147">
        <f t="shared" si="39"/>
        <v>11.534400000000002</v>
      </c>
    </row>
    <row r="612" spans="1:7" x14ac:dyDescent="0.15">
      <c r="A612" s="159"/>
      <c r="B612" s="405"/>
      <c r="C612" s="143" t="s">
        <v>84</v>
      </c>
      <c r="D612" s="144">
        <v>2.61</v>
      </c>
      <c r="E612" s="145">
        <v>3.77</v>
      </c>
      <c r="F612" s="146">
        <f t="shared" si="38"/>
        <v>1.1600000000000001</v>
      </c>
      <c r="G612" s="147">
        <f t="shared" si="39"/>
        <v>12.7803</v>
      </c>
    </row>
    <row r="613" spans="1:7" x14ac:dyDescent="0.15">
      <c r="A613" s="159"/>
      <c r="B613" s="405"/>
      <c r="C613" s="143" t="s">
        <v>85</v>
      </c>
      <c r="D613" s="144">
        <v>2.56</v>
      </c>
      <c r="E613" s="145">
        <v>3.85</v>
      </c>
      <c r="F613" s="146">
        <f t="shared" si="38"/>
        <v>1.29</v>
      </c>
      <c r="G613" s="147">
        <f t="shared" si="39"/>
        <v>13.244</v>
      </c>
    </row>
    <row r="614" spans="1:7" x14ac:dyDescent="0.15">
      <c r="A614" s="159"/>
      <c r="B614" s="405"/>
      <c r="C614" s="143" t="s">
        <v>86</v>
      </c>
      <c r="D614" s="144">
        <v>2.83</v>
      </c>
      <c r="E614" s="145">
        <v>3.61</v>
      </c>
      <c r="F614" s="146">
        <f t="shared" si="38"/>
        <v>0.7799999999999998</v>
      </c>
      <c r="G614" s="147">
        <f t="shared" si="39"/>
        <v>11.4437</v>
      </c>
    </row>
    <row r="615" spans="1:7" x14ac:dyDescent="0.15">
      <c r="A615" s="159"/>
      <c r="B615" s="405"/>
      <c r="C615" s="143" t="s">
        <v>87</v>
      </c>
      <c r="D615" s="144">
        <v>2.5499999999999998</v>
      </c>
      <c r="E615" s="145">
        <v>3.61</v>
      </c>
      <c r="F615" s="146">
        <f t="shared" si="38"/>
        <v>1.06</v>
      </c>
      <c r="G615" s="147">
        <f t="shared" si="39"/>
        <v>12.454499999999999</v>
      </c>
    </row>
    <row r="616" spans="1:7" x14ac:dyDescent="0.15">
      <c r="A616" s="159"/>
      <c r="B616" s="405"/>
      <c r="C616" s="143" t="s">
        <v>88</v>
      </c>
      <c r="D616" s="144">
        <v>2.8</v>
      </c>
      <c r="E616" s="145">
        <v>3.56</v>
      </c>
      <c r="F616" s="146">
        <f t="shared" si="38"/>
        <v>0.76000000000000023</v>
      </c>
      <c r="G616" s="147">
        <f t="shared" si="39"/>
        <v>11.392000000000001</v>
      </c>
    </row>
    <row r="617" spans="1:7" x14ac:dyDescent="0.15">
      <c r="A617" s="159"/>
      <c r="B617" s="405"/>
      <c r="C617" s="143" t="s">
        <v>89</v>
      </c>
      <c r="D617" s="144">
        <v>2.57</v>
      </c>
      <c r="E617" s="145">
        <v>4.05</v>
      </c>
      <c r="F617" s="146">
        <f t="shared" si="38"/>
        <v>1.48</v>
      </c>
      <c r="G617" s="147">
        <f t="shared" si="39"/>
        <v>13.891500000000001</v>
      </c>
    </row>
    <row r="618" spans="1:7" x14ac:dyDescent="0.15">
      <c r="A618" s="159"/>
      <c r="B618" s="405"/>
      <c r="C618" s="143" t="s">
        <v>90</v>
      </c>
      <c r="D618" s="144">
        <v>2.39</v>
      </c>
      <c r="E618" s="145">
        <v>3.76</v>
      </c>
      <c r="F618" s="146">
        <f t="shared" si="38"/>
        <v>1.3699999999999997</v>
      </c>
      <c r="G618" s="147">
        <f t="shared" si="39"/>
        <v>13.573599999999999</v>
      </c>
    </row>
    <row r="619" spans="1:7" s="118" customFormat="1" x14ac:dyDescent="0.15">
      <c r="A619" s="160"/>
      <c r="F619" s="158"/>
      <c r="G619" s="158"/>
    </row>
    <row r="620" spans="1:7" s="118" customFormat="1" x14ac:dyDescent="0.15">
      <c r="A620" s="160"/>
      <c r="B620" s="121"/>
      <c r="F620" s="158"/>
      <c r="G620" s="158"/>
    </row>
    <row r="621" spans="1:7" s="118" customFormat="1" x14ac:dyDescent="0.15">
      <c r="A621" s="160"/>
      <c r="B621" s="121"/>
      <c r="F621" s="158"/>
      <c r="G621" s="158"/>
    </row>
    <row r="622" spans="1:7" x14ac:dyDescent="0.15">
      <c r="A622" s="66" t="s">
        <v>363</v>
      </c>
      <c r="B622" s="121"/>
      <c r="C622" s="118"/>
      <c r="D622" s="118"/>
      <c r="E622" s="118"/>
      <c r="F622" s="158"/>
      <c r="G622" s="158"/>
    </row>
    <row r="623" spans="1:7" ht="24.75" thickBot="1" x14ac:dyDescent="0.2">
      <c r="A623" s="159"/>
      <c r="B623" s="402"/>
      <c r="C623" s="402"/>
      <c r="D623" s="130" t="s">
        <v>342</v>
      </c>
      <c r="E623" s="131" t="s">
        <v>343</v>
      </c>
      <c r="F623" s="132" t="s">
        <v>261</v>
      </c>
      <c r="G623" s="133" t="s">
        <v>262</v>
      </c>
    </row>
    <row r="624" spans="1:7" ht="13.5" thickTop="1" thickBot="1" x14ac:dyDescent="0.2">
      <c r="A624" s="159"/>
      <c r="B624" s="394" t="s">
        <v>344</v>
      </c>
      <c r="C624" s="395"/>
      <c r="D624" s="134">
        <v>2.97</v>
      </c>
      <c r="E624" s="135">
        <v>3.98</v>
      </c>
      <c r="F624" s="136">
        <f t="shared" ref="F624:F649" si="40">+E624-D624</f>
        <v>1.0099999999999998</v>
      </c>
      <c r="G624" s="137">
        <f t="shared" ref="G624:G649" si="41">+E624*(6-D624)</f>
        <v>12.059399999999998</v>
      </c>
    </row>
    <row r="625" spans="1:7" ht="13.5" thickTop="1" thickBot="1" x14ac:dyDescent="0.2">
      <c r="A625" s="159"/>
      <c r="B625" s="403" t="s">
        <v>345</v>
      </c>
      <c r="C625" s="403"/>
      <c r="D625" s="134">
        <v>3.13</v>
      </c>
      <c r="E625" s="135">
        <v>4.0999999999999996</v>
      </c>
      <c r="F625" s="136">
        <f t="shared" si="40"/>
        <v>0.96999999999999975</v>
      </c>
      <c r="G625" s="137">
        <f t="shared" si="41"/>
        <v>11.766999999999999</v>
      </c>
    </row>
    <row r="626" spans="1:7" ht="12.75" customHeight="1" thickTop="1" x14ac:dyDescent="0.15">
      <c r="A626" s="159"/>
      <c r="B626" s="404" t="s">
        <v>1</v>
      </c>
      <c r="C626" s="138" t="s">
        <v>66</v>
      </c>
      <c r="D626" s="139">
        <v>3.03</v>
      </c>
      <c r="E626" s="140">
        <v>4</v>
      </c>
      <c r="F626" s="141">
        <f t="shared" si="40"/>
        <v>0.9700000000000002</v>
      </c>
      <c r="G626" s="142">
        <f t="shared" si="41"/>
        <v>11.88</v>
      </c>
    </row>
    <row r="627" spans="1:7" x14ac:dyDescent="0.15">
      <c r="A627" s="159"/>
      <c r="B627" s="405"/>
      <c r="C627" s="143" t="s">
        <v>67</v>
      </c>
      <c r="D627" s="144">
        <v>3.22</v>
      </c>
      <c r="E627" s="145">
        <v>4.2</v>
      </c>
      <c r="F627" s="146">
        <f t="shared" si="40"/>
        <v>0.98</v>
      </c>
      <c r="G627" s="147">
        <f t="shared" si="41"/>
        <v>11.676</v>
      </c>
    </row>
    <row r="628" spans="1:7" ht="12.75" thickBot="1" x14ac:dyDescent="0.2">
      <c r="A628" s="159"/>
      <c r="B628" s="406"/>
      <c r="C628" s="148" t="s">
        <v>68</v>
      </c>
      <c r="D628" s="149">
        <v>2.89</v>
      </c>
      <c r="E628" s="150">
        <v>3.67</v>
      </c>
      <c r="F628" s="151">
        <f t="shared" si="40"/>
        <v>0.7799999999999998</v>
      </c>
      <c r="G628" s="152">
        <f t="shared" si="41"/>
        <v>11.413699999999999</v>
      </c>
    </row>
    <row r="629" spans="1:7" ht="12.75" customHeight="1" thickTop="1" x14ac:dyDescent="0.15">
      <c r="A629" s="159"/>
      <c r="B629" s="404" t="s">
        <v>2</v>
      </c>
      <c r="C629" s="138" t="s">
        <v>70</v>
      </c>
      <c r="D629" s="139">
        <v>3.52</v>
      </c>
      <c r="E629" s="140">
        <v>4.4000000000000004</v>
      </c>
      <c r="F629" s="141">
        <f t="shared" si="40"/>
        <v>0.88000000000000034</v>
      </c>
      <c r="G629" s="142">
        <f t="shared" si="41"/>
        <v>10.912000000000001</v>
      </c>
    </row>
    <row r="630" spans="1:7" x14ac:dyDescent="0.15">
      <c r="A630" s="159"/>
      <c r="B630" s="405"/>
      <c r="C630" s="143" t="s">
        <v>71</v>
      </c>
      <c r="D630" s="144">
        <v>2.93</v>
      </c>
      <c r="E630" s="145">
        <v>4.3899999999999997</v>
      </c>
      <c r="F630" s="146">
        <f t="shared" si="40"/>
        <v>1.4599999999999995</v>
      </c>
      <c r="G630" s="147">
        <f t="shared" si="41"/>
        <v>13.477299999999998</v>
      </c>
    </row>
    <row r="631" spans="1:7" x14ac:dyDescent="0.15">
      <c r="A631" s="159"/>
      <c r="B631" s="405"/>
      <c r="C631" s="143" t="s">
        <v>72</v>
      </c>
      <c r="D631" s="144">
        <v>3.13</v>
      </c>
      <c r="E631" s="145">
        <v>4.51</v>
      </c>
      <c r="F631" s="146">
        <f t="shared" si="40"/>
        <v>1.38</v>
      </c>
      <c r="G631" s="147">
        <f t="shared" si="41"/>
        <v>12.9437</v>
      </c>
    </row>
    <row r="632" spans="1:7" x14ac:dyDescent="0.15">
      <c r="A632" s="159"/>
      <c r="B632" s="405"/>
      <c r="C632" s="143" t="s">
        <v>73</v>
      </c>
      <c r="D632" s="144">
        <v>3.17</v>
      </c>
      <c r="E632" s="145">
        <v>4.5199999999999996</v>
      </c>
      <c r="F632" s="146">
        <f t="shared" si="40"/>
        <v>1.3499999999999996</v>
      </c>
      <c r="G632" s="147">
        <f t="shared" si="41"/>
        <v>12.791599999999999</v>
      </c>
    </row>
    <row r="633" spans="1:7" x14ac:dyDescent="0.15">
      <c r="A633" s="159"/>
      <c r="B633" s="405"/>
      <c r="C633" s="143" t="s">
        <v>74</v>
      </c>
      <c r="D633" s="144">
        <v>3.33</v>
      </c>
      <c r="E633" s="145">
        <v>4.2</v>
      </c>
      <c r="F633" s="146">
        <f t="shared" si="40"/>
        <v>0.87000000000000011</v>
      </c>
      <c r="G633" s="147">
        <f t="shared" si="41"/>
        <v>11.214</v>
      </c>
    </row>
    <row r="634" spans="1:7" x14ac:dyDescent="0.15">
      <c r="A634" s="159"/>
      <c r="B634" s="405"/>
      <c r="C634" s="143" t="s">
        <v>75</v>
      </c>
      <c r="D634" s="144">
        <v>3.11</v>
      </c>
      <c r="E634" s="145">
        <v>4.22</v>
      </c>
      <c r="F634" s="146">
        <f t="shared" si="40"/>
        <v>1.1099999999999999</v>
      </c>
      <c r="G634" s="147">
        <f t="shared" si="41"/>
        <v>12.1958</v>
      </c>
    </row>
    <row r="635" spans="1:7" x14ac:dyDescent="0.15">
      <c r="A635" s="159"/>
      <c r="B635" s="405"/>
      <c r="C635" s="143" t="s">
        <v>76</v>
      </c>
      <c r="D635" s="144">
        <v>3.04</v>
      </c>
      <c r="E635" s="145">
        <v>3.83</v>
      </c>
      <c r="F635" s="146">
        <f t="shared" si="40"/>
        <v>0.79</v>
      </c>
      <c r="G635" s="147">
        <f t="shared" si="41"/>
        <v>11.3368</v>
      </c>
    </row>
    <row r="636" spans="1:7" x14ac:dyDescent="0.15">
      <c r="A636" s="159"/>
      <c r="B636" s="405"/>
      <c r="C636" s="143" t="s">
        <v>77</v>
      </c>
      <c r="D636" s="144">
        <v>3.06</v>
      </c>
      <c r="E636" s="145">
        <v>3.87</v>
      </c>
      <c r="F636" s="146">
        <f t="shared" si="40"/>
        <v>0.81</v>
      </c>
      <c r="G636" s="147">
        <f t="shared" si="41"/>
        <v>11.377800000000001</v>
      </c>
    </row>
    <row r="637" spans="1:7" x14ac:dyDescent="0.15">
      <c r="A637" s="159"/>
      <c r="B637" s="405"/>
      <c r="C637" s="143" t="s">
        <v>78</v>
      </c>
      <c r="D637" s="144">
        <v>3.18</v>
      </c>
      <c r="E637" s="145">
        <v>4.18</v>
      </c>
      <c r="F637" s="146">
        <f t="shared" si="40"/>
        <v>0.99999999999999956</v>
      </c>
      <c r="G637" s="147">
        <f t="shared" si="41"/>
        <v>11.787599999999999</v>
      </c>
    </row>
    <row r="638" spans="1:7" x14ac:dyDescent="0.15">
      <c r="A638" s="159"/>
      <c r="B638" s="405"/>
      <c r="C638" s="143" t="s">
        <v>79</v>
      </c>
      <c r="D638" s="144">
        <v>2.85</v>
      </c>
      <c r="E638" s="145">
        <v>3.86</v>
      </c>
      <c r="F638" s="146">
        <f t="shared" si="40"/>
        <v>1.0099999999999998</v>
      </c>
      <c r="G638" s="147">
        <f t="shared" si="41"/>
        <v>12.158999999999999</v>
      </c>
    </row>
    <row r="639" spans="1:7" x14ac:dyDescent="0.15">
      <c r="A639" s="159"/>
      <c r="B639" s="405"/>
      <c r="C639" s="143" t="s">
        <v>80</v>
      </c>
      <c r="D639" s="144">
        <v>3.25</v>
      </c>
      <c r="E639" s="145">
        <v>4.0199999999999996</v>
      </c>
      <c r="F639" s="146">
        <f t="shared" si="40"/>
        <v>0.76999999999999957</v>
      </c>
      <c r="G639" s="147">
        <f t="shared" si="41"/>
        <v>11.055</v>
      </c>
    </row>
    <row r="640" spans="1:7" ht="12.75" thickBot="1" x14ac:dyDescent="0.2">
      <c r="A640" s="159"/>
      <c r="B640" s="406"/>
      <c r="C640" s="148" t="s">
        <v>81</v>
      </c>
      <c r="D640" s="149">
        <v>3</v>
      </c>
      <c r="E640" s="150">
        <v>4.38</v>
      </c>
      <c r="F640" s="151">
        <f t="shared" si="40"/>
        <v>1.38</v>
      </c>
      <c r="G640" s="152">
        <f t="shared" si="41"/>
        <v>13.14</v>
      </c>
    </row>
    <row r="641" spans="1:7" ht="12.75" customHeight="1" thickTop="1" x14ac:dyDescent="0.15">
      <c r="A641" s="159"/>
      <c r="B641" s="401" t="s">
        <v>3</v>
      </c>
      <c r="C641" s="153" t="s">
        <v>82</v>
      </c>
      <c r="D641" s="154">
        <v>3.13</v>
      </c>
      <c r="E641" s="155">
        <v>4.13</v>
      </c>
      <c r="F641" s="156">
        <f t="shared" si="40"/>
        <v>1</v>
      </c>
      <c r="G641" s="157">
        <f t="shared" si="41"/>
        <v>11.8531</v>
      </c>
    </row>
    <row r="642" spans="1:7" x14ac:dyDescent="0.15">
      <c r="A642" s="159"/>
      <c r="B642" s="405"/>
      <c r="C642" s="143" t="s">
        <v>83</v>
      </c>
      <c r="D642" s="144">
        <v>3.16</v>
      </c>
      <c r="E642" s="145">
        <v>4.1399999999999997</v>
      </c>
      <c r="F642" s="146">
        <f t="shared" si="40"/>
        <v>0.97999999999999954</v>
      </c>
      <c r="G642" s="147">
        <f t="shared" si="41"/>
        <v>11.757599999999998</v>
      </c>
    </row>
    <row r="643" spans="1:7" x14ac:dyDescent="0.15">
      <c r="A643" s="159"/>
      <c r="B643" s="405"/>
      <c r="C643" s="143" t="s">
        <v>84</v>
      </c>
      <c r="D643" s="144">
        <v>3.32</v>
      </c>
      <c r="E643" s="145">
        <v>4.17</v>
      </c>
      <c r="F643" s="146">
        <f t="shared" si="40"/>
        <v>0.85000000000000009</v>
      </c>
      <c r="G643" s="147">
        <f t="shared" si="41"/>
        <v>11.175600000000001</v>
      </c>
    </row>
    <row r="644" spans="1:7" x14ac:dyDescent="0.15">
      <c r="A644" s="159"/>
      <c r="B644" s="405"/>
      <c r="C644" s="143" t="s">
        <v>85</v>
      </c>
      <c r="D644" s="144">
        <v>3.2</v>
      </c>
      <c r="E644" s="145">
        <v>4.07</v>
      </c>
      <c r="F644" s="146">
        <f t="shared" si="40"/>
        <v>0.87000000000000011</v>
      </c>
      <c r="G644" s="147">
        <f t="shared" si="41"/>
        <v>11.396000000000001</v>
      </c>
    </row>
    <row r="645" spans="1:7" x14ac:dyDescent="0.15">
      <c r="A645" s="159"/>
      <c r="B645" s="405"/>
      <c r="C645" s="143" t="s">
        <v>86</v>
      </c>
      <c r="D645" s="144">
        <v>3.07</v>
      </c>
      <c r="E645" s="145">
        <v>4</v>
      </c>
      <c r="F645" s="146">
        <f t="shared" si="40"/>
        <v>0.93000000000000016</v>
      </c>
      <c r="G645" s="147">
        <f t="shared" si="41"/>
        <v>11.72</v>
      </c>
    </row>
    <row r="646" spans="1:7" x14ac:dyDescent="0.15">
      <c r="B646" s="405"/>
      <c r="C646" s="143" t="s">
        <v>87</v>
      </c>
      <c r="D646" s="144">
        <v>3.09</v>
      </c>
      <c r="E646" s="145">
        <v>4.22</v>
      </c>
      <c r="F646" s="146">
        <f t="shared" si="40"/>
        <v>1.1299999999999999</v>
      </c>
      <c r="G646" s="147">
        <f t="shared" si="41"/>
        <v>12.280200000000001</v>
      </c>
    </row>
    <row r="647" spans="1:7" x14ac:dyDescent="0.15">
      <c r="B647" s="405"/>
      <c r="C647" s="143" t="s">
        <v>88</v>
      </c>
      <c r="D647" s="144">
        <v>2.93</v>
      </c>
      <c r="E647" s="145">
        <v>3.7</v>
      </c>
      <c r="F647" s="146">
        <f t="shared" si="40"/>
        <v>0.77</v>
      </c>
      <c r="G647" s="147">
        <f t="shared" si="41"/>
        <v>11.359</v>
      </c>
    </row>
    <row r="648" spans="1:7" x14ac:dyDescent="0.15">
      <c r="B648" s="405"/>
      <c r="C648" s="143" t="s">
        <v>89</v>
      </c>
      <c r="D648" s="144">
        <v>3.09</v>
      </c>
      <c r="E648" s="145">
        <v>4.22</v>
      </c>
      <c r="F648" s="146">
        <f t="shared" si="40"/>
        <v>1.1299999999999999</v>
      </c>
      <c r="G648" s="147">
        <f t="shared" si="41"/>
        <v>12.280200000000001</v>
      </c>
    </row>
    <row r="649" spans="1:7" x14ac:dyDescent="0.15">
      <c r="B649" s="405"/>
      <c r="C649" s="143" t="s">
        <v>90</v>
      </c>
      <c r="D649" s="144">
        <v>3.03</v>
      </c>
      <c r="E649" s="145">
        <v>4.03</v>
      </c>
      <c r="F649" s="146">
        <f t="shared" si="40"/>
        <v>1.0000000000000004</v>
      </c>
      <c r="G649" s="147">
        <f t="shared" si="41"/>
        <v>11.969100000000001</v>
      </c>
    </row>
    <row r="650" spans="1:7" s="118" customFormat="1" x14ac:dyDescent="0.15">
      <c r="F650" s="158"/>
      <c r="G650" s="158"/>
    </row>
    <row r="651" spans="1:7" s="118" customFormat="1" x14ac:dyDescent="0.15">
      <c r="A651" s="160"/>
      <c r="B651" s="121"/>
      <c r="F651" s="158"/>
      <c r="G651" s="158"/>
    </row>
    <row r="652" spans="1:7" s="118" customFormat="1" x14ac:dyDescent="0.15">
      <c r="A652" s="160"/>
      <c r="B652" s="121"/>
      <c r="F652" s="158"/>
      <c r="G652" s="158"/>
    </row>
    <row r="653" spans="1:7" x14ac:dyDescent="0.15">
      <c r="A653" s="66" t="s">
        <v>364</v>
      </c>
      <c r="B653" s="121"/>
      <c r="C653" s="118"/>
    </row>
    <row r="654" spans="1:7" ht="24.75" thickBot="1" x14ac:dyDescent="0.2">
      <c r="A654" s="159"/>
      <c r="B654" s="402"/>
      <c r="C654" s="402"/>
      <c r="D654" s="130" t="s">
        <v>342</v>
      </c>
      <c r="E654" s="131" t="s">
        <v>343</v>
      </c>
      <c r="F654" s="132" t="s">
        <v>261</v>
      </c>
      <c r="G654" s="281" t="s">
        <v>262</v>
      </c>
    </row>
    <row r="655" spans="1:7" ht="13.5" thickTop="1" thickBot="1" x14ac:dyDescent="0.2">
      <c r="A655" s="159"/>
      <c r="B655" s="394" t="s">
        <v>344</v>
      </c>
      <c r="C655" s="395"/>
      <c r="D655" s="134">
        <v>2.97</v>
      </c>
      <c r="E655" s="135">
        <v>3.98</v>
      </c>
      <c r="F655" s="136">
        <f t="shared" ref="F655:F680" si="42">+E655-D655</f>
        <v>1.0099999999999998</v>
      </c>
      <c r="G655" s="137">
        <f t="shared" ref="G655:G680" si="43">+E655*(6-D655)</f>
        <v>12.059399999999998</v>
      </c>
    </row>
    <row r="656" spans="1:7" ht="13.5" thickTop="1" thickBot="1" x14ac:dyDescent="0.2">
      <c r="A656" s="159"/>
      <c r="B656" s="403" t="s">
        <v>345</v>
      </c>
      <c r="C656" s="403"/>
      <c r="D656" s="134">
        <v>2.85</v>
      </c>
      <c r="E656" s="135">
        <v>4.08</v>
      </c>
      <c r="F656" s="136">
        <f t="shared" si="42"/>
        <v>1.23</v>
      </c>
      <c r="G656" s="137">
        <f t="shared" si="43"/>
        <v>12.852</v>
      </c>
    </row>
    <row r="657" spans="1:7" ht="12.75" customHeight="1" thickTop="1" x14ac:dyDescent="0.15">
      <c r="A657" s="159"/>
      <c r="B657" s="404" t="s">
        <v>1</v>
      </c>
      <c r="C657" s="138" t="s">
        <v>66</v>
      </c>
      <c r="D657" s="139">
        <v>2.78</v>
      </c>
      <c r="E657" s="140">
        <v>4.03</v>
      </c>
      <c r="F657" s="141">
        <f t="shared" si="42"/>
        <v>1.2500000000000004</v>
      </c>
      <c r="G657" s="142">
        <f t="shared" si="43"/>
        <v>12.976600000000001</v>
      </c>
    </row>
    <row r="658" spans="1:7" x14ac:dyDescent="0.15">
      <c r="A658" s="159"/>
      <c r="B658" s="405"/>
      <c r="C658" s="143" t="s">
        <v>67</v>
      </c>
      <c r="D658" s="144">
        <v>2.94</v>
      </c>
      <c r="E658" s="145">
        <v>4.1399999999999997</v>
      </c>
      <c r="F658" s="146">
        <f t="shared" si="42"/>
        <v>1.1999999999999997</v>
      </c>
      <c r="G658" s="147">
        <f t="shared" si="43"/>
        <v>12.6684</v>
      </c>
    </row>
    <row r="659" spans="1:7" ht="12.75" thickBot="1" x14ac:dyDescent="0.2">
      <c r="A659" s="159"/>
      <c r="B659" s="406"/>
      <c r="C659" s="148" t="s">
        <v>68</v>
      </c>
      <c r="D659" s="149">
        <v>2.2000000000000002</v>
      </c>
      <c r="E659" s="150">
        <v>3.8</v>
      </c>
      <c r="F659" s="151">
        <f t="shared" si="42"/>
        <v>1.5999999999999996</v>
      </c>
      <c r="G659" s="152">
        <f t="shared" si="43"/>
        <v>14.44</v>
      </c>
    </row>
    <row r="660" spans="1:7" ht="12.75" customHeight="1" thickTop="1" x14ac:dyDescent="0.15">
      <c r="A660" s="159"/>
      <c r="B660" s="404" t="s">
        <v>2</v>
      </c>
      <c r="C660" s="138" t="s">
        <v>70</v>
      </c>
      <c r="D660" s="139">
        <v>3</v>
      </c>
      <c r="E660" s="140">
        <v>4.34</v>
      </c>
      <c r="F660" s="141">
        <f t="shared" si="42"/>
        <v>1.3399999999999999</v>
      </c>
      <c r="G660" s="142">
        <f t="shared" si="43"/>
        <v>13.02</v>
      </c>
    </row>
    <row r="661" spans="1:7" x14ac:dyDescent="0.15">
      <c r="A661" s="159"/>
      <c r="B661" s="405"/>
      <c r="C661" s="143" t="s">
        <v>71</v>
      </c>
      <c r="D661" s="144">
        <v>2.86</v>
      </c>
      <c r="E661" s="145">
        <v>4.3899999999999997</v>
      </c>
      <c r="F661" s="146">
        <f t="shared" si="42"/>
        <v>1.5299999999999998</v>
      </c>
      <c r="G661" s="147">
        <f t="shared" si="43"/>
        <v>13.784599999999999</v>
      </c>
    </row>
    <row r="662" spans="1:7" x14ac:dyDescent="0.15">
      <c r="A662" s="159"/>
      <c r="B662" s="405"/>
      <c r="C662" s="143" t="s">
        <v>72</v>
      </c>
      <c r="D662" s="144">
        <v>2.58</v>
      </c>
      <c r="E662" s="145">
        <v>4.53</v>
      </c>
      <c r="F662" s="146">
        <f t="shared" si="42"/>
        <v>1.9500000000000002</v>
      </c>
      <c r="G662" s="147">
        <f t="shared" si="43"/>
        <v>15.492600000000001</v>
      </c>
    </row>
    <row r="663" spans="1:7" x14ac:dyDescent="0.15">
      <c r="A663" s="159"/>
      <c r="B663" s="405"/>
      <c r="C663" s="143" t="s">
        <v>73</v>
      </c>
      <c r="D663" s="144">
        <v>2.79</v>
      </c>
      <c r="E663" s="145">
        <v>4.5999999999999996</v>
      </c>
      <c r="F663" s="146">
        <f t="shared" si="42"/>
        <v>1.8099999999999996</v>
      </c>
      <c r="G663" s="147">
        <f t="shared" si="43"/>
        <v>14.765999999999998</v>
      </c>
    </row>
    <row r="664" spans="1:7" x14ac:dyDescent="0.15">
      <c r="A664" s="159"/>
      <c r="B664" s="405"/>
      <c r="C664" s="143" t="s">
        <v>74</v>
      </c>
      <c r="D664" s="144">
        <v>2.94</v>
      </c>
      <c r="E664" s="145">
        <v>4.2699999999999996</v>
      </c>
      <c r="F664" s="146">
        <f t="shared" si="42"/>
        <v>1.3299999999999996</v>
      </c>
      <c r="G664" s="147">
        <f t="shared" si="43"/>
        <v>13.066199999999998</v>
      </c>
    </row>
    <row r="665" spans="1:7" x14ac:dyDescent="0.15">
      <c r="A665" s="159"/>
      <c r="B665" s="405"/>
      <c r="C665" s="143" t="s">
        <v>75</v>
      </c>
      <c r="D665" s="144">
        <v>2.83</v>
      </c>
      <c r="E665" s="145">
        <v>4.2</v>
      </c>
      <c r="F665" s="146">
        <f t="shared" si="42"/>
        <v>1.37</v>
      </c>
      <c r="G665" s="147">
        <f t="shared" si="43"/>
        <v>13.314</v>
      </c>
    </row>
    <row r="666" spans="1:7" x14ac:dyDescent="0.15">
      <c r="A666" s="159"/>
      <c r="B666" s="405"/>
      <c r="C666" s="143" t="s">
        <v>76</v>
      </c>
      <c r="D666" s="144">
        <v>2.73</v>
      </c>
      <c r="E666" s="145">
        <v>3.81</v>
      </c>
      <c r="F666" s="146">
        <f t="shared" si="42"/>
        <v>1.08</v>
      </c>
      <c r="G666" s="147">
        <f t="shared" si="43"/>
        <v>12.4587</v>
      </c>
    </row>
    <row r="667" spans="1:7" x14ac:dyDescent="0.15">
      <c r="A667" s="159"/>
      <c r="B667" s="405"/>
      <c r="C667" s="143" t="s">
        <v>77</v>
      </c>
      <c r="D667" s="144">
        <v>2.9</v>
      </c>
      <c r="E667" s="145">
        <v>3.7</v>
      </c>
      <c r="F667" s="146">
        <f t="shared" si="42"/>
        <v>0.80000000000000027</v>
      </c>
      <c r="G667" s="147">
        <f t="shared" si="43"/>
        <v>11.47</v>
      </c>
    </row>
    <row r="668" spans="1:7" x14ac:dyDescent="0.15">
      <c r="A668" s="159"/>
      <c r="B668" s="405"/>
      <c r="C668" s="143" t="s">
        <v>78</v>
      </c>
      <c r="D668" s="144">
        <v>2.94</v>
      </c>
      <c r="E668" s="145">
        <v>4.17</v>
      </c>
      <c r="F668" s="146">
        <f t="shared" si="42"/>
        <v>1.23</v>
      </c>
      <c r="G668" s="147">
        <f t="shared" si="43"/>
        <v>12.760199999999999</v>
      </c>
    </row>
    <row r="669" spans="1:7" x14ac:dyDescent="0.15">
      <c r="A669" s="159"/>
      <c r="B669" s="405"/>
      <c r="C669" s="143" t="s">
        <v>79</v>
      </c>
      <c r="D669" s="144">
        <v>2.73</v>
      </c>
      <c r="E669" s="145">
        <v>3.82</v>
      </c>
      <c r="F669" s="146">
        <f t="shared" si="42"/>
        <v>1.0899999999999999</v>
      </c>
      <c r="G669" s="147">
        <f t="shared" si="43"/>
        <v>12.491399999999999</v>
      </c>
    </row>
    <row r="670" spans="1:7" x14ac:dyDescent="0.15">
      <c r="A670" s="159"/>
      <c r="B670" s="405"/>
      <c r="C670" s="143" t="s">
        <v>80</v>
      </c>
      <c r="D670" s="144">
        <v>2.97</v>
      </c>
      <c r="E670" s="145">
        <v>4.03</v>
      </c>
      <c r="F670" s="146">
        <f t="shared" si="42"/>
        <v>1.06</v>
      </c>
      <c r="G670" s="147">
        <f t="shared" si="43"/>
        <v>12.210900000000001</v>
      </c>
    </row>
    <row r="671" spans="1:7" ht="12.75" thickBot="1" x14ac:dyDescent="0.2">
      <c r="A671" s="159"/>
      <c r="B671" s="406"/>
      <c r="C671" s="148" t="s">
        <v>81</v>
      </c>
      <c r="D671" s="149">
        <v>3</v>
      </c>
      <c r="E671" s="150">
        <v>4.1399999999999997</v>
      </c>
      <c r="F671" s="151">
        <f t="shared" si="42"/>
        <v>1.1399999999999997</v>
      </c>
      <c r="G671" s="152">
        <f t="shared" si="43"/>
        <v>12.419999999999998</v>
      </c>
    </row>
    <row r="672" spans="1:7" ht="12.75" customHeight="1" thickTop="1" x14ac:dyDescent="0.15">
      <c r="A672" s="159"/>
      <c r="B672" s="401" t="s">
        <v>3</v>
      </c>
      <c r="C672" s="153" t="s">
        <v>82</v>
      </c>
      <c r="D672" s="154">
        <v>2.84</v>
      </c>
      <c r="E672" s="155">
        <v>4.1100000000000003</v>
      </c>
      <c r="F672" s="156">
        <f t="shared" si="42"/>
        <v>1.2700000000000005</v>
      </c>
      <c r="G672" s="157">
        <f t="shared" si="43"/>
        <v>12.987600000000002</v>
      </c>
    </row>
    <row r="673" spans="1:7" x14ac:dyDescent="0.15">
      <c r="A673" s="159"/>
      <c r="B673" s="405"/>
      <c r="C673" s="143" t="s">
        <v>83</v>
      </c>
      <c r="D673" s="144">
        <v>2.84</v>
      </c>
      <c r="E673" s="145">
        <v>4.12</v>
      </c>
      <c r="F673" s="146">
        <f t="shared" si="42"/>
        <v>1.2800000000000002</v>
      </c>
      <c r="G673" s="147">
        <f t="shared" si="43"/>
        <v>13.019200000000001</v>
      </c>
    </row>
    <row r="674" spans="1:7" x14ac:dyDescent="0.15">
      <c r="A674" s="159"/>
      <c r="B674" s="405"/>
      <c r="C674" s="143" t="s">
        <v>84</v>
      </c>
      <c r="D674" s="144">
        <v>3.04</v>
      </c>
      <c r="E674" s="145">
        <v>4.0999999999999996</v>
      </c>
      <c r="F674" s="146">
        <f t="shared" si="42"/>
        <v>1.0599999999999996</v>
      </c>
      <c r="G674" s="147">
        <f t="shared" si="43"/>
        <v>12.135999999999999</v>
      </c>
    </row>
    <row r="675" spans="1:7" x14ac:dyDescent="0.15">
      <c r="A675" s="159"/>
      <c r="B675" s="405"/>
      <c r="C675" s="143" t="s">
        <v>85</v>
      </c>
      <c r="D675" s="144">
        <v>2.83</v>
      </c>
      <c r="E675" s="145">
        <v>4.07</v>
      </c>
      <c r="F675" s="146">
        <f t="shared" si="42"/>
        <v>1.2400000000000002</v>
      </c>
      <c r="G675" s="147">
        <f t="shared" si="43"/>
        <v>12.901900000000001</v>
      </c>
    </row>
    <row r="676" spans="1:7" x14ac:dyDescent="0.15">
      <c r="A676" s="159"/>
      <c r="B676" s="405"/>
      <c r="C676" s="143" t="s">
        <v>86</v>
      </c>
      <c r="D676" s="144">
        <v>2.83</v>
      </c>
      <c r="E676" s="145">
        <v>3.93</v>
      </c>
      <c r="F676" s="146">
        <f t="shared" si="42"/>
        <v>1.1000000000000001</v>
      </c>
      <c r="G676" s="147">
        <f t="shared" si="43"/>
        <v>12.4581</v>
      </c>
    </row>
    <row r="677" spans="1:7" x14ac:dyDescent="0.15">
      <c r="A677" s="159"/>
      <c r="B677" s="405"/>
      <c r="C677" s="143" t="s">
        <v>87</v>
      </c>
      <c r="D677" s="144">
        <v>2.9</v>
      </c>
      <c r="E677" s="145">
        <v>4.17</v>
      </c>
      <c r="F677" s="146">
        <f t="shared" si="42"/>
        <v>1.27</v>
      </c>
      <c r="G677" s="147">
        <f t="shared" si="43"/>
        <v>12.927</v>
      </c>
    </row>
    <row r="678" spans="1:7" x14ac:dyDescent="0.15">
      <c r="A678" s="159"/>
      <c r="B678" s="405"/>
      <c r="C678" s="143" t="s">
        <v>88</v>
      </c>
      <c r="D678" s="144">
        <v>2.75</v>
      </c>
      <c r="E678" s="145">
        <v>3.88</v>
      </c>
      <c r="F678" s="146">
        <f t="shared" si="42"/>
        <v>1.1299999999999999</v>
      </c>
      <c r="G678" s="147">
        <f t="shared" si="43"/>
        <v>12.61</v>
      </c>
    </row>
    <row r="679" spans="1:7" x14ac:dyDescent="0.15">
      <c r="A679" s="159"/>
      <c r="B679" s="405"/>
      <c r="C679" s="143" t="s">
        <v>89</v>
      </c>
      <c r="D679" s="144">
        <v>2.9</v>
      </c>
      <c r="E679" s="145">
        <v>4.32</v>
      </c>
      <c r="F679" s="146">
        <f t="shared" si="42"/>
        <v>1.4200000000000004</v>
      </c>
      <c r="G679" s="147">
        <f t="shared" si="43"/>
        <v>13.392000000000001</v>
      </c>
    </row>
    <row r="680" spans="1:7" x14ac:dyDescent="0.15">
      <c r="A680" s="159"/>
      <c r="B680" s="405"/>
      <c r="C680" s="143" t="s">
        <v>90</v>
      </c>
      <c r="D680" s="144">
        <v>2.77</v>
      </c>
      <c r="E680" s="145">
        <v>3.92</v>
      </c>
      <c r="F680" s="146">
        <f t="shared" si="42"/>
        <v>1.1499999999999999</v>
      </c>
      <c r="G680" s="147">
        <f t="shared" si="43"/>
        <v>12.6616</v>
      </c>
    </row>
    <row r="681" spans="1:7" s="118" customFormat="1" x14ac:dyDescent="0.15">
      <c r="A681" s="160"/>
      <c r="F681" s="158"/>
      <c r="G681" s="158"/>
    </row>
    <row r="682" spans="1:7" s="118" customFormat="1" x14ac:dyDescent="0.15">
      <c r="A682" s="160"/>
      <c r="B682" s="121"/>
      <c r="F682" s="158"/>
      <c r="G682" s="158"/>
    </row>
    <row r="683" spans="1:7" s="118" customFormat="1" x14ac:dyDescent="0.15">
      <c r="A683" s="160"/>
      <c r="B683" s="121"/>
      <c r="F683" s="158"/>
      <c r="G683" s="158"/>
    </row>
    <row r="684" spans="1:7" x14ac:dyDescent="0.15">
      <c r="A684" s="66" t="s">
        <v>365</v>
      </c>
      <c r="B684" s="121"/>
      <c r="C684" s="118"/>
      <c r="D684" s="118"/>
      <c r="E684" s="118"/>
      <c r="F684" s="158"/>
      <c r="G684" s="158"/>
    </row>
    <row r="685" spans="1:7" ht="24.75" thickBot="1" x14ac:dyDescent="0.2">
      <c r="A685" s="159"/>
      <c r="B685" s="402"/>
      <c r="C685" s="402"/>
      <c r="D685" s="130" t="s">
        <v>342</v>
      </c>
      <c r="E685" s="131" t="s">
        <v>343</v>
      </c>
      <c r="F685" s="132" t="s">
        <v>261</v>
      </c>
      <c r="G685" s="133" t="s">
        <v>262</v>
      </c>
    </row>
    <row r="686" spans="1:7" ht="13.5" thickTop="1" thickBot="1" x14ac:dyDescent="0.2">
      <c r="A686" s="159"/>
      <c r="B686" s="394" t="s">
        <v>344</v>
      </c>
      <c r="C686" s="395"/>
      <c r="D686" s="134">
        <v>2.97</v>
      </c>
      <c r="E686" s="135">
        <v>3.98</v>
      </c>
      <c r="F686" s="136">
        <f t="shared" ref="F686:F711" si="44">+E686-D686</f>
        <v>1.0099999999999998</v>
      </c>
      <c r="G686" s="137">
        <f t="shared" ref="G686:G711" si="45">+E686*(6-D686)</f>
        <v>12.059399999999998</v>
      </c>
    </row>
    <row r="687" spans="1:7" ht="13.5" thickTop="1" thickBot="1" x14ac:dyDescent="0.2">
      <c r="A687" s="159"/>
      <c r="B687" s="403" t="s">
        <v>345</v>
      </c>
      <c r="C687" s="403"/>
      <c r="D687" s="134">
        <v>3.01</v>
      </c>
      <c r="E687" s="135">
        <v>3.7</v>
      </c>
      <c r="F687" s="136">
        <f t="shared" si="44"/>
        <v>0.69000000000000039</v>
      </c>
      <c r="G687" s="137">
        <f t="shared" si="45"/>
        <v>11.063000000000001</v>
      </c>
    </row>
    <row r="688" spans="1:7" ht="12.75" customHeight="1" thickTop="1" x14ac:dyDescent="0.15">
      <c r="A688" s="159"/>
      <c r="B688" s="404" t="s">
        <v>1</v>
      </c>
      <c r="C688" s="138" t="s">
        <v>66</v>
      </c>
      <c r="D688" s="139">
        <v>2.99</v>
      </c>
      <c r="E688" s="140">
        <v>3.55</v>
      </c>
      <c r="F688" s="141">
        <f t="shared" si="44"/>
        <v>0.55999999999999961</v>
      </c>
      <c r="G688" s="142">
        <f t="shared" si="45"/>
        <v>10.685499999999999</v>
      </c>
    </row>
    <row r="689" spans="1:7" x14ac:dyDescent="0.15">
      <c r="A689" s="159"/>
      <c r="B689" s="405"/>
      <c r="C689" s="143" t="s">
        <v>67</v>
      </c>
      <c r="D689" s="144">
        <v>3.03</v>
      </c>
      <c r="E689" s="145">
        <v>3.84</v>
      </c>
      <c r="F689" s="146">
        <f t="shared" si="44"/>
        <v>0.81</v>
      </c>
      <c r="G689" s="147">
        <f t="shared" si="45"/>
        <v>11.4048</v>
      </c>
    </row>
    <row r="690" spans="1:7" ht="12.75" thickBot="1" x14ac:dyDescent="0.2">
      <c r="A690" s="159"/>
      <c r="B690" s="406"/>
      <c r="C690" s="148" t="s">
        <v>68</v>
      </c>
      <c r="D690" s="149">
        <v>2.78</v>
      </c>
      <c r="E690" s="150">
        <v>3.11</v>
      </c>
      <c r="F690" s="151">
        <f t="shared" si="44"/>
        <v>0.33000000000000007</v>
      </c>
      <c r="G690" s="152">
        <f t="shared" si="45"/>
        <v>10.014200000000001</v>
      </c>
    </row>
    <row r="691" spans="1:7" ht="12.75" customHeight="1" thickTop="1" x14ac:dyDescent="0.15">
      <c r="A691" s="159"/>
      <c r="B691" s="404" t="s">
        <v>2</v>
      </c>
      <c r="C691" s="138" t="s">
        <v>70</v>
      </c>
      <c r="D691" s="139">
        <v>3.39</v>
      </c>
      <c r="E691" s="140">
        <v>3.71</v>
      </c>
      <c r="F691" s="141">
        <f t="shared" si="44"/>
        <v>0.31999999999999984</v>
      </c>
      <c r="G691" s="142">
        <f t="shared" si="45"/>
        <v>9.6830999999999996</v>
      </c>
    </row>
    <row r="692" spans="1:7" x14ac:dyDescent="0.15">
      <c r="A692" s="159"/>
      <c r="B692" s="405"/>
      <c r="C692" s="143" t="s">
        <v>71</v>
      </c>
      <c r="D692" s="144">
        <v>3.07</v>
      </c>
      <c r="E692" s="145">
        <v>3.35</v>
      </c>
      <c r="F692" s="146">
        <f t="shared" si="44"/>
        <v>0.28000000000000025</v>
      </c>
      <c r="G692" s="147">
        <f t="shared" si="45"/>
        <v>9.8155000000000001</v>
      </c>
    </row>
    <row r="693" spans="1:7" x14ac:dyDescent="0.15">
      <c r="A693" s="159"/>
      <c r="B693" s="405"/>
      <c r="C693" s="143" t="s">
        <v>72</v>
      </c>
      <c r="D693" s="144">
        <v>3.19</v>
      </c>
      <c r="E693" s="145">
        <v>3.74</v>
      </c>
      <c r="F693" s="146">
        <f t="shared" si="44"/>
        <v>0.55000000000000027</v>
      </c>
      <c r="G693" s="147">
        <f t="shared" si="45"/>
        <v>10.509400000000001</v>
      </c>
    </row>
    <row r="694" spans="1:7" x14ac:dyDescent="0.15">
      <c r="A694" s="159"/>
      <c r="B694" s="405"/>
      <c r="C694" s="143" t="s">
        <v>73</v>
      </c>
      <c r="D694" s="144">
        <v>3.23</v>
      </c>
      <c r="E694" s="145">
        <v>3.71</v>
      </c>
      <c r="F694" s="146">
        <f t="shared" si="44"/>
        <v>0.48</v>
      </c>
      <c r="G694" s="147">
        <f t="shared" si="45"/>
        <v>10.2767</v>
      </c>
    </row>
    <row r="695" spans="1:7" x14ac:dyDescent="0.15">
      <c r="A695" s="159"/>
      <c r="B695" s="405"/>
      <c r="C695" s="143" t="s">
        <v>74</v>
      </c>
      <c r="D695" s="144">
        <v>3.11</v>
      </c>
      <c r="E695" s="145">
        <v>3.84</v>
      </c>
      <c r="F695" s="146">
        <f t="shared" si="44"/>
        <v>0.73</v>
      </c>
      <c r="G695" s="147">
        <f t="shared" si="45"/>
        <v>11.0976</v>
      </c>
    </row>
    <row r="696" spans="1:7" x14ac:dyDescent="0.15">
      <c r="A696" s="159"/>
      <c r="B696" s="405"/>
      <c r="C696" s="143" t="s">
        <v>75</v>
      </c>
      <c r="D696" s="144">
        <v>3.29</v>
      </c>
      <c r="E696" s="145">
        <v>3.56</v>
      </c>
      <c r="F696" s="146">
        <f t="shared" si="44"/>
        <v>0.27</v>
      </c>
      <c r="G696" s="147">
        <f t="shared" si="45"/>
        <v>9.6476000000000006</v>
      </c>
    </row>
    <row r="697" spans="1:7" x14ac:dyDescent="0.15">
      <c r="A697" s="159"/>
      <c r="B697" s="405"/>
      <c r="C697" s="143" t="s">
        <v>76</v>
      </c>
      <c r="D697" s="144">
        <v>3.01</v>
      </c>
      <c r="E697" s="145">
        <v>3.63</v>
      </c>
      <c r="F697" s="146">
        <f t="shared" si="44"/>
        <v>0.62000000000000011</v>
      </c>
      <c r="G697" s="147">
        <f t="shared" si="45"/>
        <v>10.8537</v>
      </c>
    </row>
    <row r="698" spans="1:7" x14ac:dyDescent="0.15">
      <c r="A698" s="159"/>
      <c r="B698" s="405"/>
      <c r="C698" s="143" t="s">
        <v>77</v>
      </c>
      <c r="D698" s="144">
        <v>2.9</v>
      </c>
      <c r="E698" s="145">
        <v>3.64</v>
      </c>
      <c r="F698" s="146">
        <f t="shared" si="44"/>
        <v>0.74000000000000021</v>
      </c>
      <c r="G698" s="147">
        <f t="shared" si="45"/>
        <v>11.284000000000001</v>
      </c>
    </row>
    <row r="699" spans="1:7" x14ac:dyDescent="0.15">
      <c r="A699" s="159"/>
      <c r="B699" s="405"/>
      <c r="C699" s="143" t="s">
        <v>78</v>
      </c>
      <c r="D699" s="144">
        <v>2.99</v>
      </c>
      <c r="E699" s="145">
        <v>3.91</v>
      </c>
      <c r="F699" s="146">
        <f t="shared" si="44"/>
        <v>0.91999999999999993</v>
      </c>
      <c r="G699" s="147">
        <f t="shared" si="45"/>
        <v>11.7691</v>
      </c>
    </row>
    <row r="700" spans="1:7" x14ac:dyDescent="0.15">
      <c r="A700" s="159"/>
      <c r="B700" s="405"/>
      <c r="C700" s="143" t="s">
        <v>79</v>
      </c>
      <c r="D700" s="144">
        <v>2.73</v>
      </c>
      <c r="E700" s="145">
        <v>3.65</v>
      </c>
      <c r="F700" s="146">
        <f t="shared" si="44"/>
        <v>0.91999999999999993</v>
      </c>
      <c r="G700" s="147">
        <f t="shared" si="45"/>
        <v>11.935499999999999</v>
      </c>
    </row>
    <row r="701" spans="1:7" x14ac:dyDescent="0.15">
      <c r="A701" s="159"/>
      <c r="B701" s="405"/>
      <c r="C701" s="143" t="s">
        <v>80</v>
      </c>
      <c r="D701" s="144">
        <v>2.96</v>
      </c>
      <c r="E701" s="145">
        <v>3.67</v>
      </c>
      <c r="F701" s="146">
        <f t="shared" si="44"/>
        <v>0.71</v>
      </c>
      <c r="G701" s="147">
        <f t="shared" si="45"/>
        <v>11.1568</v>
      </c>
    </row>
    <row r="702" spans="1:7" ht="12.75" thickBot="1" x14ac:dyDescent="0.2">
      <c r="B702" s="406"/>
      <c r="C702" s="148" t="s">
        <v>81</v>
      </c>
      <c r="D702" s="149">
        <v>2.9</v>
      </c>
      <c r="E702" s="150">
        <v>4.63</v>
      </c>
      <c r="F702" s="151">
        <f t="shared" si="44"/>
        <v>1.73</v>
      </c>
      <c r="G702" s="152">
        <f t="shared" si="45"/>
        <v>14.353</v>
      </c>
    </row>
    <row r="703" spans="1:7" ht="12.75" customHeight="1" thickTop="1" x14ac:dyDescent="0.15">
      <c r="B703" s="401" t="s">
        <v>3</v>
      </c>
      <c r="C703" s="153" t="s">
        <v>82</v>
      </c>
      <c r="D703" s="154">
        <v>3.05</v>
      </c>
      <c r="E703" s="155">
        <v>3.73</v>
      </c>
      <c r="F703" s="156">
        <f t="shared" si="44"/>
        <v>0.68000000000000016</v>
      </c>
      <c r="G703" s="157">
        <f t="shared" si="45"/>
        <v>11.003500000000001</v>
      </c>
    </row>
    <row r="704" spans="1:7" x14ac:dyDescent="0.15">
      <c r="B704" s="405"/>
      <c r="C704" s="143" t="s">
        <v>83</v>
      </c>
      <c r="D704" s="144">
        <v>2.95</v>
      </c>
      <c r="E704" s="145">
        <v>3.78</v>
      </c>
      <c r="F704" s="146">
        <f t="shared" si="44"/>
        <v>0.82999999999999963</v>
      </c>
      <c r="G704" s="147">
        <f t="shared" si="45"/>
        <v>11.528999999999998</v>
      </c>
    </row>
    <row r="705" spans="1:7" x14ac:dyDescent="0.15">
      <c r="B705" s="405"/>
      <c r="C705" s="143" t="s">
        <v>84</v>
      </c>
      <c r="D705" s="144">
        <v>2.96</v>
      </c>
      <c r="E705" s="145">
        <v>3.62</v>
      </c>
      <c r="F705" s="146">
        <f t="shared" si="44"/>
        <v>0.66000000000000014</v>
      </c>
      <c r="G705" s="147">
        <f t="shared" si="45"/>
        <v>11.004800000000001</v>
      </c>
    </row>
    <row r="706" spans="1:7" x14ac:dyDescent="0.15">
      <c r="B706" s="405"/>
      <c r="C706" s="143" t="s">
        <v>85</v>
      </c>
      <c r="D706" s="144">
        <v>2.87</v>
      </c>
      <c r="E706" s="145">
        <v>3.84</v>
      </c>
      <c r="F706" s="146">
        <f t="shared" si="44"/>
        <v>0.96999999999999975</v>
      </c>
      <c r="G706" s="147">
        <f t="shared" si="45"/>
        <v>12.0192</v>
      </c>
    </row>
    <row r="707" spans="1:7" x14ac:dyDescent="0.15">
      <c r="A707" s="159"/>
      <c r="B707" s="405"/>
      <c r="C707" s="143" t="s">
        <v>86</v>
      </c>
      <c r="D707" s="144">
        <v>2.97</v>
      </c>
      <c r="E707" s="145">
        <v>3.62</v>
      </c>
      <c r="F707" s="146">
        <f t="shared" si="44"/>
        <v>0.64999999999999991</v>
      </c>
      <c r="G707" s="147">
        <f t="shared" si="45"/>
        <v>10.9686</v>
      </c>
    </row>
    <row r="708" spans="1:7" x14ac:dyDescent="0.15">
      <c r="A708" s="159"/>
      <c r="B708" s="405"/>
      <c r="C708" s="143" t="s">
        <v>87</v>
      </c>
      <c r="D708" s="144">
        <v>3</v>
      </c>
      <c r="E708" s="145">
        <v>3.67</v>
      </c>
      <c r="F708" s="146">
        <f t="shared" si="44"/>
        <v>0.66999999999999993</v>
      </c>
      <c r="G708" s="147">
        <f t="shared" si="45"/>
        <v>11.01</v>
      </c>
    </row>
    <row r="709" spans="1:7" x14ac:dyDescent="0.15">
      <c r="A709" s="159"/>
      <c r="B709" s="405"/>
      <c r="C709" s="143" t="s">
        <v>88</v>
      </c>
      <c r="D709" s="144">
        <v>2.9</v>
      </c>
      <c r="E709" s="145">
        <v>3.57</v>
      </c>
      <c r="F709" s="146">
        <f t="shared" si="44"/>
        <v>0.66999999999999993</v>
      </c>
      <c r="G709" s="147">
        <f t="shared" si="45"/>
        <v>11.067</v>
      </c>
    </row>
    <row r="710" spans="1:7" x14ac:dyDescent="0.15">
      <c r="A710" s="159"/>
      <c r="B710" s="405"/>
      <c r="C710" s="143" t="s">
        <v>89</v>
      </c>
      <c r="D710" s="144">
        <v>2.96</v>
      </c>
      <c r="E710" s="145">
        <v>3.68</v>
      </c>
      <c r="F710" s="146">
        <f t="shared" si="44"/>
        <v>0.7200000000000002</v>
      </c>
      <c r="G710" s="147">
        <f t="shared" si="45"/>
        <v>11.187200000000001</v>
      </c>
    </row>
    <row r="711" spans="1:7" x14ac:dyDescent="0.15">
      <c r="A711" s="159"/>
      <c r="B711" s="405"/>
      <c r="C711" s="143" t="s">
        <v>90</v>
      </c>
      <c r="D711" s="144">
        <v>3.11</v>
      </c>
      <c r="E711" s="145">
        <v>3.75</v>
      </c>
      <c r="F711" s="146">
        <f t="shared" si="44"/>
        <v>0.64000000000000012</v>
      </c>
      <c r="G711" s="147">
        <f t="shared" si="45"/>
        <v>10.8375</v>
      </c>
    </row>
    <row r="712" spans="1:7" s="118" customFormat="1" x14ac:dyDescent="0.15">
      <c r="A712" s="160"/>
      <c r="F712" s="158"/>
      <c r="G712" s="158"/>
    </row>
    <row r="713" spans="1:7" s="118" customFormat="1" x14ac:dyDescent="0.15">
      <c r="A713" s="160"/>
      <c r="B713" s="121"/>
      <c r="F713" s="158"/>
      <c r="G713" s="158"/>
    </row>
    <row r="714" spans="1:7" s="118" customFormat="1" x14ac:dyDescent="0.15">
      <c r="A714" s="160"/>
      <c r="B714" s="121"/>
      <c r="F714" s="158"/>
      <c r="G714" s="158"/>
    </row>
    <row r="715" spans="1:7" x14ac:dyDescent="0.15">
      <c r="A715" s="66" t="s">
        <v>366</v>
      </c>
      <c r="B715" s="121"/>
      <c r="C715" s="118"/>
      <c r="D715" s="118"/>
      <c r="E715" s="118"/>
      <c r="F715" s="158"/>
      <c r="G715" s="158"/>
    </row>
    <row r="716" spans="1:7" ht="24.75" thickBot="1" x14ac:dyDescent="0.2">
      <c r="A716" s="159"/>
      <c r="B716" s="402"/>
      <c r="C716" s="402"/>
      <c r="D716" s="130" t="s">
        <v>342</v>
      </c>
      <c r="E716" s="131" t="s">
        <v>343</v>
      </c>
      <c r="F716" s="132" t="s">
        <v>261</v>
      </c>
      <c r="G716" s="133" t="s">
        <v>262</v>
      </c>
    </row>
    <row r="717" spans="1:7" ht="13.5" thickTop="1" thickBot="1" x14ac:dyDescent="0.2">
      <c r="A717" s="159"/>
      <c r="B717" s="394" t="s">
        <v>344</v>
      </c>
      <c r="C717" s="395"/>
      <c r="D717" s="134">
        <v>2.97</v>
      </c>
      <c r="E717" s="135">
        <v>3.98</v>
      </c>
      <c r="F717" s="136">
        <f t="shared" ref="F717:F742" si="46">+E717-D717</f>
        <v>1.0099999999999998</v>
      </c>
      <c r="G717" s="137">
        <f t="shared" ref="G717:G742" si="47">+E717*(6-D717)</f>
        <v>12.059399999999998</v>
      </c>
    </row>
    <row r="718" spans="1:7" ht="13.5" thickTop="1" thickBot="1" x14ac:dyDescent="0.2">
      <c r="A718" s="159"/>
      <c r="B718" s="403" t="s">
        <v>345</v>
      </c>
      <c r="C718" s="403"/>
      <c r="D718" s="134">
        <v>3.11</v>
      </c>
      <c r="E718" s="135">
        <v>4.0999999999999996</v>
      </c>
      <c r="F718" s="136">
        <f t="shared" si="46"/>
        <v>0.98999999999999977</v>
      </c>
      <c r="G718" s="137">
        <f t="shared" si="47"/>
        <v>11.849</v>
      </c>
    </row>
    <row r="719" spans="1:7" ht="12.75" customHeight="1" thickTop="1" x14ac:dyDescent="0.15">
      <c r="A719" s="159"/>
      <c r="B719" s="404" t="s">
        <v>1</v>
      </c>
      <c r="C719" s="138" t="s">
        <v>66</v>
      </c>
      <c r="D719" s="139">
        <v>3.08</v>
      </c>
      <c r="E719" s="140">
        <v>3.96</v>
      </c>
      <c r="F719" s="141">
        <f t="shared" si="46"/>
        <v>0.87999999999999989</v>
      </c>
      <c r="G719" s="142">
        <f t="shared" si="47"/>
        <v>11.5632</v>
      </c>
    </row>
    <row r="720" spans="1:7" x14ac:dyDescent="0.15">
      <c r="A720" s="159"/>
      <c r="B720" s="405"/>
      <c r="C720" s="143" t="s">
        <v>67</v>
      </c>
      <c r="D720" s="144">
        <v>3.16</v>
      </c>
      <c r="E720" s="145">
        <v>4.24</v>
      </c>
      <c r="F720" s="146">
        <f t="shared" si="46"/>
        <v>1.08</v>
      </c>
      <c r="G720" s="147">
        <f t="shared" si="47"/>
        <v>12.041600000000001</v>
      </c>
    </row>
    <row r="721" spans="1:7" ht="12.75" thickBot="1" x14ac:dyDescent="0.2">
      <c r="A721" s="159"/>
      <c r="B721" s="406"/>
      <c r="C721" s="148" t="s">
        <v>68</v>
      </c>
      <c r="D721" s="149">
        <v>2.56</v>
      </c>
      <c r="E721" s="150">
        <v>3.22</v>
      </c>
      <c r="F721" s="151">
        <f t="shared" si="46"/>
        <v>0.66000000000000014</v>
      </c>
      <c r="G721" s="152">
        <f t="shared" si="47"/>
        <v>11.0768</v>
      </c>
    </row>
    <row r="722" spans="1:7" ht="12.75" customHeight="1" thickTop="1" x14ac:dyDescent="0.15">
      <c r="A722" s="159"/>
      <c r="B722" s="404" t="s">
        <v>2</v>
      </c>
      <c r="C722" s="138" t="s">
        <v>70</v>
      </c>
      <c r="D722" s="139">
        <v>3.32</v>
      </c>
      <c r="E722" s="140">
        <v>4.12</v>
      </c>
      <c r="F722" s="141">
        <f t="shared" si="46"/>
        <v>0.80000000000000027</v>
      </c>
      <c r="G722" s="142">
        <f t="shared" si="47"/>
        <v>11.041600000000001</v>
      </c>
    </row>
    <row r="723" spans="1:7" x14ac:dyDescent="0.15">
      <c r="A723" s="159"/>
      <c r="B723" s="405"/>
      <c r="C723" s="143" t="s">
        <v>71</v>
      </c>
      <c r="D723" s="144">
        <v>3.19</v>
      </c>
      <c r="E723" s="145">
        <v>4</v>
      </c>
      <c r="F723" s="146">
        <f t="shared" si="46"/>
        <v>0.81</v>
      </c>
      <c r="G723" s="147">
        <f t="shared" si="47"/>
        <v>11.24</v>
      </c>
    </row>
    <row r="724" spans="1:7" x14ac:dyDescent="0.15">
      <c r="A724" s="159"/>
      <c r="B724" s="405"/>
      <c r="C724" s="143" t="s">
        <v>72</v>
      </c>
      <c r="D724" s="144">
        <v>3.05</v>
      </c>
      <c r="E724" s="145">
        <v>4.09</v>
      </c>
      <c r="F724" s="146">
        <f t="shared" si="46"/>
        <v>1.04</v>
      </c>
      <c r="G724" s="147">
        <f t="shared" si="47"/>
        <v>12.0655</v>
      </c>
    </row>
    <row r="725" spans="1:7" x14ac:dyDescent="0.15">
      <c r="A725" s="159"/>
      <c r="B725" s="405"/>
      <c r="C725" s="143" t="s">
        <v>73</v>
      </c>
      <c r="D725" s="144">
        <v>3.32</v>
      </c>
      <c r="E725" s="145">
        <v>4.25</v>
      </c>
      <c r="F725" s="146">
        <f t="shared" si="46"/>
        <v>0.93000000000000016</v>
      </c>
      <c r="G725" s="147">
        <f t="shared" si="47"/>
        <v>11.39</v>
      </c>
    </row>
    <row r="726" spans="1:7" x14ac:dyDescent="0.15">
      <c r="A726" s="159"/>
      <c r="B726" s="405"/>
      <c r="C726" s="143" t="s">
        <v>74</v>
      </c>
      <c r="D726" s="144">
        <v>3.19</v>
      </c>
      <c r="E726" s="145">
        <v>4.17</v>
      </c>
      <c r="F726" s="146">
        <f t="shared" si="46"/>
        <v>0.98</v>
      </c>
      <c r="G726" s="147">
        <f t="shared" si="47"/>
        <v>11.717700000000001</v>
      </c>
    </row>
    <row r="727" spans="1:7" x14ac:dyDescent="0.15">
      <c r="A727" s="159"/>
      <c r="B727" s="405"/>
      <c r="C727" s="143" t="s">
        <v>75</v>
      </c>
      <c r="D727" s="144">
        <v>3.17</v>
      </c>
      <c r="E727" s="145">
        <v>4.07</v>
      </c>
      <c r="F727" s="146">
        <f t="shared" si="46"/>
        <v>0.90000000000000036</v>
      </c>
      <c r="G727" s="147">
        <f t="shared" si="47"/>
        <v>11.5181</v>
      </c>
    </row>
    <row r="728" spans="1:7" x14ac:dyDescent="0.15">
      <c r="A728" s="159"/>
      <c r="B728" s="405"/>
      <c r="C728" s="143" t="s">
        <v>76</v>
      </c>
      <c r="D728" s="144">
        <v>2.98</v>
      </c>
      <c r="E728" s="145">
        <v>4.0199999999999996</v>
      </c>
      <c r="F728" s="146">
        <f t="shared" si="46"/>
        <v>1.0399999999999996</v>
      </c>
      <c r="G728" s="147">
        <f t="shared" si="47"/>
        <v>12.1404</v>
      </c>
    </row>
    <row r="729" spans="1:7" x14ac:dyDescent="0.15">
      <c r="A729" s="159"/>
      <c r="B729" s="405"/>
      <c r="C729" s="143" t="s">
        <v>77</v>
      </c>
      <c r="D729" s="144">
        <v>2.99</v>
      </c>
      <c r="E729" s="145">
        <v>3.99</v>
      </c>
      <c r="F729" s="146">
        <f t="shared" si="46"/>
        <v>1</v>
      </c>
      <c r="G729" s="147">
        <f t="shared" si="47"/>
        <v>12.0099</v>
      </c>
    </row>
    <row r="730" spans="1:7" x14ac:dyDescent="0.15">
      <c r="A730" s="159"/>
      <c r="B730" s="405"/>
      <c r="C730" s="143" t="s">
        <v>78</v>
      </c>
      <c r="D730" s="144">
        <v>3.15</v>
      </c>
      <c r="E730" s="145">
        <v>4.28</v>
      </c>
      <c r="F730" s="146">
        <f t="shared" si="46"/>
        <v>1.1300000000000003</v>
      </c>
      <c r="G730" s="147">
        <f t="shared" si="47"/>
        <v>12.198</v>
      </c>
    </row>
    <row r="731" spans="1:7" x14ac:dyDescent="0.15">
      <c r="A731" s="159"/>
      <c r="B731" s="405"/>
      <c r="C731" s="143" t="s">
        <v>79</v>
      </c>
      <c r="D731" s="144">
        <v>2.96</v>
      </c>
      <c r="E731" s="145">
        <v>4.01</v>
      </c>
      <c r="F731" s="146">
        <f t="shared" si="46"/>
        <v>1.0499999999999998</v>
      </c>
      <c r="G731" s="147">
        <f t="shared" si="47"/>
        <v>12.1904</v>
      </c>
    </row>
    <row r="732" spans="1:7" x14ac:dyDescent="0.15">
      <c r="A732" s="159"/>
      <c r="B732" s="405"/>
      <c r="C732" s="143" t="s">
        <v>80</v>
      </c>
      <c r="D732" s="144">
        <v>3.21</v>
      </c>
      <c r="E732" s="145">
        <v>4.12</v>
      </c>
      <c r="F732" s="146">
        <f t="shared" si="46"/>
        <v>0.91000000000000014</v>
      </c>
      <c r="G732" s="147">
        <f t="shared" si="47"/>
        <v>11.4948</v>
      </c>
    </row>
    <row r="733" spans="1:7" ht="12.75" thickBot="1" x14ac:dyDescent="0.2">
      <c r="A733" s="159"/>
      <c r="B733" s="406"/>
      <c r="C733" s="148" t="s">
        <v>81</v>
      </c>
      <c r="D733" s="149">
        <v>3.1</v>
      </c>
      <c r="E733" s="150">
        <v>4.3600000000000003</v>
      </c>
      <c r="F733" s="151">
        <f t="shared" si="46"/>
        <v>1.2600000000000002</v>
      </c>
      <c r="G733" s="152">
        <f t="shared" si="47"/>
        <v>12.644</v>
      </c>
    </row>
    <row r="734" spans="1:7" ht="12.75" customHeight="1" thickTop="1" x14ac:dyDescent="0.15">
      <c r="A734" s="159"/>
      <c r="B734" s="401" t="s">
        <v>3</v>
      </c>
      <c r="C734" s="153" t="s">
        <v>82</v>
      </c>
      <c r="D734" s="154">
        <v>3.08</v>
      </c>
      <c r="E734" s="155">
        <v>4.07</v>
      </c>
      <c r="F734" s="156">
        <f t="shared" si="46"/>
        <v>0.99000000000000021</v>
      </c>
      <c r="G734" s="157">
        <f t="shared" si="47"/>
        <v>11.884400000000001</v>
      </c>
    </row>
    <row r="735" spans="1:7" x14ac:dyDescent="0.15">
      <c r="A735" s="159"/>
      <c r="B735" s="405"/>
      <c r="C735" s="143" t="s">
        <v>83</v>
      </c>
      <c r="D735" s="144">
        <v>3.03</v>
      </c>
      <c r="E735" s="145">
        <v>4.13</v>
      </c>
      <c r="F735" s="146">
        <f t="shared" si="46"/>
        <v>1.1000000000000001</v>
      </c>
      <c r="G735" s="147">
        <f t="shared" si="47"/>
        <v>12.2661</v>
      </c>
    </row>
    <row r="736" spans="1:7" x14ac:dyDescent="0.15">
      <c r="A736" s="159"/>
      <c r="B736" s="405"/>
      <c r="C736" s="143" t="s">
        <v>84</v>
      </c>
      <c r="D736" s="144">
        <v>3.18</v>
      </c>
      <c r="E736" s="145">
        <v>4.2</v>
      </c>
      <c r="F736" s="146">
        <f t="shared" si="46"/>
        <v>1.02</v>
      </c>
      <c r="G736" s="147">
        <f t="shared" si="47"/>
        <v>11.843999999999999</v>
      </c>
    </row>
    <row r="737" spans="1:7" x14ac:dyDescent="0.15">
      <c r="A737" s="159"/>
      <c r="B737" s="405"/>
      <c r="C737" s="143" t="s">
        <v>85</v>
      </c>
      <c r="D737" s="144">
        <v>2.97</v>
      </c>
      <c r="E737" s="145">
        <v>4.2699999999999996</v>
      </c>
      <c r="F737" s="146">
        <f t="shared" si="46"/>
        <v>1.2999999999999994</v>
      </c>
      <c r="G737" s="147">
        <f t="shared" si="47"/>
        <v>12.938099999999999</v>
      </c>
    </row>
    <row r="738" spans="1:7" x14ac:dyDescent="0.15">
      <c r="A738" s="159"/>
      <c r="B738" s="405"/>
      <c r="C738" s="143" t="s">
        <v>86</v>
      </c>
      <c r="D738" s="144">
        <v>3.09</v>
      </c>
      <c r="E738" s="145">
        <v>4.0599999999999996</v>
      </c>
      <c r="F738" s="146">
        <f t="shared" si="46"/>
        <v>0.96999999999999975</v>
      </c>
      <c r="G738" s="147">
        <f t="shared" si="47"/>
        <v>11.814599999999999</v>
      </c>
    </row>
    <row r="739" spans="1:7" x14ac:dyDescent="0.15">
      <c r="A739" s="159"/>
      <c r="B739" s="405"/>
      <c r="C739" s="143" t="s">
        <v>87</v>
      </c>
      <c r="D739" s="144">
        <v>3.2</v>
      </c>
      <c r="E739" s="145">
        <v>4.1399999999999997</v>
      </c>
      <c r="F739" s="146">
        <f t="shared" si="46"/>
        <v>0.9399999999999995</v>
      </c>
      <c r="G739" s="147">
        <f t="shared" si="47"/>
        <v>11.591999999999999</v>
      </c>
    </row>
    <row r="740" spans="1:7" x14ac:dyDescent="0.15">
      <c r="A740" s="159"/>
      <c r="B740" s="405"/>
      <c r="C740" s="143" t="s">
        <v>88</v>
      </c>
      <c r="D740" s="144">
        <v>3.04</v>
      </c>
      <c r="E740" s="145">
        <v>4.04</v>
      </c>
      <c r="F740" s="146">
        <f t="shared" si="46"/>
        <v>1</v>
      </c>
      <c r="G740" s="147">
        <f t="shared" si="47"/>
        <v>11.958399999999999</v>
      </c>
    </row>
    <row r="741" spans="1:7" x14ac:dyDescent="0.15">
      <c r="A741" s="159"/>
      <c r="B741" s="405"/>
      <c r="C741" s="143" t="s">
        <v>89</v>
      </c>
      <c r="D741" s="144">
        <v>3.25</v>
      </c>
      <c r="E741" s="145">
        <v>4.33</v>
      </c>
      <c r="F741" s="146">
        <f t="shared" si="46"/>
        <v>1.08</v>
      </c>
      <c r="G741" s="147">
        <f t="shared" si="47"/>
        <v>11.907500000000001</v>
      </c>
    </row>
    <row r="742" spans="1:7" x14ac:dyDescent="0.15">
      <c r="A742" s="159"/>
      <c r="B742" s="405"/>
      <c r="C742" s="143" t="s">
        <v>90</v>
      </c>
      <c r="D742" s="144">
        <v>3.42</v>
      </c>
      <c r="E742" s="145">
        <v>4.03</v>
      </c>
      <c r="F742" s="146">
        <f t="shared" si="46"/>
        <v>0.61000000000000032</v>
      </c>
      <c r="G742" s="147">
        <f t="shared" si="47"/>
        <v>10.397400000000001</v>
      </c>
    </row>
    <row r="743" spans="1:7" s="118" customFormat="1" x14ac:dyDescent="0.15">
      <c r="A743" s="160"/>
      <c r="F743" s="158"/>
      <c r="G743" s="158"/>
    </row>
    <row r="744" spans="1:7" s="118" customFormat="1" x14ac:dyDescent="0.15">
      <c r="A744" s="160"/>
      <c r="B744" s="121"/>
      <c r="F744" s="158"/>
      <c r="G744" s="158"/>
    </row>
    <row r="745" spans="1:7" s="118" customFormat="1" x14ac:dyDescent="0.15">
      <c r="A745" s="160"/>
      <c r="B745" s="121"/>
      <c r="F745" s="158"/>
      <c r="G745" s="158"/>
    </row>
    <row r="746" spans="1:7" x14ac:dyDescent="0.15">
      <c r="A746" s="66" t="s">
        <v>367</v>
      </c>
      <c r="B746" s="121"/>
      <c r="C746" s="118"/>
    </row>
    <row r="747" spans="1:7" ht="24.75" thickBot="1" x14ac:dyDescent="0.2">
      <c r="A747" s="159"/>
      <c r="B747" s="402"/>
      <c r="C747" s="402"/>
      <c r="D747" s="130" t="s">
        <v>342</v>
      </c>
      <c r="E747" s="131" t="s">
        <v>343</v>
      </c>
      <c r="F747" s="132" t="s">
        <v>261</v>
      </c>
      <c r="G747" s="133" t="s">
        <v>262</v>
      </c>
    </row>
    <row r="748" spans="1:7" ht="13.5" thickTop="1" thickBot="1" x14ac:dyDescent="0.2">
      <c r="A748" s="159"/>
      <c r="B748" s="394" t="s">
        <v>344</v>
      </c>
      <c r="C748" s="395"/>
      <c r="D748" s="134">
        <v>2.97</v>
      </c>
      <c r="E748" s="135">
        <v>3.98</v>
      </c>
      <c r="F748" s="136">
        <f t="shared" ref="F748:F773" si="48">+E748-D748</f>
        <v>1.0099999999999998</v>
      </c>
      <c r="G748" s="137">
        <f t="shared" ref="G748:G773" si="49">+E748*(6-D748)</f>
        <v>12.059399999999998</v>
      </c>
    </row>
    <row r="749" spans="1:7" ht="13.5" thickTop="1" thickBot="1" x14ac:dyDescent="0.2">
      <c r="A749" s="159"/>
      <c r="B749" s="403" t="s">
        <v>345</v>
      </c>
      <c r="C749" s="403"/>
      <c r="D749" s="134">
        <v>2.96</v>
      </c>
      <c r="E749" s="135">
        <v>4.05</v>
      </c>
      <c r="F749" s="136">
        <f t="shared" si="48"/>
        <v>1.0899999999999999</v>
      </c>
      <c r="G749" s="137">
        <f t="shared" si="49"/>
        <v>12.311999999999999</v>
      </c>
    </row>
    <row r="750" spans="1:7" ht="12.75" customHeight="1" thickTop="1" x14ac:dyDescent="0.15">
      <c r="A750" s="159"/>
      <c r="B750" s="404" t="s">
        <v>1</v>
      </c>
      <c r="C750" s="138" t="s">
        <v>66</v>
      </c>
      <c r="D750" s="139">
        <v>2.94</v>
      </c>
      <c r="E750" s="140">
        <v>3.89</v>
      </c>
      <c r="F750" s="141">
        <f t="shared" si="48"/>
        <v>0.95000000000000018</v>
      </c>
      <c r="G750" s="142">
        <f t="shared" si="49"/>
        <v>11.903400000000001</v>
      </c>
    </row>
    <row r="751" spans="1:7" x14ac:dyDescent="0.15">
      <c r="A751" s="159"/>
      <c r="B751" s="405"/>
      <c r="C751" s="143" t="s">
        <v>67</v>
      </c>
      <c r="D751" s="144">
        <v>2.99</v>
      </c>
      <c r="E751" s="145">
        <v>4.1900000000000004</v>
      </c>
      <c r="F751" s="146">
        <f t="shared" si="48"/>
        <v>1.2000000000000002</v>
      </c>
      <c r="G751" s="147">
        <f t="shared" si="49"/>
        <v>12.6119</v>
      </c>
    </row>
    <row r="752" spans="1:7" ht="12.75" thickBot="1" x14ac:dyDescent="0.2">
      <c r="A752" s="159"/>
      <c r="B752" s="406"/>
      <c r="C752" s="148" t="s">
        <v>68</v>
      </c>
      <c r="D752" s="149">
        <v>2.5</v>
      </c>
      <c r="E752" s="150">
        <v>3.78</v>
      </c>
      <c r="F752" s="151">
        <f t="shared" si="48"/>
        <v>1.2799999999999998</v>
      </c>
      <c r="G752" s="152">
        <f t="shared" si="49"/>
        <v>13.229999999999999</v>
      </c>
    </row>
    <row r="753" spans="1:7" ht="12.75" customHeight="1" thickTop="1" x14ac:dyDescent="0.15">
      <c r="A753" s="159"/>
      <c r="B753" s="404" t="s">
        <v>2</v>
      </c>
      <c r="C753" s="138" t="s">
        <v>70</v>
      </c>
      <c r="D753" s="139">
        <v>3.52</v>
      </c>
      <c r="E753" s="140">
        <v>4.03</v>
      </c>
      <c r="F753" s="141">
        <f t="shared" si="48"/>
        <v>0.51000000000000023</v>
      </c>
      <c r="G753" s="142">
        <f t="shared" si="49"/>
        <v>9.9944000000000006</v>
      </c>
    </row>
    <row r="754" spans="1:7" x14ac:dyDescent="0.15">
      <c r="A754" s="159"/>
      <c r="B754" s="405"/>
      <c r="C754" s="143" t="s">
        <v>71</v>
      </c>
      <c r="D754" s="144">
        <v>3.15</v>
      </c>
      <c r="E754" s="145">
        <v>3.73</v>
      </c>
      <c r="F754" s="146">
        <f t="shared" si="48"/>
        <v>0.58000000000000007</v>
      </c>
      <c r="G754" s="147">
        <f t="shared" si="49"/>
        <v>10.6305</v>
      </c>
    </row>
    <row r="755" spans="1:7" x14ac:dyDescent="0.15">
      <c r="A755" s="159"/>
      <c r="B755" s="405"/>
      <c r="C755" s="143" t="s">
        <v>72</v>
      </c>
      <c r="D755" s="144">
        <v>3</v>
      </c>
      <c r="E755" s="145">
        <v>4.1399999999999997</v>
      </c>
      <c r="F755" s="146">
        <f t="shared" si="48"/>
        <v>1.1399999999999997</v>
      </c>
      <c r="G755" s="147">
        <f t="shared" si="49"/>
        <v>12.419999999999998</v>
      </c>
    </row>
    <row r="756" spans="1:7" x14ac:dyDescent="0.15">
      <c r="A756" s="159"/>
      <c r="B756" s="405"/>
      <c r="C756" s="143" t="s">
        <v>73</v>
      </c>
      <c r="D756" s="144">
        <v>3.11</v>
      </c>
      <c r="E756" s="145">
        <v>4.17</v>
      </c>
      <c r="F756" s="146">
        <f t="shared" si="48"/>
        <v>1.06</v>
      </c>
      <c r="G756" s="147">
        <f t="shared" si="49"/>
        <v>12.051299999999999</v>
      </c>
    </row>
    <row r="757" spans="1:7" x14ac:dyDescent="0.15">
      <c r="A757" s="159"/>
      <c r="B757" s="405"/>
      <c r="C757" s="143" t="s">
        <v>74</v>
      </c>
      <c r="D757" s="144">
        <v>2.96</v>
      </c>
      <c r="E757" s="145">
        <v>4.1500000000000004</v>
      </c>
      <c r="F757" s="146">
        <f t="shared" si="48"/>
        <v>1.1900000000000004</v>
      </c>
      <c r="G757" s="147">
        <f t="shared" si="49"/>
        <v>12.616000000000001</v>
      </c>
    </row>
    <row r="758" spans="1:7" x14ac:dyDescent="0.15">
      <c r="B758" s="405"/>
      <c r="C758" s="143" t="s">
        <v>75</v>
      </c>
      <c r="D758" s="144">
        <v>3.02</v>
      </c>
      <c r="E758" s="145">
        <v>4.08</v>
      </c>
      <c r="F758" s="146">
        <f t="shared" si="48"/>
        <v>1.06</v>
      </c>
      <c r="G758" s="147">
        <f t="shared" si="49"/>
        <v>12.1584</v>
      </c>
    </row>
    <row r="759" spans="1:7" x14ac:dyDescent="0.15">
      <c r="B759" s="405"/>
      <c r="C759" s="143" t="s">
        <v>76</v>
      </c>
      <c r="D759" s="144">
        <v>2.85</v>
      </c>
      <c r="E759" s="145">
        <v>4</v>
      </c>
      <c r="F759" s="146">
        <f t="shared" si="48"/>
        <v>1.1499999999999999</v>
      </c>
      <c r="G759" s="147">
        <f t="shared" si="49"/>
        <v>12.6</v>
      </c>
    </row>
    <row r="760" spans="1:7" x14ac:dyDescent="0.15">
      <c r="B760" s="405"/>
      <c r="C760" s="143" t="s">
        <v>77</v>
      </c>
      <c r="D760" s="144">
        <v>2.83</v>
      </c>
      <c r="E760" s="145">
        <v>3.9</v>
      </c>
      <c r="F760" s="146">
        <f t="shared" si="48"/>
        <v>1.0699999999999998</v>
      </c>
      <c r="G760" s="147">
        <f t="shared" si="49"/>
        <v>12.363</v>
      </c>
    </row>
    <row r="761" spans="1:7" x14ac:dyDescent="0.15">
      <c r="B761" s="405"/>
      <c r="C761" s="143" t="s">
        <v>78</v>
      </c>
      <c r="D761" s="144">
        <v>2.95</v>
      </c>
      <c r="E761" s="145">
        <v>4.2300000000000004</v>
      </c>
      <c r="F761" s="146">
        <f t="shared" si="48"/>
        <v>1.2800000000000002</v>
      </c>
      <c r="G761" s="147">
        <f t="shared" si="49"/>
        <v>12.9015</v>
      </c>
    </row>
    <row r="762" spans="1:7" x14ac:dyDescent="0.15">
      <c r="B762" s="405"/>
      <c r="C762" s="143" t="s">
        <v>79</v>
      </c>
      <c r="D762" s="144">
        <v>2.79</v>
      </c>
      <c r="E762" s="145">
        <v>3.93</v>
      </c>
      <c r="F762" s="146">
        <f t="shared" si="48"/>
        <v>1.1400000000000001</v>
      </c>
      <c r="G762" s="147">
        <f t="shared" si="49"/>
        <v>12.6153</v>
      </c>
    </row>
    <row r="763" spans="1:7" x14ac:dyDescent="0.15">
      <c r="A763" s="159"/>
      <c r="B763" s="405"/>
      <c r="C763" s="143" t="s">
        <v>80</v>
      </c>
      <c r="D763" s="144">
        <v>2.95</v>
      </c>
      <c r="E763" s="145">
        <v>4.03</v>
      </c>
      <c r="F763" s="146">
        <f t="shared" si="48"/>
        <v>1.08</v>
      </c>
      <c r="G763" s="147">
        <f t="shared" si="49"/>
        <v>12.291499999999999</v>
      </c>
    </row>
    <row r="764" spans="1:7" ht="12.75" thickBot="1" x14ac:dyDescent="0.2">
      <c r="A764" s="159"/>
      <c r="B764" s="406"/>
      <c r="C764" s="148" t="s">
        <v>81</v>
      </c>
      <c r="D764" s="149">
        <v>3.44</v>
      </c>
      <c r="E764" s="150">
        <v>4.25</v>
      </c>
      <c r="F764" s="151">
        <f t="shared" si="48"/>
        <v>0.81</v>
      </c>
      <c r="G764" s="152">
        <f t="shared" si="49"/>
        <v>10.88</v>
      </c>
    </row>
    <row r="765" spans="1:7" ht="12.75" customHeight="1" thickTop="1" x14ac:dyDescent="0.15">
      <c r="A765" s="159"/>
      <c r="B765" s="401" t="s">
        <v>3</v>
      </c>
      <c r="C765" s="153" t="s">
        <v>82</v>
      </c>
      <c r="D765" s="154">
        <v>2.96</v>
      </c>
      <c r="E765" s="155">
        <v>4.05</v>
      </c>
      <c r="F765" s="156">
        <f t="shared" si="48"/>
        <v>1.0899999999999999</v>
      </c>
      <c r="G765" s="157">
        <f t="shared" si="49"/>
        <v>12.311999999999999</v>
      </c>
    </row>
    <row r="766" spans="1:7" x14ac:dyDescent="0.15">
      <c r="A766" s="159"/>
      <c r="B766" s="405"/>
      <c r="C766" s="143" t="s">
        <v>83</v>
      </c>
      <c r="D766" s="144">
        <v>2.97</v>
      </c>
      <c r="E766" s="145">
        <v>4.0199999999999996</v>
      </c>
      <c r="F766" s="146">
        <f t="shared" si="48"/>
        <v>1.0499999999999994</v>
      </c>
      <c r="G766" s="147">
        <f t="shared" si="49"/>
        <v>12.180599999999998</v>
      </c>
    </row>
    <row r="767" spans="1:7" x14ac:dyDescent="0.15">
      <c r="A767" s="159"/>
      <c r="B767" s="405"/>
      <c r="C767" s="143" t="s">
        <v>84</v>
      </c>
      <c r="D767" s="144">
        <v>3.04</v>
      </c>
      <c r="E767" s="145">
        <v>4.1100000000000003</v>
      </c>
      <c r="F767" s="146">
        <f t="shared" si="48"/>
        <v>1.0700000000000003</v>
      </c>
      <c r="G767" s="147">
        <f t="shared" si="49"/>
        <v>12.165600000000001</v>
      </c>
    </row>
    <row r="768" spans="1:7" x14ac:dyDescent="0.15">
      <c r="A768" s="159"/>
      <c r="B768" s="405"/>
      <c r="C768" s="143" t="s">
        <v>85</v>
      </c>
      <c r="D768" s="144">
        <v>2.83</v>
      </c>
      <c r="E768" s="145">
        <v>4.2300000000000004</v>
      </c>
      <c r="F768" s="146">
        <f t="shared" si="48"/>
        <v>1.4000000000000004</v>
      </c>
      <c r="G768" s="147">
        <f t="shared" si="49"/>
        <v>13.4091</v>
      </c>
    </row>
    <row r="769" spans="1:7" x14ac:dyDescent="0.15">
      <c r="A769" s="159"/>
      <c r="B769" s="405"/>
      <c r="C769" s="143" t="s">
        <v>86</v>
      </c>
      <c r="D769" s="144">
        <v>2.93</v>
      </c>
      <c r="E769" s="145">
        <v>4</v>
      </c>
      <c r="F769" s="146">
        <f t="shared" si="48"/>
        <v>1.0699999999999998</v>
      </c>
      <c r="G769" s="147">
        <f t="shared" si="49"/>
        <v>12.28</v>
      </c>
    </row>
    <row r="770" spans="1:7" x14ac:dyDescent="0.15">
      <c r="A770" s="159"/>
      <c r="B770" s="405"/>
      <c r="C770" s="143" t="s">
        <v>87</v>
      </c>
      <c r="D770" s="144">
        <v>3.01</v>
      </c>
      <c r="E770" s="145">
        <v>4.03</v>
      </c>
      <c r="F770" s="146">
        <f t="shared" si="48"/>
        <v>1.0200000000000005</v>
      </c>
      <c r="G770" s="147">
        <f t="shared" si="49"/>
        <v>12.049700000000001</v>
      </c>
    </row>
    <row r="771" spans="1:7" x14ac:dyDescent="0.15">
      <c r="A771" s="159"/>
      <c r="B771" s="405"/>
      <c r="C771" s="143" t="s">
        <v>88</v>
      </c>
      <c r="D771" s="144">
        <v>2.9</v>
      </c>
      <c r="E771" s="145">
        <v>3.98</v>
      </c>
      <c r="F771" s="146">
        <f t="shared" si="48"/>
        <v>1.08</v>
      </c>
      <c r="G771" s="147">
        <f t="shared" si="49"/>
        <v>12.338000000000001</v>
      </c>
    </row>
    <row r="772" spans="1:7" x14ac:dyDescent="0.15">
      <c r="A772" s="159"/>
      <c r="B772" s="405"/>
      <c r="C772" s="143" t="s">
        <v>89</v>
      </c>
      <c r="D772" s="144">
        <v>2.88</v>
      </c>
      <c r="E772" s="145">
        <v>4.26</v>
      </c>
      <c r="F772" s="146">
        <f t="shared" si="48"/>
        <v>1.38</v>
      </c>
      <c r="G772" s="147">
        <f t="shared" si="49"/>
        <v>13.2912</v>
      </c>
    </row>
    <row r="773" spans="1:7" x14ac:dyDescent="0.15">
      <c r="A773" s="159"/>
      <c r="B773" s="405"/>
      <c r="C773" s="143" t="s">
        <v>90</v>
      </c>
      <c r="D773" s="144">
        <v>2.94</v>
      </c>
      <c r="E773" s="145">
        <v>3.89</v>
      </c>
      <c r="F773" s="146">
        <f t="shared" si="48"/>
        <v>0.95000000000000018</v>
      </c>
      <c r="G773" s="147">
        <f t="shared" si="49"/>
        <v>11.903400000000001</v>
      </c>
    </row>
    <row r="774" spans="1:7" s="118" customFormat="1" x14ac:dyDescent="0.15">
      <c r="A774" s="160"/>
      <c r="F774" s="158"/>
      <c r="G774" s="158"/>
    </row>
    <row r="775" spans="1:7" s="118" customFormat="1" x14ac:dyDescent="0.15">
      <c r="A775" s="160"/>
      <c r="B775" s="121"/>
      <c r="F775" s="158"/>
      <c r="G775" s="158"/>
    </row>
    <row r="776" spans="1:7" s="118" customFormat="1" x14ac:dyDescent="0.15">
      <c r="A776" s="160"/>
      <c r="B776" s="121"/>
      <c r="F776" s="158"/>
      <c r="G776" s="158"/>
    </row>
    <row r="777" spans="1:7" x14ac:dyDescent="0.15">
      <c r="A777" s="66" t="s">
        <v>368</v>
      </c>
      <c r="B777" s="121"/>
      <c r="C777" s="118"/>
      <c r="D777" s="118"/>
      <c r="E777" s="118"/>
      <c r="F777" s="158"/>
      <c r="G777" s="158"/>
    </row>
    <row r="778" spans="1:7" ht="24.75" thickBot="1" x14ac:dyDescent="0.2">
      <c r="A778" s="159"/>
      <c r="B778" s="402"/>
      <c r="C778" s="402"/>
      <c r="D778" s="130" t="s">
        <v>342</v>
      </c>
      <c r="E778" s="131" t="s">
        <v>343</v>
      </c>
      <c r="F778" s="132" t="s">
        <v>261</v>
      </c>
      <c r="G778" s="133" t="s">
        <v>262</v>
      </c>
    </row>
    <row r="779" spans="1:7" ht="13.5" thickTop="1" thickBot="1" x14ac:dyDescent="0.2">
      <c r="A779" s="159"/>
      <c r="B779" s="394" t="s">
        <v>344</v>
      </c>
      <c r="C779" s="395"/>
      <c r="D779" s="134">
        <v>2.97</v>
      </c>
      <c r="E779" s="135">
        <v>3.98</v>
      </c>
      <c r="F779" s="136">
        <f t="shared" ref="F779:F804" si="50">+E779-D779</f>
        <v>1.0099999999999998</v>
      </c>
      <c r="G779" s="137">
        <f t="shared" ref="G779:G804" si="51">+E779*(6-D779)</f>
        <v>12.059399999999998</v>
      </c>
    </row>
    <row r="780" spans="1:7" ht="13.5" thickTop="1" thickBot="1" x14ac:dyDescent="0.2">
      <c r="A780" s="159"/>
      <c r="B780" s="403" t="s">
        <v>345</v>
      </c>
      <c r="C780" s="403"/>
      <c r="D780" s="134">
        <v>3.04</v>
      </c>
      <c r="E780" s="135">
        <v>4.0999999999999996</v>
      </c>
      <c r="F780" s="136">
        <f t="shared" si="50"/>
        <v>1.0599999999999996</v>
      </c>
      <c r="G780" s="137">
        <f t="shared" si="51"/>
        <v>12.135999999999999</v>
      </c>
    </row>
    <row r="781" spans="1:7" ht="12.75" customHeight="1" thickTop="1" x14ac:dyDescent="0.15">
      <c r="A781" s="159"/>
      <c r="B781" s="404" t="s">
        <v>1</v>
      </c>
      <c r="C781" s="138" t="s">
        <v>66</v>
      </c>
      <c r="D781" s="139">
        <v>2.97</v>
      </c>
      <c r="E781" s="140">
        <v>3.97</v>
      </c>
      <c r="F781" s="141">
        <f t="shared" si="50"/>
        <v>1</v>
      </c>
      <c r="G781" s="142">
        <f t="shared" si="51"/>
        <v>12.0291</v>
      </c>
    </row>
    <row r="782" spans="1:7" x14ac:dyDescent="0.15">
      <c r="A782" s="159"/>
      <c r="B782" s="405"/>
      <c r="C782" s="143" t="s">
        <v>67</v>
      </c>
      <c r="D782" s="144">
        <v>3.11</v>
      </c>
      <c r="E782" s="145">
        <v>4.22</v>
      </c>
      <c r="F782" s="146">
        <f t="shared" si="50"/>
        <v>1.1099999999999999</v>
      </c>
      <c r="G782" s="147">
        <f t="shared" si="51"/>
        <v>12.1958</v>
      </c>
    </row>
    <row r="783" spans="1:7" ht="12.75" thickBot="1" x14ac:dyDescent="0.2">
      <c r="A783" s="159"/>
      <c r="B783" s="406"/>
      <c r="C783" s="148" t="s">
        <v>68</v>
      </c>
      <c r="D783" s="149">
        <v>2.67</v>
      </c>
      <c r="E783" s="150">
        <v>4</v>
      </c>
      <c r="F783" s="151">
        <f t="shared" si="50"/>
        <v>1.33</v>
      </c>
      <c r="G783" s="152">
        <f t="shared" si="51"/>
        <v>13.32</v>
      </c>
    </row>
    <row r="784" spans="1:7" ht="12.75" customHeight="1" thickTop="1" x14ac:dyDescent="0.15">
      <c r="A784" s="159"/>
      <c r="B784" s="404" t="s">
        <v>2</v>
      </c>
      <c r="C784" s="138" t="s">
        <v>70</v>
      </c>
      <c r="D784" s="139">
        <v>3.16</v>
      </c>
      <c r="E784" s="140">
        <v>4.24</v>
      </c>
      <c r="F784" s="141">
        <f t="shared" si="50"/>
        <v>1.08</v>
      </c>
      <c r="G784" s="142">
        <f t="shared" si="51"/>
        <v>12.041600000000001</v>
      </c>
    </row>
    <row r="785" spans="1:7" x14ac:dyDescent="0.15">
      <c r="A785" s="159"/>
      <c r="B785" s="405"/>
      <c r="C785" s="143" t="s">
        <v>71</v>
      </c>
      <c r="D785" s="144">
        <v>3.23</v>
      </c>
      <c r="E785" s="145">
        <v>4.08</v>
      </c>
      <c r="F785" s="146">
        <f t="shared" si="50"/>
        <v>0.85000000000000009</v>
      </c>
      <c r="G785" s="147">
        <f t="shared" si="51"/>
        <v>11.301600000000001</v>
      </c>
    </row>
    <row r="786" spans="1:7" x14ac:dyDescent="0.15">
      <c r="A786" s="159"/>
      <c r="B786" s="405"/>
      <c r="C786" s="143" t="s">
        <v>72</v>
      </c>
      <c r="D786" s="144">
        <v>2.95</v>
      </c>
      <c r="E786" s="145">
        <v>4.03</v>
      </c>
      <c r="F786" s="146">
        <f t="shared" si="50"/>
        <v>1.08</v>
      </c>
      <c r="G786" s="147">
        <f t="shared" si="51"/>
        <v>12.291499999999999</v>
      </c>
    </row>
    <row r="787" spans="1:7" x14ac:dyDescent="0.15">
      <c r="A787" s="159"/>
      <c r="B787" s="405"/>
      <c r="C787" s="143" t="s">
        <v>73</v>
      </c>
      <c r="D787" s="144">
        <v>3.11</v>
      </c>
      <c r="E787" s="145">
        <v>4.1500000000000004</v>
      </c>
      <c r="F787" s="146">
        <f t="shared" si="50"/>
        <v>1.0400000000000005</v>
      </c>
      <c r="G787" s="147">
        <f t="shared" si="51"/>
        <v>11.993500000000001</v>
      </c>
    </row>
    <row r="788" spans="1:7" x14ac:dyDescent="0.15">
      <c r="A788" s="159"/>
      <c r="B788" s="405"/>
      <c r="C788" s="143" t="s">
        <v>74</v>
      </c>
      <c r="D788" s="144">
        <v>3.14</v>
      </c>
      <c r="E788" s="145">
        <v>4.1100000000000003</v>
      </c>
      <c r="F788" s="146">
        <f t="shared" si="50"/>
        <v>0.9700000000000002</v>
      </c>
      <c r="G788" s="147">
        <f t="shared" si="51"/>
        <v>11.7546</v>
      </c>
    </row>
    <row r="789" spans="1:7" x14ac:dyDescent="0.15">
      <c r="A789" s="159"/>
      <c r="B789" s="405"/>
      <c r="C789" s="143" t="s">
        <v>75</v>
      </c>
      <c r="D789" s="144">
        <v>3.11</v>
      </c>
      <c r="E789" s="145">
        <v>3.96</v>
      </c>
      <c r="F789" s="146">
        <f t="shared" si="50"/>
        <v>0.85000000000000009</v>
      </c>
      <c r="G789" s="147">
        <f t="shared" si="51"/>
        <v>11.4444</v>
      </c>
    </row>
    <row r="790" spans="1:7" x14ac:dyDescent="0.15">
      <c r="A790" s="159"/>
      <c r="B790" s="405"/>
      <c r="C790" s="143" t="s">
        <v>76</v>
      </c>
      <c r="D790" s="144">
        <v>2.95</v>
      </c>
      <c r="E790" s="145">
        <v>3.94</v>
      </c>
      <c r="F790" s="146">
        <f t="shared" si="50"/>
        <v>0.98999999999999977</v>
      </c>
      <c r="G790" s="147">
        <f t="shared" si="51"/>
        <v>12.016999999999999</v>
      </c>
    </row>
    <row r="791" spans="1:7" x14ac:dyDescent="0.15">
      <c r="A791" s="159"/>
      <c r="B791" s="405"/>
      <c r="C791" s="143" t="s">
        <v>77</v>
      </c>
      <c r="D791" s="144">
        <v>2.97</v>
      </c>
      <c r="E791" s="145">
        <v>3.99</v>
      </c>
      <c r="F791" s="146">
        <f t="shared" si="50"/>
        <v>1.02</v>
      </c>
      <c r="G791" s="147">
        <f t="shared" si="51"/>
        <v>12.089700000000001</v>
      </c>
    </row>
    <row r="792" spans="1:7" x14ac:dyDescent="0.15">
      <c r="A792" s="159"/>
      <c r="B792" s="405"/>
      <c r="C792" s="143" t="s">
        <v>78</v>
      </c>
      <c r="D792" s="144">
        <v>2.94</v>
      </c>
      <c r="E792" s="145">
        <v>4.17</v>
      </c>
      <c r="F792" s="146">
        <f t="shared" si="50"/>
        <v>1.23</v>
      </c>
      <c r="G792" s="147">
        <f t="shared" si="51"/>
        <v>12.760199999999999</v>
      </c>
    </row>
    <row r="793" spans="1:7" x14ac:dyDescent="0.15">
      <c r="A793" s="159"/>
      <c r="B793" s="405"/>
      <c r="C793" s="143" t="s">
        <v>79</v>
      </c>
      <c r="D793" s="144">
        <v>2.95</v>
      </c>
      <c r="E793" s="145">
        <v>4.07</v>
      </c>
      <c r="F793" s="146">
        <f t="shared" si="50"/>
        <v>1.1200000000000001</v>
      </c>
      <c r="G793" s="147">
        <f t="shared" si="51"/>
        <v>12.413500000000001</v>
      </c>
    </row>
    <row r="794" spans="1:7" x14ac:dyDescent="0.15">
      <c r="A794" s="159"/>
      <c r="B794" s="405"/>
      <c r="C794" s="143" t="s">
        <v>80</v>
      </c>
      <c r="D794" s="144">
        <v>3.14</v>
      </c>
      <c r="E794" s="145">
        <v>4.1900000000000004</v>
      </c>
      <c r="F794" s="146">
        <f t="shared" si="50"/>
        <v>1.0500000000000003</v>
      </c>
      <c r="G794" s="147">
        <f t="shared" si="51"/>
        <v>11.983400000000001</v>
      </c>
    </row>
    <row r="795" spans="1:7" ht="12.75" thickBot="1" x14ac:dyDescent="0.2">
      <c r="A795" s="159"/>
      <c r="B795" s="406"/>
      <c r="C795" s="148" t="s">
        <v>81</v>
      </c>
      <c r="D795" s="149">
        <v>3.25</v>
      </c>
      <c r="E795" s="150">
        <v>4.5599999999999996</v>
      </c>
      <c r="F795" s="151">
        <f t="shared" si="50"/>
        <v>1.3099999999999996</v>
      </c>
      <c r="G795" s="152">
        <f t="shared" si="51"/>
        <v>12.54</v>
      </c>
    </row>
    <row r="796" spans="1:7" ht="12.75" customHeight="1" thickTop="1" x14ac:dyDescent="0.15">
      <c r="A796" s="159"/>
      <c r="B796" s="401" t="s">
        <v>3</v>
      </c>
      <c r="C796" s="153" t="s">
        <v>82</v>
      </c>
      <c r="D796" s="154">
        <v>3.03</v>
      </c>
      <c r="E796" s="155">
        <v>4.07</v>
      </c>
      <c r="F796" s="156">
        <f t="shared" si="50"/>
        <v>1.0400000000000005</v>
      </c>
      <c r="G796" s="157">
        <f t="shared" si="51"/>
        <v>12.087900000000001</v>
      </c>
    </row>
    <row r="797" spans="1:7" x14ac:dyDescent="0.15">
      <c r="A797" s="159"/>
      <c r="B797" s="405"/>
      <c r="C797" s="143" t="s">
        <v>83</v>
      </c>
      <c r="D797" s="144">
        <v>3.02</v>
      </c>
      <c r="E797" s="145">
        <v>4.1900000000000004</v>
      </c>
      <c r="F797" s="146">
        <f t="shared" si="50"/>
        <v>1.1700000000000004</v>
      </c>
      <c r="G797" s="147">
        <f t="shared" si="51"/>
        <v>12.486200000000002</v>
      </c>
    </row>
    <row r="798" spans="1:7" x14ac:dyDescent="0.15">
      <c r="A798" s="159"/>
      <c r="B798" s="405"/>
      <c r="C798" s="143" t="s">
        <v>84</v>
      </c>
      <c r="D798" s="144">
        <v>3.15</v>
      </c>
      <c r="E798" s="145">
        <v>4.3099999999999996</v>
      </c>
      <c r="F798" s="146">
        <f t="shared" si="50"/>
        <v>1.1599999999999997</v>
      </c>
      <c r="G798" s="147">
        <f t="shared" si="51"/>
        <v>12.2835</v>
      </c>
    </row>
    <row r="799" spans="1:7" x14ac:dyDescent="0.15">
      <c r="A799" s="159"/>
      <c r="B799" s="405"/>
      <c r="C799" s="143" t="s">
        <v>85</v>
      </c>
      <c r="D799" s="144">
        <v>3.17</v>
      </c>
      <c r="E799" s="145">
        <v>4.2699999999999996</v>
      </c>
      <c r="F799" s="146">
        <f t="shared" si="50"/>
        <v>1.0999999999999996</v>
      </c>
      <c r="G799" s="147">
        <f t="shared" si="51"/>
        <v>12.084099999999999</v>
      </c>
    </row>
    <row r="800" spans="1:7" x14ac:dyDescent="0.15">
      <c r="A800" s="159"/>
      <c r="B800" s="405"/>
      <c r="C800" s="143" t="s">
        <v>86</v>
      </c>
      <c r="D800" s="144">
        <v>3.03</v>
      </c>
      <c r="E800" s="145">
        <v>4.04</v>
      </c>
      <c r="F800" s="146">
        <f t="shared" si="50"/>
        <v>1.0100000000000002</v>
      </c>
      <c r="G800" s="147">
        <f t="shared" si="51"/>
        <v>11.998800000000001</v>
      </c>
    </row>
    <row r="801" spans="1:7" x14ac:dyDescent="0.15">
      <c r="A801" s="159"/>
      <c r="B801" s="405"/>
      <c r="C801" s="143" t="s">
        <v>87</v>
      </c>
      <c r="D801" s="144">
        <v>3.05</v>
      </c>
      <c r="E801" s="145">
        <v>4.03</v>
      </c>
      <c r="F801" s="146">
        <f t="shared" si="50"/>
        <v>0.98000000000000043</v>
      </c>
      <c r="G801" s="147">
        <f t="shared" si="51"/>
        <v>11.888500000000002</v>
      </c>
    </row>
    <row r="802" spans="1:7" x14ac:dyDescent="0.15">
      <c r="A802" s="159"/>
      <c r="B802" s="405"/>
      <c r="C802" s="143" t="s">
        <v>88</v>
      </c>
      <c r="D802" s="144">
        <v>2.98</v>
      </c>
      <c r="E802" s="145">
        <v>4.0199999999999996</v>
      </c>
      <c r="F802" s="146">
        <f t="shared" si="50"/>
        <v>1.0399999999999996</v>
      </c>
      <c r="G802" s="147">
        <f t="shared" si="51"/>
        <v>12.1404</v>
      </c>
    </row>
    <row r="803" spans="1:7" x14ac:dyDescent="0.15">
      <c r="A803" s="159"/>
      <c r="B803" s="405"/>
      <c r="C803" s="143" t="s">
        <v>89</v>
      </c>
      <c r="D803" s="144">
        <v>3.05</v>
      </c>
      <c r="E803" s="145">
        <v>4.2699999999999996</v>
      </c>
      <c r="F803" s="146">
        <f t="shared" si="50"/>
        <v>1.2199999999999998</v>
      </c>
      <c r="G803" s="147">
        <f t="shared" si="51"/>
        <v>12.596499999999999</v>
      </c>
    </row>
    <row r="804" spans="1:7" x14ac:dyDescent="0.15">
      <c r="A804" s="159"/>
      <c r="B804" s="405"/>
      <c r="C804" s="143" t="s">
        <v>90</v>
      </c>
      <c r="D804" s="144">
        <v>2.98</v>
      </c>
      <c r="E804" s="145">
        <v>4.1100000000000003</v>
      </c>
      <c r="F804" s="146">
        <f t="shared" si="50"/>
        <v>1.1300000000000003</v>
      </c>
      <c r="G804" s="147">
        <f t="shared" si="51"/>
        <v>12.4122</v>
      </c>
    </row>
    <row r="805" spans="1:7" s="118" customFormat="1" x14ac:dyDescent="0.15">
      <c r="A805" s="160"/>
      <c r="F805" s="158"/>
      <c r="G805" s="158"/>
    </row>
    <row r="806" spans="1:7" s="118" customFormat="1" x14ac:dyDescent="0.15">
      <c r="A806" s="160"/>
      <c r="B806" s="121"/>
      <c r="F806" s="158"/>
      <c r="G806" s="158"/>
    </row>
    <row r="807" spans="1:7" s="118" customFormat="1" x14ac:dyDescent="0.15">
      <c r="A807" s="160"/>
      <c r="B807" s="121"/>
      <c r="F807" s="158"/>
      <c r="G807" s="158"/>
    </row>
    <row r="808" spans="1:7" x14ac:dyDescent="0.15">
      <c r="A808" s="66" t="s">
        <v>369</v>
      </c>
      <c r="B808" s="121"/>
      <c r="C808" s="118"/>
      <c r="D808" s="118"/>
      <c r="E808" s="118"/>
      <c r="F808" s="158"/>
      <c r="G808" s="158"/>
    </row>
    <row r="809" spans="1:7" ht="24.75" thickBot="1" x14ac:dyDescent="0.2">
      <c r="A809" s="159"/>
      <c r="B809" s="402"/>
      <c r="C809" s="402"/>
      <c r="D809" s="130" t="s">
        <v>342</v>
      </c>
      <c r="E809" s="131" t="s">
        <v>343</v>
      </c>
      <c r="F809" s="132" t="s">
        <v>261</v>
      </c>
      <c r="G809" s="133" t="s">
        <v>262</v>
      </c>
    </row>
    <row r="810" spans="1:7" ht="13.5" thickTop="1" thickBot="1" x14ac:dyDescent="0.2">
      <c r="A810" s="159"/>
      <c r="B810" s="394" t="s">
        <v>344</v>
      </c>
      <c r="C810" s="395"/>
      <c r="D810" s="134">
        <v>2.97</v>
      </c>
      <c r="E810" s="135">
        <v>3.98</v>
      </c>
      <c r="F810" s="136">
        <f t="shared" ref="F810:F835" si="52">+E810-D810</f>
        <v>1.0099999999999998</v>
      </c>
      <c r="G810" s="137">
        <f t="shared" ref="G810:G835" si="53">+E810*(6-D810)</f>
        <v>12.059399999999998</v>
      </c>
    </row>
    <row r="811" spans="1:7" ht="13.5" thickTop="1" thickBot="1" x14ac:dyDescent="0.2">
      <c r="A811" s="159"/>
      <c r="B811" s="403" t="s">
        <v>345</v>
      </c>
      <c r="C811" s="403"/>
      <c r="D811" s="134">
        <v>2.86</v>
      </c>
      <c r="E811" s="135">
        <v>3.89</v>
      </c>
      <c r="F811" s="136">
        <f t="shared" si="52"/>
        <v>1.0300000000000002</v>
      </c>
      <c r="G811" s="137">
        <f t="shared" si="53"/>
        <v>12.214600000000001</v>
      </c>
    </row>
    <row r="812" spans="1:7" ht="12.75" customHeight="1" thickTop="1" x14ac:dyDescent="0.15">
      <c r="A812" s="159"/>
      <c r="B812" s="404" t="s">
        <v>1</v>
      </c>
      <c r="C812" s="138" t="s">
        <v>66</v>
      </c>
      <c r="D812" s="139">
        <v>2.81</v>
      </c>
      <c r="E812" s="140">
        <v>3.77</v>
      </c>
      <c r="F812" s="141">
        <f t="shared" si="52"/>
        <v>0.96</v>
      </c>
      <c r="G812" s="142">
        <f t="shared" si="53"/>
        <v>12.026299999999999</v>
      </c>
    </row>
    <row r="813" spans="1:7" x14ac:dyDescent="0.15">
      <c r="A813" s="159"/>
      <c r="B813" s="405"/>
      <c r="C813" s="143" t="s">
        <v>67</v>
      </c>
      <c r="D813" s="144">
        <v>2.92</v>
      </c>
      <c r="E813" s="145">
        <v>4</v>
      </c>
      <c r="F813" s="146">
        <f t="shared" si="52"/>
        <v>1.08</v>
      </c>
      <c r="G813" s="147">
        <f t="shared" si="53"/>
        <v>12.32</v>
      </c>
    </row>
    <row r="814" spans="1:7" ht="12.75" thickBot="1" x14ac:dyDescent="0.2">
      <c r="B814" s="406"/>
      <c r="C814" s="148" t="s">
        <v>68</v>
      </c>
      <c r="D814" s="149">
        <v>2.6</v>
      </c>
      <c r="E814" s="150">
        <v>3.44</v>
      </c>
      <c r="F814" s="151">
        <f t="shared" si="52"/>
        <v>0.83999999999999986</v>
      </c>
      <c r="G814" s="152">
        <f t="shared" si="53"/>
        <v>11.696</v>
      </c>
    </row>
    <row r="815" spans="1:7" ht="12.75" customHeight="1" thickTop="1" x14ac:dyDescent="0.15">
      <c r="B815" s="404" t="s">
        <v>2</v>
      </c>
      <c r="C815" s="138" t="s">
        <v>70</v>
      </c>
      <c r="D815" s="139">
        <v>3.1</v>
      </c>
      <c r="E815" s="140">
        <v>4.12</v>
      </c>
      <c r="F815" s="141">
        <f t="shared" si="52"/>
        <v>1.02</v>
      </c>
      <c r="G815" s="142">
        <f t="shared" si="53"/>
        <v>11.948</v>
      </c>
    </row>
    <row r="816" spans="1:7" x14ac:dyDescent="0.15">
      <c r="B816" s="405"/>
      <c r="C816" s="143" t="s">
        <v>71</v>
      </c>
      <c r="D816" s="144">
        <v>3.04</v>
      </c>
      <c r="E816" s="145">
        <v>3.65</v>
      </c>
      <c r="F816" s="146">
        <f t="shared" si="52"/>
        <v>0.60999999999999988</v>
      </c>
      <c r="G816" s="147">
        <f t="shared" si="53"/>
        <v>10.804</v>
      </c>
    </row>
    <row r="817" spans="1:7" x14ac:dyDescent="0.15">
      <c r="B817" s="405"/>
      <c r="C817" s="143" t="s">
        <v>72</v>
      </c>
      <c r="D817" s="144">
        <v>2.91</v>
      </c>
      <c r="E817" s="145">
        <v>4</v>
      </c>
      <c r="F817" s="146">
        <f t="shared" si="52"/>
        <v>1.0899999999999999</v>
      </c>
      <c r="G817" s="147">
        <f t="shared" si="53"/>
        <v>12.36</v>
      </c>
    </row>
    <row r="818" spans="1:7" x14ac:dyDescent="0.15">
      <c r="B818" s="405"/>
      <c r="C818" s="143" t="s">
        <v>73</v>
      </c>
      <c r="D818" s="144">
        <v>2.93</v>
      </c>
      <c r="E818" s="145">
        <v>4.0199999999999996</v>
      </c>
      <c r="F818" s="146">
        <f t="shared" si="52"/>
        <v>1.0899999999999994</v>
      </c>
      <c r="G818" s="147">
        <f t="shared" si="53"/>
        <v>12.341399999999998</v>
      </c>
    </row>
    <row r="819" spans="1:7" x14ac:dyDescent="0.15">
      <c r="A819" s="159"/>
      <c r="B819" s="405"/>
      <c r="C819" s="143" t="s">
        <v>74</v>
      </c>
      <c r="D819" s="144">
        <v>3.04</v>
      </c>
      <c r="E819" s="145">
        <v>3.71</v>
      </c>
      <c r="F819" s="146">
        <f t="shared" si="52"/>
        <v>0.66999999999999993</v>
      </c>
      <c r="G819" s="147">
        <f t="shared" si="53"/>
        <v>10.9816</v>
      </c>
    </row>
    <row r="820" spans="1:7" x14ac:dyDescent="0.15">
      <c r="A820" s="159"/>
      <c r="B820" s="405"/>
      <c r="C820" s="143" t="s">
        <v>75</v>
      </c>
      <c r="D820" s="144">
        <v>2.82</v>
      </c>
      <c r="E820" s="145">
        <v>3.88</v>
      </c>
      <c r="F820" s="146">
        <f t="shared" si="52"/>
        <v>1.06</v>
      </c>
      <c r="G820" s="147">
        <f t="shared" si="53"/>
        <v>12.3384</v>
      </c>
    </row>
    <row r="821" spans="1:7" x14ac:dyDescent="0.15">
      <c r="A821" s="159"/>
      <c r="B821" s="405"/>
      <c r="C821" s="143" t="s">
        <v>76</v>
      </c>
      <c r="D821" s="144">
        <v>2.83</v>
      </c>
      <c r="E821" s="145">
        <v>3.93</v>
      </c>
      <c r="F821" s="146">
        <f t="shared" si="52"/>
        <v>1.1000000000000001</v>
      </c>
      <c r="G821" s="147">
        <f t="shared" si="53"/>
        <v>12.4581</v>
      </c>
    </row>
    <row r="822" spans="1:7" x14ac:dyDescent="0.15">
      <c r="A822" s="159"/>
      <c r="B822" s="405"/>
      <c r="C822" s="143" t="s">
        <v>77</v>
      </c>
      <c r="D822" s="144">
        <v>2.89</v>
      </c>
      <c r="E822" s="145">
        <v>3.8</v>
      </c>
      <c r="F822" s="146">
        <f t="shared" si="52"/>
        <v>0.9099999999999997</v>
      </c>
      <c r="G822" s="147">
        <f t="shared" si="53"/>
        <v>11.818</v>
      </c>
    </row>
    <row r="823" spans="1:7" x14ac:dyDescent="0.15">
      <c r="A823" s="159"/>
      <c r="B823" s="405"/>
      <c r="C823" s="143" t="s">
        <v>78</v>
      </c>
      <c r="D823" s="144">
        <v>2.86</v>
      </c>
      <c r="E823" s="145">
        <v>3.95</v>
      </c>
      <c r="F823" s="146">
        <f t="shared" si="52"/>
        <v>1.0900000000000003</v>
      </c>
      <c r="G823" s="147">
        <f t="shared" si="53"/>
        <v>12.403</v>
      </c>
    </row>
    <row r="824" spans="1:7" x14ac:dyDescent="0.15">
      <c r="A824" s="159"/>
      <c r="B824" s="405"/>
      <c r="C824" s="143" t="s">
        <v>79</v>
      </c>
      <c r="D824" s="144">
        <v>2.7</v>
      </c>
      <c r="E824" s="145">
        <v>3.74</v>
      </c>
      <c r="F824" s="146">
        <f t="shared" si="52"/>
        <v>1.04</v>
      </c>
      <c r="G824" s="147">
        <f t="shared" si="53"/>
        <v>12.342000000000001</v>
      </c>
    </row>
    <row r="825" spans="1:7" x14ac:dyDescent="0.15">
      <c r="A825" s="159"/>
      <c r="B825" s="405"/>
      <c r="C825" s="143" t="s">
        <v>80</v>
      </c>
      <c r="D825" s="144">
        <v>2.84</v>
      </c>
      <c r="E825" s="145">
        <v>3.93</v>
      </c>
      <c r="F825" s="146">
        <f t="shared" si="52"/>
        <v>1.0900000000000003</v>
      </c>
      <c r="G825" s="147">
        <f t="shared" si="53"/>
        <v>12.418800000000001</v>
      </c>
    </row>
    <row r="826" spans="1:7" ht="12.75" thickBot="1" x14ac:dyDescent="0.2">
      <c r="A826" s="159"/>
      <c r="B826" s="406"/>
      <c r="C826" s="148" t="s">
        <v>81</v>
      </c>
      <c r="D826" s="149">
        <v>2.88</v>
      </c>
      <c r="E826" s="150">
        <v>4.33</v>
      </c>
      <c r="F826" s="151">
        <f t="shared" si="52"/>
        <v>1.4500000000000002</v>
      </c>
      <c r="G826" s="152">
        <f t="shared" si="53"/>
        <v>13.509600000000001</v>
      </c>
    </row>
    <row r="827" spans="1:7" ht="12.75" customHeight="1" thickTop="1" x14ac:dyDescent="0.15">
      <c r="A827" s="159"/>
      <c r="B827" s="401" t="s">
        <v>3</v>
      </c>
      <c r="C827" s="153" t="s">
        <v>82</v>
      </c>
      <c r="D827" s="154">
        <v>2.88</v>
      </c>
      <c r="E827" s="155">
        <v>3.85</v>
      </c>
      <c r="F827" s="156">
        <f t="shared" si="52"/>
        <v>0.9700000000000002</v>
      </c>
      <c r="G827" s="157">
        <f t="shared" si="53"/>
        <v>12.012</v>
      </c>
    </row>
    <row r="828" spans="1:7" x14ac:dyDescent="0.15">
      <c r="A828" s="159"/>
      <c r="B828" s="405"/>
      <c r="C828" s="143" t="s">
        <v>83</v>
      </c>
      <c r="D828" s="144">
        <v>2.77</v>
      </c>
      <c r="E828" s="145">
        <v>3.91</v>
      </c>
      <c r="F828" s="146">
        <f t="shared" si="52"/>
        <v>1.1400000000000001</v>
      </c>
      <c r="G828" s="147">
        <f t="shared" si="53"/>
        <v>12.629300000000001</v>
      </c>
    </row>
    <row r="829" spans="1:7" x14ac:dyDescent="0.15">
      <c r="A829" s="159"/>
      <c r="B829" s="405"/>
      <c r="C829" s="143" t="s">
        <v>84</v>
      </c>
      <c r="D829" s="144">
        <v>2.89</v>
      </c>
      <c r="E829" s="145">
        <v>3.98</v>
      </c>
      <c r="F829" s="146">
        <f t="shared" si="52"/>
        <v>1.0899999999999999</v>
      </c>
      <c r="G829" s="147">
        <f t="shared" si="53"/>
        <v>12.377799999999999</v>
      </c>
    </row>
    <row r="830" spans="1:7" x14ac:dyDescent="0.15">
      <c r="A830" s="159"/>
      <c r="B830" s="405"/>
      <c r="C830" s="143" t="s">
        <v>85</v>
      </c>
      <c r="D830" s="144">
        <v>2.83</v>
      </c>
      <c r="E830" s="145">
        <v>4.18</v>
      </c>
      <c r="F830" s="146">
        <f t="shared" si="52"/>
        <v>1.3499999999999996</v>
      </c>
      <c r="G830" s="147">
        <f t="shared" si="53"/>
        <v>13.250599999999999</v>
      </c>
    </row>
    <row r="831" spans="1:7" x14ac:dyDescent="0.15">
      <c r="A831" s="159"/>
      <c r="B831" s="405"/>
      <c r="C831" s="143" t="s">
        <v>86</v>
      </c>
      <c r="D831" s="144">
        <v>2.87</v>
      </c>
      <c r="E831" s="145">
        <v>3.89</v>
      </c>
      <c r="F831" s="146">
        <f t="shared" si="52"/>
        <v>1.02</v>
      </c>
      <c r="G831" s="147">
        <f t="shared" si="53"/>
        <v>12.175700000000001</v>
      </c>
    </row>
    <row r="832" spans="1:7" x14ac:dyDescent="0.15">
      <c r="A832" s="159"/>
      <c r="B832" s="405"/>
      <c r="C832" s="143" t="s">
        <v>87</v>
      </c>
      <c r="D832" s="144">
        <v>2.93</v>
      </c>
      <c r="E832" s="145">
        <v>3.93</v>
      </c>
      <c r="F832" s="146">
        <f t="shared" si="52"/>
        <v>1</v>
      </c>
      <c r="G832" s="147">
        <f t="shared" si="53"/>
        <v>12.065099999999999</v>
      </c>
    </row>
    <row r="833" spans="1:7" x14ac:dyDescent="0.15">
      <c r="A833" s="159"/>
      <c r="B833" s="405"/>
      <c r="C833" s="143" t="s">
        <v>88</v>
      </c>
      <c r="D833" s="144">
        <v>2.95</v>
      </c>
      <c r="E833" s="145">
        <v>3.7</v>
      </c>
      <c r="F833" s="146">
        <f t="shared" si="52"/>
        <v>0.75</v>
      </c>
      <c r="G833" s="147">
        <f t="shared" si="53"/>
        <v>11.285</v>
      </c>
    </row>
    <row r="834" spans="1:7" x14ac:dyDescent="0.15">
      <c r="A834" s="159"/>
      <c r="B834" s="405"/>
      <c r="C834" s="143" t="s">
        <v>89</v>
      </c>
      <c r="D834" s="144">
        <v>2.87</v>
      </c>
      <c r="E834" s="145">
        <v>4.1500000000000004</v>
      </c>
      <c r="F834" s="146">
        <f t="shared" si="52"/>
        <v>1.2800000000000002</v>
      </c>
      <c r="G834" s="147">
        <f t="shared" si="53"/>
        <v>12.989500000000001</v>
      </c>
    </row>
    <row r="835" spans="1:7" x14ac:dyDescent="0.15">
      <c r="A835" s="159"/>
      <c r="B835" s="405"/>
      <c r="C835" s="143" t="s">
        <v>90</v>
      </c>
      <c r="D835" s="144">
        <v>2.67</v>
      </c>
      <c r="E835" s="145">
        <v>3.78</v>
      </c>
      <c r="F835" s="146">
        <f t="shared" si="52"/>
        <v>1.1099999999999999</v>
      </c>
      <c r="G835" s="147">
        <f t="shared" si="53"/>
        <v>12.587399999999999</v>
      </c>
    </row>
    <row r="836" spans="1:7" s="118" customFormat="1" x14ac:dyDescent="0.15">
      <c r="A836" s="160"/>
      <c r="F836" s="158"/>
      <c r="G836" s="158"/>
    </row>
    <row r="837" spans="1:7" s="118" customFormat="1" x14ac:dyDescent="0.15">
      <c r="A837" s="160"/>
      <c r="B837" s="121"/>
      <c r="F837" s="158"/>
      <c r="G837" s="158"/>
    </row>
    <row r="838" spans="1:7" s="118" customFormat="1" x14ac:dyDescent="0.15">
      <c r="A838" s="160"/>
      <c r="B838" s="121"/>
      <c r="F838" s="158"/>
      <c r="G838" s="158"/>
    </row>
    <row r="839" spans="1:7" x14ac:dyDescent="0.15">
      <c r="A839" s="66" t="s">
        <v>370</v>
      </c>
      <c r="B839" s="121"/>
      <c r="C839" s="118"/>
    </row>
    <row r="840" spans="1:7" ht="24.75" thickBot="1" x14ac:dyDescent="0.2">
      <c r="A840" s="159"/>
      <c r="B840" s="402"/>
      <c r="C840" s="402"/>
      <c r="D840" s="130" t="s">
        <v>342</v>
      </c>
      <c r="E840" s="131" t="s">
        <v>343</v>
      </c>
      <c r="F840" s="132" t="s">
        <v>261</v>
      </c>
      <c r="G840" s="133" t="s">
        <v>262</v>
      </c>
    </row>
    <row r="841" spans="1:7" ht="13.5" thickTop="1" thickBot="1" x14ac:dyDescent="0.2">
      <c r="A841" s="159"/>
      <c r="B841" s="394" t="s">
        <v>344</v>
      </c>
      <c r="C841" s="395"/>
      <c r="D841" s="134">
        <v>2.97</v>
      </c>
      <c r="E841" s="135">
        <v>3.98</v>
      </c>
      <c r="F841" s="136">
        <f t="shared" ref="F841:F866" si="54">+E841-D841</f>
        <v>1.0099999999999998</v>
      </c>
      <c r="G841" s="137">
        <f t="shared" ref="G841:G866" si="55">+E841*(6-D841)</f>
        <v>12.059399999999998</v>
      </c>
    </row>
    <row r="842" spans="1:7" ht="13.5" thickTop="1" thickBot="1" x14ac:dyDescent="0.2">
      <c r="A842" s="159"/>
      <c r="B842" s="403" t="s">
        <v>345</v>
      </c>
      <c r="C842" s="403"/>
      <c r="D842" s="134">
        <v>3.36</v>
      </c>
      <c r="E842" s="135">
        <v>3.92</v>
      </c>
      <c r="F842" s="136">
        <f t="shared" si="54"/>
        <v>0.56000000000000005</v>
      </c>
      <c r="G842" s="137">
        <f t="shared" si="55"/>
        <v>10.348800000000001</v>
      </c>
    </row>
    <row r="843" spans="1:7" ht="12.75" customHeight="1" thickTop="1" x14ac:dyDescent="0.15">
      <c r="A843" s="159"/>
      <c r="B843" s="404" t="s">
        <v>1</v>
      </c>
      <c r="C843" s="138" t="s">
        <v>66</v>
      </c>
      <c r="D843" s="139">
        <v>3.21</v>
      </c>
      <c r="E843" s="140">
        <v>3.78</v>
      </c>
      <c r="F843" s="141">
        <f t="shared" si="54"/>
        <v>0.56999999999999984</v>
      </c>
      <c r="G843" s="142">
        <f t="shared" si="55"/>
        <v>10.546199999999999</v>
      </c>
    </row>
    <row r="844" spans="1:7" x14ac:dyDescent="0.15">
      <c r="A844" s="159"/>
      <c r="B844" s="405"/>
      <c r="C844" s="143" t="s">
        <v>67</v>
      </c>
      <c r="D844" s="144">
        <v>3.48</v>
      </c>
      <c r="E844" s="145">
        <v>4.05</v>
      </c>
      <c r="F844" s="146">
        <f t="shared" si="54"/>
        <v>0.56999999999999984</v>
      </c>
      <c r="G844" s="147">
        <f t="shared" si="55"/>
        <v>10.206</v>
      </c>
    </row>
    <row r="845" spans="1:7" ht="12.75" thickBot="1" x14ac:dyDescent="0.2">
      <c r="A845" s="159"/>
      <c r="B845" s="406"/>
      <c r="C845" s="148" t="s">
        <v>68</v>
      </c>
      <c r="D845" s="149">
        <v>3.1</v>
      </c>
      <c r="E845" s="150">
        <v>3.67</v>
      </c>
      <c r="F845" s="151">
        <f t="shared" si="54"/>
        <v>0.56999999999999984</v>
      </c>
      <c r="G845" s="152">
        <f t="shared" si="55"/>
        <v>10.642999999999999</v>
      </c>
    </row>
    <row r="846" spans="1:7" ht="12.75" customHeight="1" thickTop="1" x14ac:dyDescent="0.15">
      <c r="A846" s="159"/>
      <c r="B846" s="404" t="s">
        <v>2</v>
      </c>
      <c r="C846" s="138" t="s">
        <v>70</v>
      </c>
      <c r="D846" s="139">
        <v>3.48</v>
      </c>
      <c r="E846" s="140">
        <v>4.09</v>
      </c>
      <c r="F846" s="141">
        <f t="shared" si="54"/>
        <v>0.60999999999999988</v>
      </c>
      <c r="G846" s="142">
        <f t="shared" si="55"/>
        <v>10.306799999999999</v>
      </c>
    </row>
    <row r="847" spans="1:7" x14ac:dyDescent="0.15">
      <c r="A847" s="159"/>
      <c r="B847" s="405"/>
      <c r="C847" s="143" t="s">
        <v>71</v>
      </c>
      <c r="D847" s="144">
        <v>3.38</v>
      </c>
      <c r="E847" s="145">
        <v>4.04</v>
      </c>
      <c r="F847" s="146">
        <f t="shared" si="54"/>
        <v>0.66000000000000014</v>
      </c>
      <c r="G847" s="147">
        <f t="shared" si="55"/>
        <v>10.584800000000001</v>
      </c>
    </row>
    <row r="848" spans="1:7" x14ac:dyDescent="0.15">
      <c r="A848" s="159"/>
      <c r="B848" s="405"/>
      <c r="C848" s="143" t="s">
        <v>72</v>
      </c>
      <c r="D848" s="144">
        <v>3.26</v>
      </c>
      <c r="E848" s="145">
        <v>3.98</v>
      </c>
      <c r="F848" s="146">
        <f t="shared" si="54"/>
        <v>0.7200000000000002</v>
      </c>
      <c r="G848" s="147">
        <f t="shared" si="55"/>
        <v>10.905200000000001</v>
      </c>
    </row>
    <row r="849" spans="1:7" x14ac:dyDescent="0.15">
      <c r="A849" s="159"/>
      <c r="B849" s="405"/>
      <c r="C849" s="143" t="s">
        <v>73</v>
      </c>
      <c r="D849" s="144">
        <v>3.39</v>
      </c>
      <c r="E849" s="145">
        <v>4</v>
      </c>
      <c r="F849" s="146">
        <f t="shared" si="54"/>
        <v>0.60999999999999988</v>
      </c>
      <c r="G849" s="147">
        <f t="shared" si="55"/>
        <v>10.44</v>
      </c>
    </row>
    <row r="850" spans="1:7" x14ac:dyDescent="0.15">
      <c r="A850" s="159"/>
      <c r="B850" s="405"/>
      <c r="C850" s="143" t="s">
        <v>74</v>
      </c>
      <c r="D850" s="144">
        <v>3.39</v>
      </c>
      <c r="E850" s="145">
        <v>4.04</v>
      </c>
      <c r="F850" s="146">
        <f t="shared" si="54"/>
        <v>0.64999999999999991</v>
      </c>
      <c r="G850" s="147">
        <f t="shared" si="55"/>
        <v>10.5444</v>
      </c>
    </row>
    <row r="851" spans="1:7" x14ac:dyDescent="0.15">
      <c r="A851" s="159"/>
      <c r="B851" s="405"/>
      <c r="C851" s="143" t="s">
        <v>75</v>
      </c>
      <c r="D851" s="144">
        <v>3.51</v>
      </c>
      <c r="E851" s="145">
        <v>3.81</v>
      </c>
      <c r="F851" s="146">
        <f t="shared" si="54"/>
        <v>0.30000000000000027</v>
      </c>
      <c r="G851" s="147">
        <f t="shared" si="55"/>
        <v>9.4869000000000003</v>
      </c>
    </row>
    <row r="852" spans="1:7" x14ac:dyDescent="0.15">
      <c r="A852" s="159"/>
      <c r="B852" s="405"/>
      <c r="C852" s="143" t="s">
        <v>76</v>
      </c>
      <c r="D852" s="144">
        <v>3.19</v>
      </c>
      <c r="E852" s="145">
        <v>3.81</v>
      </c>
      <c r="F852" s="146">
        <f t="shared" si="54"/>
        <v>0.62000000000000011</v>
      </c>
      <c r="G852" s="147">
        <f t="shared" si="55"/>
        <v>10.706100000000001</v>
      </c>
    </row>
    <row r="853" spans="1:7" x14ac:dyDescent="0.15">
      <c r="A853" s="159"/>
      <c r="B853" s="405"/>
      <c r="C853" s="143" t="s">
        <v>77</v>
      </c>
      <c r="D853" s="144">
        <v>3.31</v>
      </c>
      <c r="E853" s="145">
        <v>3.86</v>
      </c>
      <c r="F853" s="146">
        <f t="shared" si="54"/>
        <v>0.54999999999999982</v>
      </c>
      <c r="G853" s="147">
        <f t="shared" si="55"/>
        <v>10.3834</v>
      </c>
    </row>
    <row r="854" spans="1:7" x14ac:dyDescent="0.15">
      <c r="A854" s="159"/>
      <c r="B854" s="405"/>
      <c r="C854" s="143" t="s">
        <v>78</v>
      </c>
      <c r="D854" s="144">
        <v>3.27</v>
      </c>
      <c r="E854" s="145">
        <v>3.97</v>
      </c>
      <c r="F854" s="146">
        <f t="shared" si="54"/>
        <v>0.70000000000000018</v>
      </c>
      <c r="G854" s="147">
        <f t="shared" si="55"/>
        <v>10.838100000000001</v>
      </c>
    </row>
    <row r="855" spans="1:7" x14ac:dyDescent="0.15">
      <c r="A855" s="159"/>
      <c r="B855" s="405"/>
      <c r="C855" s="143" t="s">
        <v>79</v>
      </c>
      <c r="D855" s="144">
        <v>3.28</v>
      </c>
      <c r="E855" s="145">
        <v>3.81</v>
      </c>
      <c r="F855" s="146">
        <f t="shared" si="54"/>
        <v>0.53000000000000025</v>
      </c>
      <c r="G855" s="147">
        <f t="shared" si="55"/>
        <v>10.363200000000001</v>
      </c>
    </row>
    <row r="856" spans="1:7" x14ac:dyDescent="0.15">
      <c r="A856" s="159"/>
      <c r="B856" s="405"/>
      <c r="C856" s="143" t="s">
        <v>80</v>
      </c>
      <c r="D856" s="144">
        <v>3.47</v>
      </c>
      <c r="E856" s="145">
        <v>3.92</v>
      </c>
      <c r="F856" s="146">
        <f t="shared" si="54"/>
        <v>0.44999999999999973</v>
      </c>
      <c r="G856" s="147">
        <f t="shared" si="55"/>
        <v>9.9175999999999984</v>
      </c>
    </row>
    <row r="857" spans="1:7" ht="12.75" thickBot="1" x14ac:dyDescent="0.2">
      <c r="A857" s="159"/>
      <c r="B857" s="406"/>
      <c r="C857" s="148" t="s">
        <v>81</v>
      </c>
      <c r="D857" s="149">
        <v>3.78</v>
      </c>
      <c r="E857" s="150">
        <v>4.63</v>
      </c>
      <c r="F857" s="151">
        <f t="shared" si="54"/>
        <v>0.85000000000000009</v>
      </c>
      <c r="G857" s="152">
        <f t="shared" si="55"/>
        <v>10.278600000000001</v>
      </c>
    </row>
    <row r="858" spans="1:7" ht="12.75" customHeight="1" thickTop="1" x14ac:dyDescent="0.15">
      <c r="A858" s="159"/>
      <c r="B858" s="401" t="s">
        <v>3</v>
      </c>
      <c r="C858" s="153" t="s">
        <v>82</v>
      </c>
      <c r="D858" s="154">
        <v>3.37</v>
      </c>
      <c r="E858" s="155">
        <v>3.91</v>
      </c>
      <c r="F858" s="156">
        <f t="shared" si="54"/>
        <v>0.54</v>
      </c>
      <c r="G858" s="157">
        <f t="shared" si="55"/>
        <v>10.283300000000001</v>
      </c>
    </row>
    <row r="859" spans="1:7" x14ac:dyDescent="0.15">
      <c r="A859" s="159"/>
      <c r="B859" s="405"/>
      <c r="C859" s="143" t="s">
        <v>83</v>
      </c>
      <c r="D859" s="144">
        <v>3.35</v>
      </c>
      <c r="E859" s="145">
        <v>3.93</v>
      </c>
      <c r="F859" s="146">
        <f t="shared" si="54"/>
        <v>0.58000000000000007</v>
      </c>
      <c r="G859" s="147">
        <f t="shared" si="55"/>
        <v>10.4145</v>
      </c>
    </row>
    <row r="860" spans="1:7" x14ac:dyDescent="0.15">
      <c r="A860" s="159"/>
      <c r="B860" s="405"/>
      <c r="C860" s="143" t="s">
        <v>84</v>
      </c>
      <c r="D860" s="144">
        <v>3.37</v>
      </c>
      <c r="E860" s="145">
        <v>4.03</v>
      </c>
      <c r="F860" s="146">
        <f t="shared" si="54"/>
        <v>0.66000000000000014</v>
      </c>
      <c r="G860" s="147">
        <f t="shared" si="55"/>
        <v>10.5989</v>
      </c>
    </row>
    <row r="861" spans="1:7" x14ac:dyDescent="0.15">
      <c r="A861" s="159"/>
      <c r="B861" s="405"/>
      <c r="C861" s="143" t="s">
        <v>85</v>
      </c>
      <c r="D861" s="144">
        <v>3.38</v>
      </c>
      <c r="E861" s="145">
        <v>4.0599999999999996</v>
      </c>
      <c r="F861" s="146">
        <f t="shared" si="54"/>
        <v>0.67999999999999972</v>
      </c>
      <c r="G861" s="147">
        <f t="shared" si="55"/>
        <v>10.6372</v>
      </c>
    </row>
    <row r="862" spans="1:7" x14ac:dyDescent="0.15">
      <c r="A862" s="159"/>
      <c r="B862" s="405"/>
      <c r="C862" s="143" t="s">
        <v>86</v>
      </c>
      <c r="D862" s="144">
        <v>3.4</v>
      </c>
      <c r="E862" s="145">
        <v>3.86</v>
      </c>
      <c r="F862" s="146">
        <f t="shared" si="54"/>
        <v>0.45999999999999996</v>
      </c>
      <c r="G862" s="147">
        <f t="shared" si="55"/>
        <v>10.036</v>
      </c>
    </row>
    <row r="863" spans="1:7" x14ac:dyDescent="0.15">
      <c r="A863" s="159"/>
      <c r="B863" s="405"/>
      <c r="C863" s="143" t="s">
        <v>87</v>
      </c>
      <c r="D863" s="144">
        <v>3.29</v>
      </c>
      <c r="E863" s="145">
        <v>4.04</v>
      </c>
      <c r="F863" s="146">
        <f t="shared" si="54"/>
        <v>0.75</v>
      </c>
      <c r="G863" s="147">
        <f t="shared" si="55"/>
        <v>10.948399999999999</v>
      </c>
    </row>
    <row r="864" spans="1:7" x14ac:dyDescent="0.15">
      <c r="A864" s="159"/>
      <c r="B864" s="405"/>
      <c r="C864" s="143" t="s">
        <v>88</v>
      </c>
      <c r="D864" s="144">
        <v>3.26</v>
      </c>
      <c r="E864" s="145">
        <v>3.7</v>
      </c>
      <c r="F864" s="146">
        <f t="shared" si="54"/>
        <v>0.44000000000000039</v>
      </c>
      <c r="G864" s="147">
        <f t="shared" si="55"/>
        <v>10.138000000000002</v>
      </c>
    </row>
    <row r="865" spans="1:7" x14ac:dyDescent="0.15">
      <c r="A865" s="159"/>
      <c r="B865" s="405"/>
      <c r="C865" s="143" t="s">
        <v>89</v>
      </c>
      <c r="D865" s="144">
        <v>3.36</v>
      </c>
      <c r="E865" s="145">
        <v>3.96</v>
      </c>
      <c r="F865" s="146">
        <f t="shared" si="54"/>
        <v>0.60000000000000009</v>
      </c>
      <c r="G865" s="147">
        <f t="shared" si="55"/>
        <v>10.4544</v>
      </c>
    </row>
    <row r="866" spans="1:7" x14ac:dyDescent="0.15">
      <c r="A866" s="159"/>
      <c r="B866" s="405"/>
      <c r="C866" s="143" t="s">
        <v>90</v>
      </c>
      <c r="D866" s="144">
        <v>3.28</v>
      </c>
      <c r="E866" s="145">
        <v>3.89</v>
      </c>
      <c r="F866" s="146">
        <f t="shared" si="54"/>
        <v>0.61000000000000032</v>
      </c>
      <c r="G866" s="147">
        <f t="shared" si="55"/>
        <v>10.580800000000002</v>
      </c>
    </row>
    <row r="867" spans="1:7" s="118" customFormat="1" x14ac:dyDescent="0.15">
      <c r="A867" s="160"/>
      <c r="F867" s="158"/>
      <c r="G867" s="158"/>
    </row>
    <row r="868" spans="1:7" s="118" customFormat="1" x14ac:dyDescent="0.15">
      <c r="A868" s="160"/>
      <c r="B868" s="121"/>
      <c r="F868" s="158"/>
      <c r="G868" s="158"/>
    </row>
    <row r="869" spans="1:7" s="118" customFormat="1" x14ac:dyDescent="0.15">
      <c r="B869" s="121"/>
      <c r="F869" s="158"/>
      <c r="G869" s="158"/>
    </row>
    <row r="870" spans="1:7" x14ac:dyDescent="0.15">
      <c r="A870" t="s">
        <v>300</v>
      </c>
      <c r="B870" t="s">
        <v>585</v>
      </c>
      <c r="C870" t="s">
        <v>600</v>
      </c>
    </row>
    <row r="871" spans="1:7" ht="24.75" thickBot="1" x14ac:dyDescent="0.2">
      <c r="A871" s="159"/>
      <c r="B871" s="402"/>
      <c r="C871" s="402"/>
      <c r="D871" s="130" t="s">
        <v>342</v>
      </c>
      <c r="E871" s="131" t="s">
        <v>343</v>
      </c>
      <c r="F871" s="132" t="s">
        <v>261</v>
      </c>
      <c r="G871" s="281" t="s">
        <v>262</v>
      </c>
    </row>
    <row r="872" spans="1:7" ht="13.5" thickTop="1" thickBot="1" x14ac:dyDescent="0.2">
      <c r="A872" s="159"/>
      <c r="B872" s="394" t="s">
        <v>344</v>
      </c>
      <c r="C872" s="395"/>
      <c r="D872" s="134">
        <v>2.97</v>
      </c>
      <c r="E872" s="135">
        <v>3.98</v>
      </c>
      <c r="F872" s="136">
        <f t="shared" ref="F872:F897" si="56">+E872-D872</f>
        <v>1.0099999999999998</v>
      </c>
      <c r="G872" s="137">
        <f t="shared" ref="G872:G897" si="57">+E872*(6-D872)</f>
        <v>12.059399999999998</v>
      </c>
    </row>
    <row r="873" spans="1:7" ht="13.5" thickTop="1" thickBot="1" x14ac:dyDescent="0.2">
      <c r="A873" s="159"/>
      <c r="B873" s="403" t="s">
        <v>345</v>
      </c>
      <c r="C873" s="403"/>
      <c r="D873" s="134">
        <v>3.11</v>
      </c>
      <c r="E873" s="135">
        <v>3.96</v>
      </c>
      <c r="F873" s="136">
        <f t="shared" si="56"/>
        <v>0.85000000000000009</v>
      </c>
      <c r="G873" s="137">
        <f t="shared" si="57"/>
        <v>11.4444</v>
      </c>
    </row>
    <row r="874" spans="1:7" ht="12.75" customHeight="1" thickTop="1" x14ac:dyDescent="0.15">
      <c r="A874" s="159"/>
      <c r="B874" s="404" t="s">
        <v>1</v>
      </c>
      <c r="C874" s="138" t="s">
        <v>66</v>
      </c>
      <c r="D874" s="139">
        <v>3.04</v>
      </c>
      <c r="E874" s="140">
        <v>3.8</v>
      </c>
      <c r="F874" s="141">
        <f t="shared" si="56"/>
        <v>0.75999999999999979</v>
      </c>
      <c r="G874" s="142">
        <f t="shared" si="57"/>
        <v>11.247999999999999</v>
      </c>
    </row>
    <row r="875" spans="1:7" x14ac:dyDescent="0.15">
      <c r="A875" s="159"/>
      <c r="B875" s="405"/>
      <c r="C875" s="143" t="s">
        <v>67</v>
      </c>
      <c r="D875" s="144">
        <v>3.17</v>
      </c>
      <c r="E875" s="145">
        <v>4.0999999999999996</v>
      </c>
      <c r="F875" s="146">
        <f t="shared" si="56"/>
        <v>0.92999999999999972</v>
      </c>
      <c r="G875" s="147">
        <f t="shared" si="57"/>
        <v>11.603</v>
      </c>
    </row>
    <row r="876" spans="1:7" ht="12.75" thickBot="1" x14ac:dyDescent="0.2">
      <c r="A876" s="159"/>
      <c r="B876" s="406"/>
      <c r="C876" s="148" t="s">
        <v>68</v>
      </c>
      <c r="D876" s="149">
        <v>2.9</v>
      </c>
      <c r="E876" s="150">
        <v>3.56</v>
      </c>
      <c r="F876" s="151">
        <f t="shared" si="56"/>
        <v>0.66000000000000014</v>
      </c>
      <c r="G876" s="152">
        <f t="shared" si="57"/>
        <v>11.036000000000001</v>
      </c>
    </row>
    <row r="877" spans="1:7" ht="12.75" customHeight="1" thickTop="1" x14ac:dyDescent="0.15">
      <c r="A877" s="159"/>
      <c r="B877" s="404" t="s">
        <v>2</v>
      </c>
      <c r="C877" s="138" t="s">
        <v>70</v>
      </c>
      <c r="D877" s="139">
        <v>3.45</v>
      </c>
      <c r="E877" s="140">
        <v>4.3099999999999996</v>
      </c>
      <c r="F877" s="141">
        <f t="shared" si="56"/>
        <v>0.85999999999999943</v>
      </c>
      <c r="G877" s="142">
        <f t="shared" si="57"/>
        <v>10.990499999999999</v>
      </c>
    </row>
    <row r="878" spans="1:7" x14ac:dyDescent="0.15">
      <c r="A878" s="159"/>
      <c r="B878" s="405"/>
      <c r="C878" s="143" t="s">
        <v>71</v>
      </c>
      <c r="D878" s="144">
        <v>3.27</v>
      </c>
      <c r="E878" s="145">
        <v>4.04</v>
      </c>
      <c r="F878" s="146">
        <f t="shared" si="56"/>
        <v>0.77</v>
      </c>
      <c r="G878" s="147">
        <f t="shared" si="57"/>
        <v>11.029199999999999</v>
      </c>
    </row>
    <row r="879" spans="1:7" x14ac:dyDescent="0.15">
      <c r="A879" s="159"/>
      <c r="B879" s="405"/>
      <c r="C879" s="143" t="s">
        <v>72</v>
      </c>
      <c r="D879" s="144">
        <v>3.14</v>
      </c>
      <c r="E879" s="145">
        <v>4.0999999999999996</v>
      </c>
      <c r="F879" s="146">
        <f t="shared" si="56"/>
        <v>0.95999999999999952</v>
      </c>
      <c r="G879" s="147">
        <f t="shared" si="57"/>
        <v>11.725999999999999</v>
      </c>
    </row>
    <row r="880" spans="1:7" x14ac:dyDescent="0.15">
      <c r="A880" s="159"/>
      <c r="B880" s="405"/>
      <c r="C880" s="143" t="s">
        <v>73</v>
      </c>
      <c r="D880" s="144">
        <v>3.24</v>
      </c>
      <c r="E880" s="145">
        <v>4.07</v>
      </c>
      <c r="F880" s="146">
        <f t="shared" si="56"/>
        <v>0.83000000000000007</v>
      </c>
      <c r="G880" s="147">
        <f t="shared" si="57"/>
        <v>11.2332</v>
      </c>
    </row>
    <row r="881" spans="1:7" x14ac:dyDescent="0.15">
      <c r="A881" s="159"/>
      <c r="B881" s="405"/>
      <c r="C881" s="143" t="s">
        <v>74</v>
      </c>
      <c r="D881" s="144">
        <v>3.35</v>
      </c>
      <c r="E881" s="145">
        <v>3.94</v>
      </c>
      <c r="F881" s="146">
        <f t="shared" si="56"/>
        <v>0.58999999999999986</v>
      </c>
      <c r="G881" s="147">
        <f t="shared" si="57"/>
        <v>10.440999999999999</v>
      </c>
    </row>
    <row r="882" spans="1:7" x14ac:dyDescent="0.15">
      <c r="A882" s="159"/>
      <c r="B882" s="405"/>
      <c r="C882" s="143" t="s">
        <v>75</v>
      </c>
      <c r="D882" s="144">
        <v>3.24</v>
      </c>
      <c r="E882" s="145">
        <v>3.89</v>
      </c>
      <c r="F882" s="146">
        <f t="shared" si="56"/>
        <v>0.64999999999999991</v>
      </c>
      <c r="G882" s="147">
        <f t="shared" si="57"/>
        <v>10.7364</v>
      </c>
    </row>
    <row r="883" spans="1:7" x14ac:dyDescent="0.15">
      <c r="A883" s="159"/>
      <c r="B883" s="405"/>
      <c r="C883" s="143" t="s">
        <v>76</v>
      </c>
      <c r="D883" s="144">
        <v>3.06</v>
      </c>
      <c r="E883" s="145">
        <v>3.9</v>
      </c>
      <c r="F883" s="146">
        <f t="shared" si="56"/>
        <v>0.83999999999999986</v>
      </c>
      <c r="G883" s="147">
        <f t="shared" si="57"/>
        <v>11.465999999999999</v>
      </c>
    </row>
    <row r="884" spans="1:7" x14ac:dyDescent="0.15">
      <c r="A884" s="159"/>
      <c r="B884" s="405"/>
      <c r="C884" s="143" t="s">
        <v>77</v>
      </c>
      <c r="D884" s="144">
        <v>3.12</v>
      </c>
      <c r="E884" s="145">
        <v>3.84</v>
      </c>
      <c r="F884" s="146">
        <f t="shared" si="56"/>
        <v>0.71999999999999975</v>
      </c>
      <c r="G884" s="147">
        <f t="shared" si="57"/>
        <v>11.059199999999999</v>
      </c>
    </row>
    <row r="885" spans="1:7" x14ac:dyDescent="0.15">
      <c r="A885" s="159"/>
      <c r="B885" s="405"/>
      <c r="C885" s="143" t="s">
        <v>78</v>
      </c>
      <c r="D885" s="144">
        <v>3.1</v>
      </c>
      <c r="E885" s="145">
        <v>4.08</v>
      </c>
      <c r="F885" s="146">
        <f t="shared" si="56"/>
        <v>0.98</v>
      </c>
      <c r="G885" s="147">
        <f t="shared" si="57"/>
        <v>11.831999999999999</v>
      </c>
    </row>
    <row r="886" spans="1:7" x14ac:dyDescent="0.15">
      <c r="A886" s="159"/>
      <c r="B886" s="405"/>
      <c r="C886" s="143" t="s">
        <v>79</v>
      </c>
      <c r="D886" s="144">
        <v>2.91</v>
      </c>
      <c r="E886" s="145">
        <v>3.85</v>
      </c>
      <c r="F886" s="146">
        <f t="shared" si="56"/>
        <v>0.94</v>
      </c>
      <c r="G886" s="147">
        <f t="shared" si="57"/>
        <v>11.8965</v>
      </c>
    </row>
    <row r="887" spans="1:7" x14ac:dyDescent="0.15">
      <c r="A887" s="159"/>
      <c r="B887" s="405"/>
      <c r="C887" s="143" t="s">
        <v>80</v>
      </c>
      <c r="D887" s="144">
        <v>2.99</v>
      </c>
      <c r="E887" s="145">
        <v>3.9</v>
      </c>
      <c r="F887" s="146">
        <f t="shared" si="56"/>
        <v>0.9099999999999997</v>
      </c>
      <c r="G887" s="147">
        <f t="shared" si="57"/>
        <v>11.738999999999999</v>
      </c>
    </row>
    <row r="888" spans="1:7" ht="12.75" thickBot="1" x14ac:dyDescent="0.2">
      <c r="A888" s="159"/>
      <c r="B888" s="406"/>
      <c r="C888" s="148" t="s">
        <v>81</v>
      </c>
      <c r="D888" s="149">
        <v>3.5</v>
      </c>
      <c r="E888" s="150">
        <v>4.57</v>
      </c>
      <c r="F888" s="151">
        <f t="shared" si="56"/>
        <v>1.0700000000000003</v>
      </c>
      <c r="G888" s="152">
        <f t="shared" si="57"/>
        <v>11.425000000000001</v>
      </c>
    </row>
    <row r="889" spans="1:7" ht="12.75" customHeight="1" thickTop="1" x14ac:dyDescent="0.15">
      <c r="A889" s="159"/>
      <c r="B889" s="401" t="s">
        <v>3</v>
      </c>
      <c r="C889" s="153" t="s">
        <v>82</v>
      </c>
      <c r="D889" s="154">
        <v>3.12</v>
      </c>
      <c r="E889" s="155">
        <v>3.98</v>
      </c>
      <c r="F889" s="156">
        <f t="shared" si="56"/>
        <v>0.85999999999999988</v>
      </c>
      <c r="G889" s="157">
        <f t="shared" si="57"/>
        <v>11.462399999999999</v>
      </c>
    </row>
    <row r="890" spans="1:7" x14ac:dyDescent="0.15">
      <c r="A890" s="159"/>
      <c r="B890" s="405"/>
      <c r="C890" s="143" t="s">
        <v>83</v>
      </c>
      <c r="D890" s="144">
        <v>3.1</v>
      </c>
      <c r="E890" s="145">
        <v>3.93</v>
      </c>
      <c r="F890" s="146">
        <f t="shared" si="56"/>
        <v>0.83000000000000007</v>
      </c>
      <c r="G890" s="147">
        <f t="shared" si="57"/>
        <v>11.397</v>
      </c>
    </row>
    <row r="891" spans="1:7" x14ac:dyDescent="0.15">
      <c r="A891" s="159"/>
      <c r="B891" s="405"/>
      <c r="C891" s="143" t="s">
        <v>84</v>
      </c>
      <c r="D891" s="144">
        <v>3.14</v>
      </c>
      <c r="E891" s="145">
        <v>4</v>
      </c>
      <c r="F891" s="146">
        <f t="shared" si="56"/>
        <v>0.85999999999999988</v>
      </c>
      <c r="G891" s="147">
        <f t="shared" si="57"/>
        <v>11.44</v>
      </c>
    </row>
    <row r="892" spans="1:7" x14ac:dyDescent="0.15">
      <c r="A892" s="159"/>
      <c r="B892" s="405"/>
      <c r="C892" s="143" t="s">
        <v>85</v>
      </c>
      <c r="D892" s="144">
        <v>3.07</v>
      </c>
      <c r="E892" s="145">
        <v>4.04</v>
      </c>
      <c r="F892" s="146">
        <f t="shared" si="56"/>
        <v>0.9700000000000002</v>
      </c>
      <c r="G892" s="147">
        <f t="shared" si="57"/>
        <v>11.837200000000001</v>
      </c>
    </row>
    <row r="893" spans="1:7" x14ac:dyDescent="0.15">
      <c r="A893" s="159"/>
      <c r="B893" s="405"/>
      <c r="C893" s="143" t="s">
        <v>86</v>
      </c>
      <c r="D893" s="144">
        <v>3.18</v>
      </c>
      <c r="E893" s="145">
        <v>3.92</v>
      </c>
      <c r="F893" s="146">
        <f t="shared" si="56"/>
        <v>0.73999999999999977</v>
      </c>
      <c r="G893" s="147">
        <f t="shared" si="57"/>
        <v>11.054399999999999</v>
      </c>
    </row>
    <row r="894" spans="1:7" x14ac:dyDescent="0.15">
      <c r="A894" s="159"/>
      <c r="B894" s="405"/>
      <c r="C894" s="143" t="s">
        <v>87</v>
      </c>
      <c r="D894" s="144">
        <v>3.07</v>
      </c>
      <c r="E894" s="145">
        <v>4.0599999999999996</v>
      </c>
      <c r="F894" s="146">
        <f t="shared" si="56"/>
        <v>0.98999999999999977</v>
      </c>
      <c r="G894" s="147">
        <f t="shared" si="57"/>
        <v>11.895799999999999</v>
      </c>
    </row>
    <row r="895" spans="1:7" x14ac:dyDescent="0.15">
      <c r="A895" s="159"/>
      <c r="B895" s="405"/>
      <c r="C895" s="143" t="s">
        <v>88</v>
      </c>
      <c r="D895" s="144">
        <v>3.03</v>
      </c>
      <c r="E895" s="145">
        <v>3.73</v>
      </c>
      <c r="F895" s="146">
        <f t="shared" si="56"/>
        <v>0.70000000000000018</v>
      </c>
      <c r="G895" s="147">
        <f t="shared" si="57"/>
        <v>11.078100000000001</v>
      </c>
    </row>
    <row r="896" spans="1:7" x14ac:dyDescent="0.15">
      <c r="A896" s="159"/>
      <c r="B896" s="405"/>
      <c r="C896" s="143" t="s">
        <v>89</v>
      </c>
      <c r="D896" s="144">
        <v>2.88</v>
      </c>
      <c r="E896" s="145">
        <v>4</v>
      </c>
      <c r="F896" s="146">
        <f t="shared" si="56"/>
        <v>1.1200000000000001</v>
      </c>
      <c r="G896" s="147">
        <f t="shared" si="57"/>
        <v>12.48</v>
      </c>
    </row>
    <row r="897" spans="1:7" x14ac:dyDescent="0.15">
      <c r="A897" s="159"/>
      <c r="B897" s="405"/>
      <c r="C897" s="143" t="s">
        <v>90</v>
      </c>
      <c r="D897" s="144">
        <v>3.05</v>
      </c>
      <c r="E897" s="145">
        <v>3.86</v>
      </c>
      <c r="F897" s="146">
        <f t="shared" si="56"/>
        <v>0.81</v>
      </c>
      <c r="G897" s="147">
        <f t="shared" si="57"/>
        <v>11.387</v>
      </c>
    </row>
    <row r="898" spans="1:7" s="118" customFormat="1" x14ac:dyDescent="0.15">
      <c r="A898" s="160"/>
      <c r="F898" s="158"/>
      <c r="G898" s="158"/>
    </row>
    <row r="899" spans="1:7" s="118" customFormat="1" x14ac:dyDescent="0.15">
      <c r="A899" s="160"/>
      <c r="B899" s="121"/>
      <c r="F899" s="158"/>
      <c r="G899" s="158"/>
    </row>
    <row r="900" spans="1:7" s="118" customFormat="1" x14ac:dyDescent="0.15">
      <c r="B900" s="121"/>
      <c r="F900" s="158"/>
      <c r="G900" s="158"/>
    </row>
    <row r="901" spans="1:7" x14ac:dyDescent="0.15">
      <c r="A901" t="s">
        <v>301</v>
      </c>
      <c r="B901" t="s">
        <v>585</v>
      </c>
      <c r="C901" t="s">
        <v>40</v>
      </c>
      <c r="D901" s="118"/>
      <c r="E901" s="118"/>
      <c r="F901" s="158"/>
      <c r="G901" s="158"/>
    </row>
    <row r="902" spans="1:7" ht="24.75" thickBot="1" x14ac:dyDescent="0.2">
      <c r="B902" s="402"/>
      <c r="C902" s="402"/>
      <c r="D902" s="130" t="s">
        <v>342</v>
      </c>
      <c r="E902" s="131" t="s">
        <v>343</v>
      </c>
      <c r="F902" s="132" t="s">
        <v>261</v>
      </c>
      <c r="G902" s="133" t="s">
        <v>262</v>
      </c>
    </row>
    <row r="903" spans="1:7" ht="13.5" thickTop="1" thickBot="1" x14ac:dyDescent="0.2">
      <c r="A903" s="159"/>
      <c r="B903" s="394" t="s">
        <v>344</v>
      </c>
      <c r="C903" s="395"/>
      <c r="D903" s="134">
        <v>2.97</v>
      </c>
      <c r="E903" s="135">
        <v>3.98</v>
      </c>
      <c r="F903" s="136">
        <f t="shared" ref="F903:F928" si="58">+E903-D903</f>
        <v>1.0099999999999998</v>
      </c>
      <c r="G903" s="137">
        <f t="shared" ref="G903:G928" si="59">+E903*(6-D903)</f>
        <v>12.059399999999998</v>
      </c>
    </row>
    <row r="904" spans="1:7" ht="13.5" thickTop="1" thickBot="1" x14ac:dyDescent="0.2">
      <c r="B904" s="403" t="s">
        <v>345</v>
      </c>
      <c r="C904" s="403"/>
      <c r="D904" s="134">
        <v>2.85</v>
      </c>
      <c r="E904" s="135">
        <v>3.98</v>
      </c>
      <c r="F904" s="136">
        <f t="shared" si="58"/>
        <v>1.1299999999999999</v>
      </c>
      <c r="G904" s="137">
        <f t="shared" si="59"/>
        <v>12.536999999999999</v>
      </c>
    </row>
    <row r="905" spans="1:7" ht="12.75" customHeight="1" thickTop="1" x14ac:dyDescent="0.15">
      <c r="B905" s="404" t="s">
        <v>1</v>
      </c>
      <c r="C905" s="138" t="s">
        <v>66</v>
      </c>
      <c r="D905" s="139">
        <v>2.8</v>
      </c>
      <c r="E905" s="140">
        <v>3.84</v>
      </c>
      <c r="F905" s="141">
        <f t="shared" si="58"/>
        <v>1.04</v>
      </c>
      <c r="G905" s="142">
        <f t="shared" si="59"/>
        <v>12.288</v>
      </c>
    </row>
    <row r="906" spans="1:7" x14ac:dyDescent="0.15">
      <c r="A906" s="159"/>
      <c r="B906" s="405"/>
      <c r="C906" s="143" t="s">
        <v>67</v>
      </c>
      <c r="D906" s="144">
        <v>2.9</v>
      </c>
      <c r="E906" s="145">
        <v>4.1100000000000003</v>
      </c>
      <c r="F906" s="146">
        <f t="shared" si="58"/>
        <v>1.2100000000000004</v>
      </c>
      <c r="G906" s="147">
        <f t="shared" si="59"/>
        <v>12.741000000000001</v>
      </c>
    </row>
    <row r="907" spans="1:7" ht="12.75" thickBot="1" x14ac:dyDescent="0.2">
      <c r="A907" s="159"/>
      <c r="B907" s="406"/>
      <c r="C907" s="148" t="s">
        <v>68</v>
      </c>
      <c r="D907" s="149">
        <v>2.78</v>
      </c>
      <c r="E907" s="150">
        <v>3.56</v>
      </c>
      <c r="F907" s="151">
        <f t="shared" si="58"/>
        <v>0.78000000000000025</v>
      </c>
      <c r="G907" s="152">
        <f t="shared" si="59"/>
        <v>11.463200000000001</v>
      </c>
    </row>
    <row r="908" spans="1:7" ht="12.75" customHeight="1" thickTop="1" x14ac:dyDescent="0.15">
      <c r="A908" s="159"/>
      <c r="B908" s="404" t="s">
        <v>2</v>
      </c>
      <c r="C908" s="138" t="s">
        <v>70</v>
      </c>
      <c r="D908" s="139">
        <v>3.3</v>
      </c>
      <c r="E908" s="140">
        <v>3.88</v>
      </c>
      <c r="F908" s="141">
        <f t="shared" si="58"/>
        <v>0.58000000000000007</v>
      </c>
      <c r="G908" s="142">
        <f t="shared" si="59"/>
        <v>10.476000000000001</v>
      </c>
    </row>
    <row r="909" spans="1:7" x14ac:dyDescent="0.15">
      <c r="A909" s="159"/>
      <c r="B909" s="405"/>
      <c r="C909" s="143" t="s">
        <v>71</v>
      </c>
      <c r="D909" s="144">
        <v>3</v>
      </c>
      <c r="E909" s="145">
        <v>4.24</v>
      </c>
      <c r="F909" s="146">
        <f t="shared" si="58"/>
        <v>1.2400000000000002</v>
      </c>
      <c r="G909" s="147">
        <f t="shared" si="59"/>
        <v>12.72</v>
      </c>
    </row>
    <row r="910" spans="1:7" x14ac:dyDescent="0.15">
      <c r="A910" s="159"/>
      <c r="B910" s="405"/>
      <c r="C910" s="143" t="s">
        <v>72</v>
      </c>
      <c r="D910" s="144">
        <v>3</v>
      </c>
      <c r="E910" s="145">
        <v>3.95</v>
      </c>
      <c r="F910" s="146">
        <f t="shared" si="58"/>
        <v>0.95000000000000018</v>
      </c>
      <c r="G910" s="147">
        <f t="shared" si="59"/>
        <v>11.850000000000001</v>
      </c>
    </row>
    <row r="911" spans="1:7" x14ac:dyDescent="0.15">
      <c r="A911" s="159"/>
      <c r="B911" s="405"/>
      <c r="C911" s="143" t="s">
        <v>73</v>
      </c>
      <c r="D911" s="144">
        <v>3.09</v>
      </c>
      <c r="E911" s="145">
        <v>3.98</v>
      </c>
      <c r="F911" s="146">
        <f t="shared" si="58"/>
        <v>0.89000000000000012</v>
      </c>
      <c r="G911" s="147">
        <f t="shared" si="59"/>
        <v>11.581800000000001</v>
      </c>
    </row>
    <row r="912" spans="1:7" x14ac:dyDescent="0.15">
      <c r="A912" s="159"/>
      <c r="B912" s="405"/>
      <c r="C912" s="143" t="s">
        <v>74</v>
      </c>
      <c r="D912" s="144">
        <v>2.98</v>
      </c>
      <c r="E912" s="145">
        <v>4.07</v>
      </c>
      <c r="F912" s="146">
        <f t="shared" si="58"/>
        <v>1.0900000000000003</v>
      </c>
      <c r="G912" s="147">
        <f t="shared" si="59"/>
        <v>12.291400000000001</v>
      </c>
    </row>
    <row r="913" spans="1:7" x14ac:dyDescent="0.15">
      <c r="A913" s="159"/>
      <c r="B913" s="405"/>
      <c r="C913" s="143" t="s">
        <v>75</v>
      </c>
      <c r="D913" s="144">
        <v>2.86</v>
      </c>
      <c r="E913" s="145">
        <v>4.0199999999999996</v>
      </c>
      <c r="F913" s="146">
        <f t="shared" si="58"/>
        <v>1.1599999999999997</v>
      </c>
      <c r="G913" s="147">
        <f t="shared" si="59"/>
        <v>12.6228</v>
      </c>
    </row>
    <row r="914" spans="1:7" x14ac:dyDescent="0.15">
      <c r="A914" s="159"/>
      <c r="B914" s="405"/>
      <c r="C914" s="143" t="s">
        <v>76</v>
      </c>
      <c r="D914" s="144">
        <v>2.75</v>
      </c>
      <c r="E914" s="145">
        <v>3.98</v>
      </c>
      <c r="F914" s="146">
        <f t="shared" si="58"/>
        <v>1.23</v>
      </c>
      <c r="G914" s="147">
        <f t="shared" si="59"/>
        <v>12.935</v>
      </c>
    </row>
    <row r="915" spans="1:7" x14ac:dyDescent="0.15">
      <c r="A915" s="159"/>
      <c r="B915" s="405"/>
      <c r="C915" s="143" t="s">
        <v>77</v>
      </c>
      <c r="D915" s="144">
        <v>2.78</v>
      </c>
      <c r="E915" s="145">
        <v>3.87</v>
      </c>
      <c r="F915" s="146">
        <f t="shared" si="58"/>
        <v>1.0900000000000003</v>
      </c>
      <c r="G915" s="147">
        <f t="shared" si="59"/>
        <v>12.461400000000001</v>
      </c>
    </row>
    <row r="916" spans="1:7" x14ac:dyDescent="0.15">
      <c r="A916" s="159"/>
      <c r="B916" s="405"/>
      <c r="C916" s="143" t="s">
        <v>78</v>
      </c>
      <c r="D916" s="144">
        <v>2.78</v>
      </c>
      <c r="E916" s="145">
        <v>4.1399999999999997</v>
      </c>
      <c r="F916" s="146">
        <f t="shared" si="58"/>
        <v>1.3599999999999999</v>
      </c>
      <c r="G916" s="147">
        <f t="shared" si="59"/>
        <v>13.3308</v>
      </c>
    </row>
    <row r="917" spans="1:7" x14ac:dyDescent="0.15">
      <c r="A917" s="159"/>
      <c r="B917" s="405"/>
      <c r="C917" s="143" t="s">
        <v>79</v>
      </c>
      <c r="D917" s="144">
        <v>2.7</v>
      </c>
      <c r="E917" s="145">
        <v>3.83</v>
      </c>
      <c r="F917" s="146">
        <f t="shared" si="58"/>
        <v>1.1299999999999999</v>
      </c>
      <c r="G917" s="147">
        <f t="shared" si="59"/>
        <v>12.638999999999999</v>
      </c>
    </row>
    <row r="918" spans="1:7" x14ac:dyDescent="0.15">
      <c r="A918" s="159"/>
      <c r="B918" s="405"/>
      <c r="C918" s="143" t="s">
        <v>80</v>
      </c>
      <c r="D918" s="144">
        <v>2.8</v>
      </c>
      <c r="E918" s="145">
        <v>3.94</v>
      </c>
      <c r="F918" s="146">
        <f t="shared" si="58"/>
        <v>1.1400000000000001</v>
      </c>
      <c r="G918" s="147">
        <f t="shared" si="59"/>
        <v>12.608000000000001</v>
      </c>
    </row>
    <row r="919" spans="1:7" ht="12.75" thickBot="1" x14ac:dyDescent="0.2">
      <c r="A919" s="159"/>
      <c r="B919" s="406"/>
      <c r="C919" s="148" t="s">
        <v>81</v>
      </c>
      <c r="D919" s="149">
        <v>3.22</v>
      </c>
      <c r="E919" s="150">
        <v>4.5</v>
      </c>
      <c r="F919" s="151">
        <f t="shared" si="58"/>
        <v>1.2799999999999998</v>
      </c>
      <c r="G919" s="152">
        <f t="shared" si="59"/>
        <v>12.51</v>
      </c>
    </row>
    <row r="920" spans="1:7" ht="12.75" customHeight="1" thickTop="1" x14ac:dyDescent="0.15">
      <c r="A920" s="159"/>
      <c r="B920" s="401" t="s">
        <v>3</v>
      </c>
      <c r="C920" s="153" t="s">
        <v>82</v>
      </c>
      <c r="D920" s="154">
        <v>2.86</v>
      </c>
      <c r="E920" s="155">
        <v>3.98</v>
      </c>
      <c r="F920" s="156">
        <f t="shared" si="58"/>
        <v>1.1200000000000001</v>
      </c>
      <c r="G920" s="157">
        <f t="shared" si="59"/>
        <v>12.497200000000001</v>
      </c>
    </row>
    <row r="921" spans="1:7" x14ac:dyDescent="0.15">
      <c r="A921" s="159"/>
      <c r="B921" s="405"/>
      <c r="C921" s="143" t="s">
        <v>83</v>
      </c>
      <c r="D921" s="144">
        <v>2.75</v>
      </c>
      <c r="E921" s="145">
        <v>4.08</v>
      </c>
      <c r="F921" s="146">
        <f t="shared" si="58"/>
        <v>1.33</v>
      </c>
      <c r="G921" s="147">
        <f t="shared" si="59"/>
        <v>13.26</v>
      </c>
    </row>
    <row r="922" spans="1:7" x14ac:dyDescent="0.15">
      <c r="A922" s="159"/>
      <c r="B922" s="405"/>
      <c r="C922" s="143" t="s">
        <v>84</v>
      </c>
      <c r="D922" s="144">
        <v>2.84</v>
      </c>
      <c r="E922" s="145">
        <v>3.94</v>
      </c>
      <c r="F922" s="146">
        <f t="shared" si="58"/>
        <v>1.1000000000000001</v>
      </c>
      <c r="G922" s="147">
        <f t="shared" si="59"/>
        <v>12.4504</v>
      </c>
    </row>
    <row r="923" spans="1:7" x14ac:dyDescent="0.15">
      <c r="A923" s="159"/>
      <c r="B923" s="405"/>
      <c r="C923" s="143" t="s">
        <v>85</v>
      </c>
      <c r="D923" s="144">
        <v>2.87</v>
      </c>
      <c r="E923" s="145">
        <v>4.25</v>
      </c>
      <c r="F923" s="146">
        <f t="shared" si="58"/>
        <v>1.38</v>
      </c>
      <c r="G923" s="147">
        <f t="shared" si="59"/>
        <v>13.3025</v>
      </c>
    </row>
    <row r="924" spans="1:7" x14ac:dyDescent="0.15">
      <c r="A924" s="159"/>
      <c r="B924" s="405"/>
      <c r="C924" s="143" t="s">
        <v>86</v>
      </c>
      <c r="D924" s="144">
        <v>2.91</v>
      </c>
      <c r="E924" s="145">
        <v>3.8</v>
      </c>
      <c r="F924" s="146">
        <f t="shared" si="58"/>
        <v>0.88999999999999968</v>
      </c>
      <c r="G924" s="147">
        <f t="shared" si="59"/>
        <v>11.741999999999999</v>
      </c>
    </row>
    <row r="925" spans="1:7" x14ac:dyDescent="0.15">
      <c r="A925" s="159"/>
      <c r="B925" s="405"/>
      <c r="C925" s="143" t="s">
        <v>87</v>
      </c>
      <c r="D925" s="144">
        <v>2.78</v>
      </c>
      <c r="E925" s="145">
        <v>4.1100000000000003</v>
      </c>
      <c r="F925" s="146">
        <f t="shared" si="58"/>
        <v>1.3300000000000005</v>
      </c>
      <c r="G925" s="147">
        <f t="shared" si="59"/>
        <v>13.234200000000001</v>
      </c>
    </row>
    <row r="926" spans="1:7" x14ac:dyDescent="0.15">
      <c r="A926" s="159"/>
      <c r="B926" s="405"/>
      <c r="C926" s="143" t="s">
        <v>88</v>
      </c>
      <c r="D926" s="144">
        <v>3</v>
      </c>
      <c r="E926" s="145">
        <v>3.74</v>
      </c>
      <c r="F926" s="146">
        <f t="shared" si="58"/>
        <v>0.74000000000000021</v>
      </c>
      <c r="G926" s="147">
        <f t="shared" si="59"/>
        <v>11.22</v>
      </c>
    </row>
    <row r="927" spans="1:7" x14ac:dyDescent="0.15">
      <c r="A927" s="159"/>
      <c r="B927" s="405"/>
      <c r="C927" s="143" t="s">
        <v>89</v>
      </c>
      <c r="D927" s="144">
        <v>2.83</v>
      </c>
      <c r="E927" s="145">
        <v>4.0999999999999996</v>
      </c>
      <c r="F927" s="146">
        <f t="shared" si="58"/>
        <v>1.2699999999999996</v>
      </c>
      <c r="G927" s="147">
        <f t="shared" si="59"/>
        <v>12.996999999999998</v>
      </c>
    </row>
    <row r="928" spans="1:7" x14ac:dyDescent="0.15">
      <c r="A928" s="159"/>
      <c r="B928" s="405"/>
      <c r="C928" s="143" t="s">
        <v>90</v>
      </c>
      <c r="D928" s="144">
        <v>2.78</v>
      </c>
      <c r="E928" s="145">
        <v>3.95</v>
      </c>
      <c r="F928" s="146">
        <f t="shared" si="58"/>
        <v>1.1700000000000004</v>
      </c>
      <c r="G928" s="147">
        <f t="shared" si="59"/>
        <v>12.719000000000001</v>
      </c>
    </row>
    <row r="929" spans="1:7" s="118" customFormat="1" x14ac:dyDescent="0.15">
      <c r="A929" s="160"/>
      <c r="F929" s="158"/>
      <c r="G929" s="158"/>
    </row>
    <row r="930" spans="1:7" s="118" customFormat="1" x14ac:dyDescent="0.15">
      <c r="A930" s="160"/>
      <c r="B930" s="121"/>
      <c r="F930" s="158"/>
      <c r="G930" s="158"/>
    </row>
    <row r="931" spans="1:7" s="118" customFormat="1" x14ac:dyDescent="0.15">
      <c r="A931" s="160"/>
      <c r="B931" s="121"/>
      <c r="F931" s="158"/>
      <c r="G931" s="158"/>
    </row>
    <row r="932" spans="1:7" x14ac:dyDescent="0.15">
      <c r="A932" t="s">
        <v>532</v>
      </c>
      <c r="B932" t="s">
        <v>585</v>
      </c>
      <c r="C932" t="s">
        <v>41</v>
      </c>
      <c r="D932" s="118"/>
      <c r="E932" s="118"/>
      <c r="F932" s="158"/>
      <c r="G932" s="158"/>
    </row>
    <row r="933" spans="1:7" ht="24.75" thickBot="1" x14ac:dyDescent="0.2">
      <c r="A933" s="159"/>
      <c r="B933" s="402"/>
      <c r="C933" s="402"/>
      <c r="D933" s="130" t="s">
        <v>342</v>
      </c>
      <c r="E933" s="131" t="s">
        <v>343</v>
      </c>
      <c r="F933" s="132" t="s">
        <v>261</v>
      </c>
      <c r="G933" s="133" t="s">
        <v>262</v>
      </c>
    </row>
    <row r="934" spans="1:7" ht="13.5" thickTop="1" thickBot="1" x14ac:dyDescent="0.2">
      <c r="A934" s="159"/>
      <c r="B934" s="394" t="s">
        <v>344</v>
      </c>
      <c r="C934" s="395"/>
      <c r="D934" s="134">
        <v>2.97</v>
      </c>
      <c r="E934" s="135">
        <v>3.98</v>
      </c>
      <c r="F934" s="136">
        <f t="shared" ref="F934:F959" si="60">+E934-D934</f>
        <v>1.0099999999999998</v>
      </c>
      <c r="G934" s="137">
        <f t="shared" ref="G934:G959" si="61">+E934*(6-D934)</f>
        <v>12.059399999999998</v>
      </c>
    </row>
    <row r="935" spans="1:7" ht="13.5" thickTop="1" thickBot="1" x14ac:dyDescent="0.2">
      <c r="A935" s="159"/>
      <c r="B935" s="403" t="s">
        <v>345</v>
      </c>
      <c r="C935" s="403"/>
      <c r="D935" s="134">
        <v>2.89</v>
      </c>
      <c r="E935" s="135">
        <v>4.29</v>
      </c>
      <c r="F935" s="136">
        <f t="shared" si="60"/>
        <v>1.4</v>
      </c>
      <c r="G935" s="137">
        <f t="shared" si="61"/>
        <v>13.341899999999999</v>
      </c>
    </row>
    <row r="936" spans="1:7" ht="12.75" customHeight="1" thickTop="1" x14ac:dyDescent="0.15">
      <c r="A936" s="159"/>
      <c r="B936" s="404" t="s">
        <v>1</v>
      </c>
      <c r="C936" s="138" t="s">
        <v>66</v>
      </c>
      <c r="D936" s="139">
        <v>2.91</v>
      </c>
      <c r="E936" s="140">
        <v>4.16</v>
      </c>
      <c r="F936" s="141">
        <f t="shared" si="60"/>
        <v>1.25</v>
      </c>
      <c r="G936" s="142">
        <f t="shared" si="61"/>
        <v>12.8544</v>
      </c>
    </row>
    <row r="937" spans="1:7" x14ac:dyDescent="0.15">
      <c r="A937" s="159"/>
      <c r="B937" s="405"/>
      <c r="C937" s="143" t="s">
        <v>67</v>
      </c>
      <c r="D937" s="144">
        <v>2.87</v>
      </c>
      <c r="E937" s="145">
        <v>4.4000000000000004</v>
      </c>
      <c r="F937" s="146">
        <f t="shared" si="60"/>
        <v>1.5300000000000002</v>
      </c>
      <c r="G937" s="147">
        <f t="shared" si="61"/>
        <v>13.772</v>
      </c>
    </row>
    <row r="938" spans="1:7" ht="12.75" thickBot="1" x14ac:dyDescent="0.2">
      <c r="A938" s="159"/>
      <c r="B938" s="406"/>
      <c r="C938" s="148" t="s">
        <v>68</v>
      </c>
      <c r="D938" s="149">
        <v>2.78</v>
      </c>
      <c r="E938" s="150">
        <v>4</v>
      </c>
      <c r="F938" s="151">
        <f t="shared" si="60"/>
        <v>1.2200000000000002</v>
      </c>
      <c r="G938" s="152">
        <f t="shared" si="61"/>
        <v>12.88</v>
      </c>
    </row>
    <row r="939" spans="1:7" ht="12.75" customHeight="1" thickTop="1" x14ac:dyDescent="0.15">
      <c r="A939" s="159"/>
      <c r="B939" s="404" t="s">
        <v>2</v>
      </c>
      <c r="C939" s="138" t="s">
        <v>70</v>
      </c>
      <c r="D939" s="139">
        <v>3.39</v>
      </c>
      <c r="E939" s="140">
        <v>4.3600000000000003</v>
      </c>
      <c r="F939" s="141">
        <f t="shared" si="60"/>
        <v>0.9700000000000002</v>
      </c>
      <c r="G939" s="142">
        <f t="shared" si="61"/>
        <v>11.3796</v>
      </c>
    </row>
    <row r="940" spans="1:7" x14ac:dyDescent="0.15">
      <c r="A940" s="159"/>
      <c r="B940" s="405"/>
      <c r="C940" s="143" t="s">
        <v>71</v>
      </c>
      <c r="D940" s="144">
        <v>3.1</v>
      </c>
      <c r="E940" s="145">
        <v>4.46</v>
      </c>
      <c r="F940" s="146">
        <f t="shared" si="60"/>
        <v>1.3599999999999999</v>
      </c>
      <c r="G940" s="147">
        <f t="shared" si="61"/>
        <v>12.933999999999999</v>
      </c>
    </row>
    <row r="941" spans="1:7" x14ac:dyDescent="0.15">
      <c r="A941" s="159"/>
      <c r="B941" s="405"/>
      <c r="C941" s="143" t="s">
        <v>72</v>
      </c>
      <c r="D941" s="144">
        <v>2.68</v>
      </c>
      <c r="E941" s="145">
        <v>4.47</v>
      </c>
      <c r="F941" s="146">
        <f t="shared" si="60"/>
        <v>1.7899999999999996</v>
      </c>
      <c r="G941" s="147">
        <f t="shared" si="61"/>
        <v>14.840399999999999</v>
      </c>
    </row>
    <row r="942" spans="1:7" x14ac:dyDescent="0.15">
      <c r="A942" s="159"/>
      <c r="B942" s="405"/>
      <c r="C942" s="143" t="s">
        <v>73</v>
      </c>
      <c r="D942" s="144">
        <v>3.13</v>
      </c>
      <c r="E942" s="145">
        <v>4.3</v>
      </c>
      <c r="F942" s="146">
        <f t="shared" si="60"/>
        <v>1.17</v>
      </c>
      <c r="G942" s="147">
        <f t="shared" si="61"/>
        <v>12.340999999999999</v>
      </c>
    </row>
    <row r="943" spans="1:7" x14ac:dyDescent="0.15">
      <c r="A943" s="159"/>
      <c r="B943" s="405"/>
      <c r="C943" s="143" t="s">
        <v>74</v>
      </c>
      <c r="D943" s="144">
        <v>2.87</v>
      </c>
      <c r="E943" s="145">
        <v>4.32</v>
      </c>
      <c r="F943" s="146">
        <f t="shared" si="60"/>
        <v>1.4500000000000002</v>
      </c>
      <c r="G943" s="147">
        <f t="shared" si="61"/>
        <v>13.521600000000001</v>
      </c>
    </row>
    <row r="944" spans="1:7" x14ac:dyDescent="0.15">
      <c r="A944" s="159"/>
      <c r="B944" s="405"/>
      <c r="C944" s="143" t="s">
        <v>75</v>
      </c>
      <c r="D944" s="144">
        <v>2.98</v>
      </c>
      <c r="E944" s="145">
        <v>4.2</v>
      </c>
      <c r="F944" s="146">
        <f t="shared" si="60"/>
        <v>1.2200000000000002</v>
      </c>
      <c r="G944" s="147">
        <f t="shared" si="61"/>
        <v>12.684000000000001</v>
      </c>
    </row>
    <row r="945" spans="1:7" x14ac:dyDescent="0.15">
      <c r="A945" s="159"/>
      <c r="B945" s="405"/>
      <c r="C945" s="143" t="s">
        <v>76</v>
      </c>
      <c r="D945" s="144">
        <v>2.86</v>
      </c>
      <c r="E945" s="145">
        <v>4.2699999999999996</v>
      </c>
      <c r="F945" s="146">
        <f t="shared" si="60"/>
        <v>1.4099999999999997</v>
      </c>
      <c r="G945" s="147">
        <f t="shared" si="61"/>
        <v>13.4078</v>
      </c>
    </row>
    <row r="946" spans="1:7" x14ac:dyDescent="0.15">
      <c r="A946" s="159"/>
      <c r="B946" s="405"/>
      <c r="C946" s="143" t="s">
        <v>77</v>
      </c>
      <c r="D946" s="144">
        <v>2.73</v>
      </c>
      <c r="E946" s="145">
        <v>4.24</v>
      </c>
      <c r="F946" s="146">
        <f t="shared" si="60"/>
        <v>1.5100000000000002</v>
      </c>
      <c r="G946" s="147">
        <f t="shared" si="61"/>
        <v>13.864800000000001</v>
      </c>
    </row>
    <row r="947" spans="1:7" x14ac:dyDescent="0.15">
      <c r="A947" s="159"/>
      <c r="B947" s="405"/>
      <c r="C947" s="143" t="s">
        <v>78</v>
      </c>
      <c r="D947" s="144">
        <v>2.8</v>
      </c>
      <c r="E947" s="145">
        <v>4.45</v>
      </c>
      <c r="F947" s="146">
        <f t="shared" si="60"/>
        <v>1.6500000000000004</v>
      </c>
      <c r="G947" s="147">
        <f t="shared" si="61"/>
        <v>14.240000000000002</v>
      </c>
    </row>
    <row r="948" spans="1:7" x14ac:dyDescent="0.15">
      <c r="A948" s="159"/>
      <c r="B948" s="405"/>
      <c r="C948" s="143" t="s">
        <v>79</v>
      </c>
      <c r="D948" s="144">
        <v>2.79</v>
      </c>
      <c r="E948" s="145">
        <v>4.12</v>
      </c>
      <c r="F948" s="146">
        <f t="shared" si="60"/>
        <v>1.33</v>
      </c>
      <c r="G948" s="147">
        <f t="shared" si="61"/>
        <v>13.225200000000001</v>
      </c>
    </row>
    <row r="949" spans="1:7" x14ac:dyDescent="0.15">
      <c r="A949" s="159"/>
      <c r="B949" s="405"/>
      <c r="C949" s="143" t="s">
        <v>80</v>
      </c>
      <c r="D949" s="144">
        <v>2.92</v>
      </c>
      <c r="E949" s="145">
        <v>4.25</v>
      </c>
      <c r="F949" s="146">
        <f t="shared" si="60"/>
        <v>1.33</v>
      </c>
      <c r="G949" s="147">
        <f t="shared" si="61"/>
        <v>13.09</v>
      </c>
    </row>
    <row r="950" spans="1:7" ht="12.75" thickBot="1" x14ac:dyDescent="0.2">
      <c r="A950" s="159"/>
      <c r="B950" s="406"/>
      <c r="C950" s="148" t="s">
        <v>81</v>
      </c>
      <c r="D950" s="149">
        <v>3.22</v>
      </c>
      <c r="E950" s="150">
        <v>4.67</v>
      </c>
      <c r="F950" s="151">
        <f t="shared" si="60"/>
        <v>1.4499999999999997</v>
      </c>
      <c r="G950" s="152">
        <f t="shared" si="61"/>
        <v>12.9826</v>
      </c>
    </row>
    <row r="951" spans="1:7" ht="12.75" customHeight="1" thickTop="1" x14ac:dyDescent="0.15">
      <c r="A951" s="159"/>
      <c r="B951" s="401" t="s">
        <v>3</v>
      </c>
      <c r="C951" s="153" t="s">
        <v>82</v>
      </c>
      <c r="D951" s="154">
        <v>2.89</v>
      </c>
      <c r="E951" s="155">
        <v>4.2300000000000004</v>
      </c>
      <c r="F951" s="156">
        <f t="shared" si="60"/>
        <v>1.3400000000000003</v>
      </c>
      <c r="G951" s="157">
        <f t="shared" si="61"/>
        <v>13.1553</v>
      </c>
    </row>
    <row r="952" spans="1:7" x14ac:dyDescent="0.15">
      <c r="A952" s="159"/>
      <c r="B952" s="405"/>
      <c r="C952" s="143" t="s">
        <v>83</v>
      </c>
      <c r="D952" s="144">
        <v>2.93</v>
      </c>
      <c r="E952" s="145">
        <v>4.3899999999999997</v>
      </c>
      <c r="F952" s="146">
        <f t="shared" si="60"/>
        <v>1.4599999999999995</v>
      </c>
      <c r="G952" s="147">
        <f t="shared" si="61"/>
        <v>13.477299999999998</v>
      </c>
    </row>
    <row r="953" spans="1:7" x14ac:dyDescent="0.15">
      <c r="A953" s="159"/>
      <c r="B953" s="405"/>
      <c r="C953" s="143" t="s">
        <v>84</v>
      </c>
      <c r="D953" s="144">
        <v>3.02</v>
      </c>
      <c r="E953" s="145">
        <v>4.4400000000000004</v>
      </c>
      <c r="F953" s="146">
        <f t="shared" si="60"/>
        <v>1.4200000000000004</v>
      </c>
      <c r="G953" s="147">
        <f t="shared" si="61"/>
        <v>13.231200000000001</v>
      </c>
    </row>
    <row r="954" spans="1:7" x14ac:dyDescent="0.15">
      <c r="A954" s="159"/>
      <c r="B954" s="405"/>
      <c r="C954" s="143" t="s">
        <v>85</v>
      </c>
      <c r="D954" s="144">
        <v>3</v>
      </c>
      <c r="E954" s="145">
        <v>4.37</v>
      </c>
      <c r="F954" s="146">
        <f t="shared" si="60"/>
        <v>1.37</v>
      </c>
      <c r="G954" s="147">
        <f t="shared" si="61"/>
        <v>13.11</v>
      </c>
    </row>
    <row r="955" spans="1:7" x14ac:dyDescent="0.15">
      <c r="A955" s="159"/>
      <c r="B955" s="405"/>
      <c r="C955" s="143" t="s">
        <v>86</v>
      </c>
      <c r="D955" s="144">
        <v>2.92</v>
      </c>
      <c r="E955" s="145">
        <v>4.2</v>
      </c>
      <c r="F955" s="146">
        <f t="shared" si="60"/>
        <v>1.2800000000000002</v>
      </c>
      <c r="G955" s="147">
        <f t="shared" si="61"/>
        <v>12.936000000000002</v>
      </c>
    </row>
    <row r="956" spans="1:7" x14ac:dyDescent="0.15">
      <c r="A956" s="159"/>
      <c r="B956" s="405"/>
      <c r="C956" s="143" t="s">
        <v>87</v>
      </c>
      <c r="D956" s="144">
        <v>2.79</v>
      </c>
      <c r="E956" s="145">
        <v>4.3600000000000003</v>
      </c>
      <c r="F956" s="146">
        <f t="shared" si="60"/>
        <v>1.5700000000000003</v>
      </c>
      <c r="G956" s="147">
        <f t="shared" si="61"/>
        <v>13.995600000000001</v>
      </c>
    </row>
    <row r="957" spans="1:7" x14ac:dyDescent="0.15">
      <c r="B957" s="405"/>
      <c r="C957" s="143" t="s">
        <v>88</v>
      </c>
      <c r="D957" s="144">
        <v>2.64</v>
      </c>
      <c r="E957" s="145">
        <v>4.18</v>
      </c>
      <c r="F957" s="146">
        <f t="shared" si="60"/>
        <v>1.5399999999999996</v>
      </c>
      <c r="G957" s="147">
        <f t="shared" si="61"/>
        <v>14.044799999999999</v>
      </c>
    </row>
    <row r="958" spans="1:7" x14ac:dyDescent="0.15">
      <c r="B958" s="405"/>
      <c r="C958" s="143" t="s">
        <v>89</v>
      </c>
      <c r="D958" s="144">
        <v>2.59</v>
      </c>
      <c r="E958" s="145">
        <v>4.5599999999999996</v>
      </c>
      <c r="F958" s="146">
        <f t="shared" si="60"/>
        <v>1.9699999999999998</v>
      </c>
      <c r="G958" s="147">
        <f t="shared" si="61"/>
        <v>15.5496</v>
      </c>
    </row>
    <row r="959" spans="1:7" x14ac:dyDescent="0.15">
      <c r="B959" s="405"/>
      <c r="C959" s="143" t="s">
        <v>90</v>
      </c>
      <c r="D959" s="144">
        <v>3.07</v>
      </c>
      <c r="E959" s="145">
        <v>4.3099999999999996</v>
      </c>
      <c r="F959" s="146">
        <f t="shared" si="60"/>
        <v>1.2399999999999998</v>
      </c>
      <c r="G959" s="147">
        <f t="shared" si="61"/>
        <v>12.628299999999999</v>
      </c>
    </row>
    <row r="960" spans="1:7" s="118" customFormat="1" x14ac:dyDescent="0.15">
      <c r="F960" s="158"/>
      <c r="G960" s="158"/>
    </row>
    <row r="961" spans="1:7" s="118" customFormat="1" x14ac:dyDescent="0.15">
      <c r="A961" s="160"/>
      <c r="B961" s="121"/>
      <c r="F961" s="158"/>
      <c r="G961" s="158"/>
    </row>
    <row r="962" spans="1:7" s="118" customFormat="1" x14ac:dyDescent="0.15">
      <c r="A962" s="160"/>
      <c r="B962" s="121"/>
      <c r="F962" s="158"/>
      <c r="G962" s="158"/>
    </row>
    <row r="963" spans="1:7" x14ac:dyDescent="0.15">
      <c r="A963" s="66" t="s">
        <v>371</v>
      </c>
      <c r="B963" s="121"/>
      <c r="C963" s="118"/>
    </row>
    <row r="964" spans="1:7" ht="24.75" thickBot="1" x14ac:dyDescent="0.2">
      <c r="A964" s="159"/>
      <c r="B964" s="402"/>
      <c r="C964" s="402"/>
      <c r="D964" s="130" t="s">
        <v>342</v>
      </c>
      <c r="E964" s="131" t="s">
        <v>343</v>
      </c>
      <c r="F964" s="132" t="s">
        <v>261</v>
      </c>
      <c r="G964" s="133" t="s">
        <v>262</v>
      </c>
    </row>
    <row r="965" spans="1:7" ht="13.5" thickTop="1" thickBot="1" x14ac:dyDescent="0.2">
      <c r="A965" s="159"/>
      <c r="B965" s="394" t="s">
        <v>344</v>
      </c>
      <c r="C965" s="395"/>
      <c r="D965" s="134">
        <v>2.97</v>
      </c>
      <c r="E965" s="135">
        <v>3.98</v>
      </c>
      <c r="F965" s="136">
        <f t="shared" ref="F965:F990" si="62">+E965-D965</f>
        <v>1.0099999999999998</v>
      </c>
      <c r="G965" s="137">
        <f t="shared" ref="G965:G990" si="63">+E965*(6-D965)</f>
        <v>12.059399999999998</v>
      </c>
    </row>
    <row r="966" spans="1:7" ht="13.5" thickTop="1" thickBot="1" x14ac:dyDescent="0.2">
      <c r="A966" s="159"/>
      <c r="B966" s="403" t="s">
        <v>345</v>
      </c>
      <c r="C966" s="403"/>
      <c r="D966" s="134">
        <v>2.95</v>
      </c>
      <c r="E966" s="135">
        <v>3.88</v>
      </c>
      <c r="F966" s="136">
        <f t="shared" si="62"/>
        <v>0.92999999999999972</v>
      </c>
      <c r="G966" s="137">
        <f>+E966*(6-D966)</f>
        <v>11.834</v>
      </c>
    </row>
    <row r="967" spans="1:7" ht="12.75" customHeight="1" thickTop="1" x14ac:dyDescent="0.15">
      <c r="A967" s="159"/>
      <c r="B967" s="404" t="s">
        <v>1</v>
      </c>
      <c r="C967" s="138" t="s">
        <v>66</v>
      </c>
      <c r="D967" s="139">
        <v>2.91</v>
      </c>
      <c r="E967" s="140">
        <v>3.78</v>
      </c>
      <c r="F967" s="141">
        <f t="shared" si="62"/>
        <v>0.86999999999999966</v>
      </c>
      <c r="G967" s="142">
        <f t="shared" si="63"/>
        <v>11.680199999999999</v>
      </c>
    </row>
    <row r="968" spans="1:7" x14ac:dyDescent="0.15">
      <c r="A968" s="159"/>
      <c r="B968" s="405"/>
      <c r="C968" s="143" t="s">
        <v>67</v>
      </c>
      <c r="D968" s="144">
        <v>3</v>
      </c>
      <c r="E968" s="145">
        <v>3.97</v>
      </c>
      <c r="F968" s="146">
        <f t="shared" si="62"/>
        <v>0.9700000000000002</v>
      </c>
      <c r="G968" s="147">
        <f t="shared" si="63"/>
        <v>11.91</v>
      </c>
    </row>
    <row r="969" spans="1:7" ht="12.75" thickBot="1" x14ac:dyDescent="0.2">
      <c r="A969" s="159"/>
      <c r="B969" s="406"/>
      <c r="C969" s="148" t="s">
        <v>68</v>
      </c>
      <c r="D969" s="149">
        <v>2.6</v>
      </c>
      <c r="E969" s="150">
        <v>3.78</v>
      </c>
      <c r="F969" s="151">
        <f t="shared" si="62"/>
        <v>1.1799999999999997</v>
      </c>
      <c r="G969" s="152">
        <f t="shared" si="63"/>
        <v>12.851999999999999</v>
      </c>
    </row>
    <row r="970" spans="1:7" ht="12.75" customHeight="1" thickTop="1" x14ac:dyDescent="0.15">
      <c r="A970" s="159"/>
      <c r="B970" s="404" t="s">
        <v>2</v>
      </c>
      <c r="C970" s="138" t="s">
        <v>70</v>
      </c>
      <c r="D970" s="139">
        <v>3.14</v>
      </c>
      <c r="E970" s="140">
        <v>4</v>
      </c>
      <c r="F970" s="141">
        <f t="shared" si="62"/>
        <v>0.85999999999999988</v>
      </c>
      <c r="G970" s="142">
        <f t="shared" si="63"/>
        <v>11.44</v>
      </c>
    </row>
    <row r="971" spans="1:7" x14ac:dyDescent="0.15">
      <c r="A971" s="159"/>
      <c r="B971" s="405"/>
      <c r="C971" s="143" t="s">
        <v>71</v>
      </c>
      <c r="D971" s="144">
        <v>3</v>
      </c>
      <c r="E971" s="145">
        <v>4.1500000000000004</v>
      </c>
      <c r="F971" s="146">
        <f t="shared" si="62"/>
        <v>1.1500000000000004</v>
      </c>
      <c r="G971" s="147">
        <f t="shared" si="63"/>
        <v>12.450000000000001</v>
      </c>
    </row>
    <row r="972" spans="1:7" x14ac:dyDescent="0.15">
      <c r="A972" s="159"/>
      <c r="B972" s="405"/>
      <c r="C972" s="143" t="s">
        <v>72</v>
      </c>
      <c r="D972" s="144">
        <v>3</v>
      </c>
      <c r="E972" s="145">
        <v>3.88</v>
      </c>
      <c r="F972" s="146">
        <f t="shared" si="62"/>
        <v>0.87999999999999989</v>
      </c>
      <c r="G972" s="147">
        <f t="shared" si="63"/>
        <v>11.64</v>
      </c>
    </row>
    <row r="973" spans="1:7" x14ac:dyDescent="0.15">
      <c r="A973" s="159"/>
      <c r="B973" s="405"/>
      <c r="C973" s="143" t="s">
        <v>73</v>
      </c>
      <c r="D973" s="144">
        <v>3.19</v>
      </c>
      <c r="E973" s="145">
        <v>3.97</v>
      </c>
      <c r="F973" s="146">
        <f t="shared" si="62"/>
        <v>0.78000000000000025</v>
      </c>
      <c r="G973" s="147">
        <f t="shared" si="63"/>
        <v>11.155700000000001</v>
      </c>
    </row>
    <row r="974" spans="1:7" x14ac:dyDescent="0.15">
      <c r="A974" s="159"/>
      <c r="B974" s="405"/>
      <c r="C974" s="143" t="s">
        <v>74</v>
      </c>
      <c r="D974" s="144">
        <v>3.11</v>
      </c>
      <c r="E974" s="145">
        <v>3.82</v>
      </c>
      <c r="F974" s="146">
        <f t="shared" si="62"/>
        <v>0.71</v>
      </c>
      <c r="G974" s="147">
        <f t="shared" si="63"/>
        <v>11.0398</v>
      </c>
    </row>
    <row r="975" spans="1:7" x14ac:dyDescent="0.15">
      <c r="A975" s="159"/>
      <c r="B975" s="405"/>
      <c r="C975" s="143" t="s">
        <v>75</v>
      </c>
      <c r="D975" s="144">
        <v>3.02</v>
      </c>
      <c r="E975" s="145">
        <v>3.8</v>
      </c>
      <c r="F975" s="146">
        <f t="shared" si="62"/>
        <v>0.7799999999999998</v>
      </c>
      <c r="G975" s="147">
        <f t="shared" si="63"/>
        <v>11.324</v>
      </c>
    </row>
    <row r="976" spans="1:7" x14ac:dyDescent="0.15">
      <c r="A976" s="159"/>
      <c r="B976" s="405"/>
      <c r="C976" s="143" t="s">
        <v>76</v>
      </c>
      <c r="D976" s="144">
        <v>2.95</v>
      </c>
      <c r="E976" s="145">
        <v>3.82</v>
      </c>
      <c r="F976" s="146">
        <f t="shared" si="62"/>
        <v>0.86999999999999966</v>
      </c>
      <c r="G976" s="147">
        <f t="shared" si="63"/>
        <v>11.650999999999998</v>
      </c>
    </row>
    <row r="977" spans="1:7" x14ac:dyDescent="0.15">
      <c r="A977" s="159"/>
      <c r="B977" s="405"/>
      <c r="C977" s="143" t="s">
        <v>77</v>
      </c>
      <c r="D977" s="144">
        <v>2.91</v>
      </c>
      <c r="E977" s="145">
        <v>3.76</v>
      </c>
      <c r="F977" s="146">
        <f t="shared" si="62"/>
        <v>0.84999999999999964</v>
      </c>
      <c r="G977" s="147">
        <f t="shared" si="63"/>
        <v>11.618399999999999</v>
      </c>
    </row>
    <row r="978" spans="1:7" x14ac:dyDescent="0.15">
      <c r="A978" s="159"/>
      <c r="B978" s="405"/>
      <c r="C978" s="143" t="s">
        <v>78</v>
      </c>
      <c r="D978" s="144">
        <v>2.94</v>
      </c>
      <c r="E978" s="145">
        <v>4.05</v>
      </c>
      <c r="F978" s="146">
        <f t="shared" si="62"/>
        <v>1.1099999999999999</v>
      </c>
      <c r="G978" s="147">
        <f t="shared" si="63"/>
        <v>12.392999999999999</v>
      </c>
    </row>
    <row r="979" spans="1:7" x14ac:dyDescent="0.15">
      <c r="A979" s="159"/>
      <c r="B979" s="405"/>
      <c r="C979" s="143" t="s">
        <v>79</v>
      </c>
      <c r="D979" s="144">
        <v>2.87</v>
      </c>
      <c r="E979" s="145">
        <v>3.78</v>
      </c>
      <c r="F979" s="146">
        <f t="shared" si="62"/>
        <v>0.9099999999999997</v>
      </c>
      <c r="G979" s="147">
        <f t="shared" si="63"/>
        <v>11.831399999999999</v>
      </c>
    </row>
    <row r="980" spans="1:7" x14ac:dyDescent="0.15">
      <c r="A980" s="159"/>
      <c r="B980" s="405"/>
      <c r="C980" s="143" t="s">
        <v>80</v>
      </c>
      <c r="D980" s="144">
        <v>2.84</v>
      </c>
      <c r="E980" s="145">
        <v>3.85</v>
      </c>
      <c r="F980" s="146">
        <f t="shared" si="62"/>
        <v>1.0100000000000002</v>
      </c>
      <c r="G980" s="147">
        <f t="shared" si="63"/>
        <v>12.166</v>
      </c>
    </row>
    <row r="981" spans="1:7" ht="12.75" thickBot="1" x14ac:dyDescent="0.2">
      <c r="A981" s="159"/>
      <c r="B981" s="406"/>
      <c r="C981" s="148" t="s">
        <v>81</v>
      </c>
      <c r="D981" s="149">
        <v>2.67</v>
      </c>
      <c r="E981" s="150">
        <v>4.75</v>
      </c>
      <c r="F981" s="151">
        <f t="shared" si="62"/>
        <v>2.08</v>
      </c>
      <c r="G981" s="152">
        <f t="shared" si="63"/>
        <v>15.817500000000001</v>
      </c>
    </row>
    <row r="982" spans="1:7" ht="12.75" customHeight="1" thickTop="1" x14ac:dyDescent="0.15">
      <c r="A982" s="159"/>
      <c r="B982" s="401" t="s">
        <v>3</v>
      </c>
      <c r="C982" s="153" t="s">
        <v>82</v>
      </c>
      <c r="D982" s="154">
        <v>2.99</v>
      </c>
      <c r="E982" s="155">
        <v>3.84</v>
      </c>
      <c r="F982" s="156">
        <f t="shared" si="62"/>
        <v>0.84999999999999964</v>
      </c>
      <c r="G982" s="157">
        <f t="shared" si="63"/>
        <v>11.558399999999999</v>
      </c>
    </row>
    <row r="983" spans="1:7" x14ac:dyDescent="0.15">
      <c r="A983" s="159"/>
      <c r="B983" s="405"/>
      <c r="C983" s="143" t="s">
        <v>83</v>
      </c>
      <c r="D983" s="144">
        <v>2.94</v>
      </c>
      <c r="E983" s="145">
        <v>3.92</v>
      </c>
      <c r="F983" s="146">
        <f t="shared" si="62"/>
        <v>0.98</v>
      </c>
      <c r="G983" s="147">
        <f t="shared" si="63"/>
        <v>11.995200000000001</v>
      </c>
    </row>
    <row r="984" spans="1:7" x14ac:dyDescent="0.15">
      <c r="A984" s="159"/>
      <c r="B984" s="405"/>
      <c r="C984" s="143" t="s">
        <v>84</v>
      </c>
      <c r="D984" s="144">
        <v>2.96</v>
      </c>
      <c r="E984" s="145">
        <v>3.9</v>
      </c>
      <c r="F984" s="146">
        <f t="shared" si="62"/>
        <v>0.94</v>
      </c>
      <c r="G984" s="147">
        <f t="shared" si="63"/>
        <v>11.856</v>
      </c>
    </row>
    <row r="985" spans="1:7" x14ac:dyDescent="0.15">
      <c r="A985" s="159"/>
      <c r="B985" s="405"/>
      <c r="C985" s="143" t="s">
        <v>85</v>
      </c>
      <c r="D985" s="144">
        <v>3.07</v>
      </c>
      <c r="E985" s="145">
        <v>4.03</v>
      </c>
      <c r="F985" s="146">
        <f t="shared" si="62"/>
        <v>0.96000000000000041</v>
      </c>
      <c r="G985" s="147">
        <f t="shared" si="63"/>
        <v>11.807900000000002</v>
      </c>
    </row>
    <row r="986" spans="1:7" x14ac:dyDescent="0.15">
      <c r="A986" s="159"/>
      <c r="B986" s="405"/>
      <c r="C986" s="143" t="s">
        <v>86</v>
      </c>
      <c r="D986" s="144">
        <v>2.85</v>
      </c>
      <c r="E986" s="145">
        <v>3.76</v>
      </c>
      <c r="F986" s="146">
        <f t="shared" si="62"/>
        <v>0.9099999999999997</v>
      </c>
      <c r="G986" s="147">
        <f t="shared" si="63"/>
        <v>11.843999999999999</v>
      </c>
    </row>
    <row r="987" spans="1:7" x14ac:dyDescent="0.15">
      <c r="A987" s="159"/>
      <c r="B987" s="405"/>
      <c r="C987" s="143" t="s">
        <v>87</v>
      </c>
      <c r="D987" s="144">
        <v>2.99</v>
      </c>
      <c r="E987" s="145">
        <v>4.03</v>
      </c>
      <c r="F987" s="146">
        <f t="shared" si="62"/>
        <v>1.04</v>
      </c>
      <c r="G987" s="147">
        <f t="shared" si="63"/>
        <v>12.1303</v>
      </c>
    </row>
    <row r="988" spans="1:7" x14ac:dyDescent="0.15">
      <c r="A988" s="159"/>
      <c r="B988" s="405"/>
      <c r="C988" s="143" t="s">
        <v>88</v>
      </c>
      <c r="D988" s="144">
        <v>2.92</v>
      </c>
      <c r="E988" s="145">
        <v>3.76</v>
      </c>
      <c r="F988" s="146">
        <f t="shared" si="62"/>
        <v>0.83999999999999986</v>
      </c>
      <c r="G988" s="147">
        <f t="shared" si="63"/>
        <v>11.5808</v>
      </c>
    </row>
    <row r="989" spans="1:7" x14ac:dyDescent="0.15">
      <c r="A989" s="159"/>
      <c r="B989" s="405"/>
      <c r="C989" s="143" t="s">
        <v>89</v>
      </c>
      <c r="D989" s="144">
        <v>2.84</v>
      </c>
      <c r="E989" s="145">
        <v>4.3</v>
      </c>
      <c r="F989" s="146">
        <f t="shared" si="62"/>
        <v>1.46</v>
      </c>
      <c r="G989" s="147">
        <f t="shared" si="63"/>
        <v>13.587999999999999</v>
      </c>
    </row>
    <row r="990" spans="1:7" x14ac:dyDescent="0.15">
      <c r="A990" s="159"/>
      <c r="B990" s="405"/>
      <c r="C990" s="143" t="s">
        <v>90</v>
      </c>
      <c r="D990" s="144">
        <v>2.67</v>
      </c>
      <c r="E990" s="145">
        <v>4.03</v>
      </c>
      <c r="F990" s="146">
        <f t="shared" si="62"/>
        <v>1.3600000000000003</v>
      </c>
      <c r="G990" s="147">
        <f t="shared" si="63"/>
        <v>13.419900000000002</v>
      </c>
    </row>
    <row r="991" spans="1:7" s="118" customFormat="1" x14ac:dyDescent="0.15">
      <c r="A991" s="160"/>
      <c r="F991" s="158"/>
      <c r="G991" s="158"/>
    </row>
    <row r="992" spans="1:7" s="118" customFormat="1" x14ac:dyDescent="0.15">
      <c r="A992" s="160"/>
      <c r="B992" s="121"/>
      <c r="F992" s="158"/>
      <c r="G992" s="158"/>
    </row>
    <row r="993" spans="1:7" s="118" customFormat="1" x14ac:dyDescent="0.15">
      <c r="A993" s="160"/>
      <c r="B993" s="121"/>
      <c r="F993" s="158"/>
      <c r="G993" s="158"/>
    </row>
    <row r="994" spans="1:7" x14ac:dyDescent="0.15">
      <c r="A994" s="66" t="s">
        <v>372</v>
      </c>
      <c r="B994" s="121"/>
      <c r="C994" s="118"/>
      <c r="D994" s="118"/>
      <c r="E994" s="118"/>
      <c r="F994" s="158"/>
      <c r="G994" s="158"/>
    </row>
    <row r="995" spans="1:7" ht="24.75" thickBot="1" x14ac:dyDescent="0.2">
      <c r="A995" s="159"/>
      <c r="B995" s="402"/>
      <c r="C995" s="402"/>
      <c r="D995" s="130" t="s">
        <v>342</v>
      </c>
      <c r="E995" s="131" t="s">
        <v>343</v>
      </c>
      <c r="F995" s="132" t="s">
        <v>261</v>
      </c>
      <c r="G995" s="133" t="s">
        <v>262</v>
      </c>
    </row>
    <row r="996" spans="1:7" ht="13.5" thickTop="1" thickBot="1" x14ac:dyDescent="0.2">
      <c r="A996" s="159"/>
      <c r="B996" s="394" t="s">
        <v>344</v>
      </c>
      <c r="C996" s="395"/>
      <c r="D996" s="134">
        <v>2.97</v>
      </c>
      <c r="E996" s="135">
        <v>3.98</v>
      </c>
      <c r="F996" s="136">
        <f t="shared" ref="F996:F1021" si="64">+E996-D996</f>
        <v>1.0099999999999998</v>
      </c>
      <c r="G996" s="137">
        <f t="shared" ref="G996:G1021" si="65">+E996*(6-D996)</f>
        <v>12.059399999999998</v>
      </c>
    </row>
    <row r="997" spans="1:7" ht="13.5" thickTop="1" thickBot="1" x14ac:dyDescent="0.2">
      <c r="A997" s="159"/>
      <c r="B997" s="403" t="s">
        <v>345</v>
      </c>
      <c r="C997" s="403"/>
      <c r="D997" s="134">
        <v>2.81</v>
      </c>
      <c r="E997" s="135">
        <v>3.94</v>
      </c>
      <c r="F997" s="136">
        <f t="shared" si="64"/>
        <v>1.1299999999999999</v>
      </c>
      <c r="G997" s="137">
        <f t="shared" si="65"/>
        <v>12.5686</v>
      </c>
    </row>
    <row r="998" spans="1:7" ht="12.75" customHeight="1" thickTop="1" x14ac:dyDescent="0.15">
      <c r="A998" s="159"/>
      <c r="B998" s="404" t="s">
        <v>1</v>
      </c>
      <c r="C998" s="138" t="s">
        <v>66</v>
      </c>
      <c r="D998" s="139">
        <v>2.76</v>
      </c>
      <c r="E998" s="140">
        <v>3.79</v>
      </c>
      <c r="F998" s="141">
        <f t="shared" si="64"/>
        <v>1.0300000000000002</v>
      </c>
      <c r="G998" s="142">
        <f t="shared" si="65"/>
        <v>12.2796</v>
      </c>
    </row>
    <row r="999" spans="1:7" x14ac:dyDescent="0.15">
      <c r="A999" s="159"/>
      <c r="B999" s="405"/>
      <c r="C999" s="143" t="s">
        <v>67</v>
      </c>
      <c r="D999" s="144">
        <v>2.84</v>
      </c>
      <c r="E999" s="145">
        <v>4.09</v>
      </c>
      <c r="F999" s="146">
        <f t="shared" si="64"/>
        <v>1.25</v>
      </c>
      <c r="G999" s="147">
        <f t="shared" si="65"/>
        <v>12.9244</v>
      </c>
    </row>
    <row r="1000" spans="1:7" ht="12.75" thickBot="1" x14ac:dyDescent="0.2">
      <c r="A1000" s="159"/>
      <c r="B1000" s="406"/>
      <c r="C1000" s="148" t="s">
        <v>68</v>
      </c>
      <c r="D1000" s="149">
        <v>2.75</v>
      </c>
      <c r="E1000" s="150">
        <v>3.38</v>
      </c>
      <c r="F1000" s="151">
        <f t="shared" si="64"/>
        <v>0.62999999999999989</v>
      </c>
      <c r="G1000" s="152">
        <f t="shared" si="65"/>
        <v>10.984999999999999</v>
      </c>
    </row>
    <row r="1001" spans="1:7" ht="12.75" customHeight="1" thickTop="1" x14ac:dyDescent="0.15">
      <c r="A1001" s="159"/>
      <c r="B1001" s="404" t="s">
        <v>2</v>
      </c>
      <c r="C1001" s="138" t="s">
        <v>70</v>
      </c>
      <c r="D1001" s="139">
        <v>3.21</v>
      </c>
      <c r="E1001" s="140">
        <v>3.91</v>
      </c>
      <c r="F1001" s="141">
        <f t="shared" si="64"/>
        <v>0.70000000000000018</v>
      </c>
      <c r="G1001" s="142">
        <f t="shared" si="65"/>
        <v>10.908900000000001</v>
      </c>
    </row>
    <row r="1002" spans="1:7" x14ac:dyDescent="0.15">
      <c r="A1002" s="159"/>
      <c r="B1002" s="405"/>
      <c r="C1002" s="143" t="s">
        <v>71</v>
      </c>
      <c r="D1002" s="144">
        <v>2.82</v>
      </c>
      <c r="E1002" s="145">
        <v>4.2699999999999996</v>
      </c>
      <c r="F1002" s="146">
        <f t="shared" si="64"/>
        <v>1.4499999999999997</v>
      </c>
      <c r="G1002" s="147">
        <f t="shared" si="65"/>
        <v>13.5786</v>
      </c>
    </row>
    <row r="1003" spans="1:7" x14ac:dyDescent="0.15">
      <c r="A1003" s="159"/>
      <c r="B1003" s="405"/>
      <c r="C1003" s="143" t="s">
        <v>72</v>
      </c>
      <c r="D1003" s="144">
        <v>3.05</v>
      </c>
      <c r="E1003" s="145">
        <v>4.13</v>
      </c>
      <c r="F1003" s="146">
        <f t="shared" si="64"/>
        <v>1.08</v>
      </c>
      <c r="G1003" s="147">
        <f t="shared" si="65"/>
        <v>12.1835</v>
      </c>
    </row>
    <row r="1004" spans="1:7" x14ac:dyDescent="0.15">
      <c r="A1004" s="159"/>
      <c r="B1004" s="405"/>
      <c r="C1004" s="143" t="s">
        <v>73</v>
      </c>
      <c r="D1004" s="144">
        <v>3.17</v>
      </c>
      <c r="E1004" s="145">
        <v>3.92</v>
      </c>
      <c r="F1004" s="146">
        <f t="shared" si="64"/>
        <v>0.75</v>
      </c>
      <c r="G1004" s="147">
        <f t="shared" si="65"/>
        <v>11.0936</v>
      </c>
    </row>
    <row r="1005" spans="1:7" x14ac:dyDescent="0.15">
      <c r="A1005" s="159"/>
      <c r="B1005" s="405"/>
      <c r="C1005" s="143" t="s">
        <v>74</v>
      </c>
      <c r="D1005" s="144">
        <v>3.09</v>
      </c>
      <c r="E1005" s="145">
        <v>3.7</v>
      </c>
      <c r="F1005" s="146">
        <f t="shared" si="64"/>
        <v>0.61000000000000032</v>
      </c>
      <c r="G1005" s="147">
        <f t="shared" si="65"/>
        <v>10.767000000000001</v>
      </c>
    </row>
    <row r="1006" spans="1:7" x14ac:dyDescent="0.15">
      <c r="A1006" s="159"/>
      <c r="B1006" s="405"/>
      <c r="C1006" s="143" t="s">
        <v>75</v>
      </c>
      <c r="D1006" s="144">
        <v>2.77</v>
      </c>
      <c r="E1006" s="145">
        <v>3.98</v>
      </c>
      <c r="F1006" s="146">
        <f t="shared" si="64"/>
        <v>1.21</v>
      </c>
      <c r="G1006" s="147">
        <f t="shared" si="65"/>
        <v>12.855399999999999</v>
      </c>
    </row>
    <row r="1007" spans="1:7" x14ac:dyDescent="0.15">
      <c r="A1007" s="159"/>
      <c r="B1007" s="405"/>
      <c r="C1007" s="143" t="s">
        <v>76</v>
      </c>
      <c r="D1007" s="144">
        <v>2.81</v>
      </c>
      <c r="E1007" s="145">
        <v>3.86</v>
      </c>
      <c r="F1007" s="146">
        <f t="shared" si="64"/>
        <v>1.0499999999999998</v>
      </c>
      <c r="G1007" s="147">
        <f t="shared" si="65"/>
        <v>12.3134</v>
      </c>
    </row>
    <row r="1008" spans="1:7" x14ac:dyDescent="0.15">
      <c r="A1008" s="159"/>
      <c r="B1008" s="405"/>
      <c r="C1008" s="143" t="s">
        <v>77</v>
      </c>
      <c r="D1008" s="144">
        <v>2.83</v>
      </c>
      <c r="E1008" s="145">
        <v>3.82</v>
      </c>
      <c r="F1008" s="146">
        <f t="shared" si="64"/>
        <v>0.98999999999999977</v>
      </c>
      <c r="G1008" s="147">
        <f t="shared" si="65"/>
        <v>12.109399999999999</v>
      </c>
    </row>
    <row r="1009" spans="1:7" x14ac:dyDescent="0.15">
      <c r="A1009" s="159"/>
      <c r="B1009" s="405"/>
      <c r="C1009" s="143" t="s">
        <v>78</v>
      </c>
      <c r="D1009" s="144">
        <v>2.8</v>
      </c>
      <c r="E1009" s="145">
        <v>4.07</v>
      </c>
      <c r="F1009" s="146">
        <f t="shared" si="64"/>
        <v>1.2700000000000005</v>
      </c>
      <c r="G1009" s="147">
        <f t="shared" si="65"/>
        <v>13.024000000000001</v>
      </c>
    </row>
    <row r="1010" spans="1:7" x14ac:dyDescent="0.15">
      <c r="A1010" s="159"/>
      <c r="B1010" s="405"/>
      <c r="C1010" s="143" t="s">
        <v>79</v>
      </c>
      <c r="D1010" s="144">
        <v>2.62</v>
      </c>
      <c r="E1010" s="145">
        <v>3.85</v>
      </c>
      <c r="F1010" s="146">
        <f t="shared" si="64"/>
        <v>1.23</v>
      </c>
      <c r="G1010" s="147">
        <f t="shared" si="65"/>
        <v>13.013</v>
      </c>
    </row>
    <row r="1011" spans="1:7" x14ac:dyDescent="0.15">
      <c r="A1011" s="159"/>
      <c r="B1011" s="405"/>
      <c r="C1011" s="143" t="s">
        <v>80</v>
      </c>
      <c r="D1011" s="144">
        <v>2.61</v>
      </c>
      <c r="E1011" s="145">
        <v>3.97</v>
      </c>
      <c r="F1011" s="146">
        <f t="shared" si="64"/>
        <v>1.3600000000000003</v>
      </c>
      <c r="G1011" s="147">
        <f t="shared" si="65"/>
        <v>13.458300000000001</v>
      </c>
    </row>
    <row r="1012" spans="1:7" ht="12.75" thickBot="1" x14ac:dyDescent="0.2">
      <c r="A1012" s="159"/>
      <c r="B1012" s="406"/>
      <c r="C1012" s="148" t="s">
        <v>81</v>
      </c>
      <c r="D1012" s="149">
        <v>2.89</v>
      </c>
      <c r="E1012" s="150">
        <v>4.4400000000000004</v>
      </c>
      <c r="F1012" s="151">
        <f t="shared" si="64"/>
        <v>1.5500000000000003</v>
      </c>
      <c r="G1012" s="152">
        <f t="shared" si="65"/>
        <v>13.808400000000001</v>
      </c>
    </row>
    <row r="1013" spans="1:7" ht="12.75" customHeight="1" thickTop="1" x14ac:dyDescent="0.15">
      <c r="B1013" s="401" t="s">
        <v>3</v>
      </c>
      <c r="C1013" s="153" t="s">
        <v>82</v>
      </c>
      <c r="D1013" s="154">
        <v>2.9</v>
      </c>
      <c r="E1013" s="155">
        <v>3.87</v>
      </c>
      <c r="F1013" s="156">
        <f t="shared" si="64"/>
        <v>0.9700000000000002</v>
      </c>
      <c r="G1013" s="157">
        <f t="shared" si="65"/>
        <v>11.997</v>
      </c>
    </row>
    <row r="1014" spans="1:7" x14ac:dyDescent="0.15">
      <c r="B1014" s="405"/>
      <c r="C1014" s="143" t="s">
        <v>83</v>
      </c>
      <c r="D1014" s="144">
        <v>2.57</v>
      </c>
      <c r="E1014" s="145">
        <v>4.12</v>
      </c>
      <c r="F1014" s="146">
        <f t="shared" si="64"/>
        <v>1.5500000000000003</v>
      </c>
      <c r="G1014" s="147">
        <f t="shared" si="65"/>
        <v>14.131600000000001</v>
      </c>
    </row>
    <row r="1015" spans="1:7" x14ac:dyDescent="0.15">
      <c r="B1015" s="405"/>
      <c r="C1015" s="143" t="s">
        <v>84</v>
      </c>
      <c r="D1015" s="144">
        <v>2.77</v>
      </c>
      <c r="E1015" s="145">
        <v>3.98</v>
      </c>
      <c r="F1015" s="146">
        <f t="shared" si="64"/>
        <v>1.21</v>
      </c>
      <c r="G1015" s="147">
        <f t="shared" si="65"/>
        <v>12.855399999999999</v>
      </c>
    </row>
    <row r="1016" spans="1:7" x14ac:dyDescent="0.15">
      <c r="B1016" s="405"/>
      <c r="C1016" s="143" t="s">
        <v>85</v>
      </c>
      <c r="D1016" s="144">
        <v>2.87</v>
      </c>
      <c r="E1016" s="145">
        <v>4</v>
      </c>
      <c r="F1016" s="146">
        <f t="shared" si="64"/>
        <v>1.1299999999999999</v>
      </c>
      <c r="G1016" s="147">
        <f t="shared" si="65"/>
        <v>12.52</v>
      </c>
    </row>
    <row r="1017" spans="1:7" x14ac:dyDescent="0.15">
      <c r="B1017" s="405"/>
      <c r="C1017" s="143" t="s">
        <v>86</v>
      </c>
      <c r="D1017" s="144">
        <v>2.85</v>
      </c>
      <c r="E1017" s="145">
        <v>3.94</v>
      </c>
      <c r="F1017" s="146">
        <f t="shared" si="64"/>
        <v>1.0899999999999999</v>
      </c>
      <c r="G1017" s="147">
        <f t="shared" si="65"/>
        <v>12.411</v>
      </c>
    </row>
    <row r="1018" spans="1:7" x14ac:dyDescent="0.15">
      <c r="A1018" s="159"/>
      <c r="B1018" s="405"/>
      <c r="C1018" s="143" t="s">
        <v>87</v>
      </c>
      <c r="D1018" s="144">
        <v>2.93</v>
      </c>
      <c r="E1018" s="145">
        <v>3.99</v>
      </c>
      <c r="F1018" s="146">
        <f t="shared" si="64"/>
        <v>1.06</v>
      </c>
      <c r="G1018" s="147">
        <f t="shared" si="65"/>
        <v>12.2493</v>
      </c>
    </row>
    <row r="1019" spans="1:7" x14ac:dyDescent="0.15">
      <c r="A1019" s="159"/>
      <c r="B1019" s="405"/>
      <c r="C1019" s="143" t="s">
        <v>88</v>
      </c>
      <c r="D1019" s="144">
        <v>2.67</v>
      </c>
      <c r="E1019" s="145">
        <v>3.77</v>
      </c>
      <c r="F1019" s="146">
        <f t="shared" si="64"/>
        <v>1.1000000000000001</v>
      </c>
      <c r="G1019" s="147">
        <f t="shared" si="65"/>
        <v>12.5541</v>
      </c>
    </row>
    <row r="1020" spans="1:7" x14ac:dyDescent="0.15">
      <c r="A1020" s="159"/>
      <c r="B1020" s="405"/>
      <c r="C1020" s="143" t="s">
        <v>89</v>
      </c>
      <c r="D1020" s="144">
        <v>2.75</v>
      </c>
      <c r="E1020" s="145">
        <v>4.24</v>
      </c>
      <c r="F1020" s="146">
        <f t="shared" si="64"/>
        <v>1.4900000000000002</v>
      </c>
      <c r="G1020" s="147">
        <f t="shared" si="65"/>
        <v>13.780000000000001</v>
      </c>
    </row>
    <row r="1021" spans="1:7" x14ac:dyDescent="0.15">
      <c r="A1021" s="159"/>
      <c r="B1021" s="405"/>
      <c r="C1021" s="143" t="s">
        <v>90</v>
      </c>
      <c r="D1021" s="144">
        <v>2.3199999999999998</v>
      </c>
      <c r="E1021" s="145">
        <v>4.1100000000000003</v>
      </c>
      <c r="F1021" s="146">
        <f t="shared" si="64"/>
        <v>1.7900000000000005</v>
      </c>
      <c r="G1021" s="147">
        <f t="shared" si="65"/>
        <v>15.124800000000002</v>
      </c>
    </row>
    <row r="1022" spans="1:7" s="118" customFormat="1" x14ac:dyDescent="0.15">
      <c r="A1022" s="160"/>
      <c r="F1022" s="158"/>
      <c r="G1022" s="158"/>
    </row>
    <row r="1023" spans="1:7" s="118" customFormat="1" x14ac:dyDescent="0.15">
      <c r="A1023" s="160"/>
      <c r="B1023" s="121"/>
      <c r="F1023" s="158"/>
      <c r="G1023" s="158"/>
    </row>
    <row r="1024" spans="1:7" s="118" customFormat="1" x14ac:dyDescent="0.15">
      <c r="A1024" s="160"/>
      <c r="B1024" s="121"/>
      <c r="F1024" s="158"/>
      <c r="G1024" s="158"/>
    </row>
    <row r="1025" spans="1:7" x14ac:dyDescent="0.15">
      <c r="A1025" s="66" t="s">
        <v>373</v>
      </c>
      <c r="B1025" s="121"/>
      <c r="C1025" s="118"/>
      <c r="D1025" s="118"/>
      <c r="E1025" s="118"/>
      <c r="F1025" s="158"/>
      <c r="G1025" s="158"/>
    </row>
    <row r="1026" spans="1:7" ht="24.75" thickBot="1" x14ac:dyDescent="0.2">
      <c r="A1026" s="159"/>
      <c r="B1026" s="402"/>
      <c r="C1026" s="402"/>
      <c r="D1026" s="130" t="s">
        <v>342</v>
      </c>
      <c r="E1026" s="131" t="s">
        <v>343</v>
      </c>
      <c r="F1026" s="132" t="s">
        <v>261</v>
      </c>
      <c r="G1026" s="133" t="s">
        <v>262</v>
      </c>
    </row>
    <row r="1027" spans="1:7" ht="13.5" thickTop="1" thickBot="1" x14ac:dyDescent="0.2">
      <c r="A1027" s="159"/>
      <c r="B1027" s="394" t="s">
        <v>344</v>
      </c>
      <c r="C1027" s="395"/>
      <c r="D1027" s="134">
        <v>2.97</v>
      </c>
      <c r="E1027" s="135">
        <v>3.98</v>
      </c>
      <c r="F1027" s="136">
        <f t="shared" ref="F1027:F1052" si="66">+E1027-D1027</f>
        <v>1.0099999999999998</v>
      </c>
      <c r="G1027" s="137">
        <f t="shared" ref="G1027:G1052" si="67">+E1027*(6-D1027)</f>
        <v>12.059399999999998</v>
      </c>
    </row>
    <row r="1028" spans="1:7" ht="13.5" thickTop="1" thickBot="1" x14ac:dyDescent="0.2">
      <c r="A1028" s="159"/>
      <c r="B1028" s="403" t="s">
        <v>345</v>
      </c>
      <c r="C1028" s="403"/>
      <c r="D1028" s="134">
        <v>2.75</v>
      </c>
      <c r="E1028" s="135">
        <v>3.82</v>
      </c>
      <c r="F1028" s="136">
        <f t="shared" si="66"/>
        <v>1.0699999999999998</v>
      </c>
      <c r="G1028" s="137">
        <f t="shared" si="67"/>
        <v>12.414999999999999</v>
      </c>
    </row>
    <row r="1029" spans="1:7" ht="12.75" customHeight="1" thickTop="1" x14ac:dyDescent="0.15">
      <c r="A1029" s="159"/>
      <c r="B1029" s="404" t="s">
        <v>1</v>
      </c>
      <c r="C1029" s="138" t="s">
        <v>66</v>
      </c>
      <c r="D1029" s="139">
        <v>2.69</v>
      </c>
      <c r="E1029" s="140">
        <v>3.71</v>
      </c>
      <c r="F1029" s="141">
        <f t="shared" si="66"/>
        <v>1.02</v>
      </c>
      <c r="G1029" s="142">
        <f t="shared" si="67"/>
        <v>12.280100000000001</v>
      </c>
    </row>
    <row r="1030" spans="1:7" x14ac:dyDescent="0.15">
      <c r="A1030" s="159"/>
      <c r="B1030" s="405"/>
      <c r="C1030" s="143" t="s">
        <v>67</v>
      </c>
      <c r="D1030" s="144">
        <v>2.81</v>
      </c>
      <c r="E1030" s="145">
        <v>3.93</v>
      </c>
      <c r="F1030" s="146">
        <f t="shared" si="66"/>
        <v>1.1200000000000001</v>
      </c>
      <c r="G1030" s="147">
        <f t="shared" si="67"/>
        <v>12.5367</v>
      </c>
    </row>
    <row r="1031" spans="1:7" ht="12.75" thickBot="1" x14ac:dyDescent="0.2">
      <c r="A1031" s="159"/>
      <c r="B1031" s="406"/>
      <c r="C1031" s="148" t="s">
        <v>68</v>
      </c>
      <c r="D1031" s="149">
        <v>2.5</v>
      </c>
      <c r="E1031" s="150">
        <v>3.88</v>
      </c>
      <c r="F1031" s="151">
        <f t="shared" si="66"/>
        <v>1.38</v>
      </c>
      <c r="G1031" s="152">
        <f t="shared" si="67"/>
        <v>13.58</v>
      </c>
    </row>
    <row r="1032" spans="1:7" ht="12.75" customHeight="1" thickTop="1" x14ac:dyDescent="0.15">
      <c r="A1032" s="159"/>
      <c r="B1032" s="404" t="s">
        <v>2</v>
      </c>
      <c r="C1032" s="138" t="s">
        <v>70</v>
      </c>
      <c r="D1032" s="139">
        <v>3.26</v>
      </c>
      <c r="E1032" s="140">
        <v>4.13</v>
      </c>
      <c r="F1032" s="141">
        <f t="shared" si="66"/>
        <v>0.87000000000000011</v>
      </c>
      <c r="G1032" s="142">
        <f t="shared" si="67"/>
        <v>11.3162</v>
      </c>
    </row>
    <row r="1033" spans="1:7" x14ac:dyDescent="0.15">
      <c r="A1033" s="159"/>
      <c r="B1033" s="405"/>
      <c r="C1033" s="143" t="s">
        <v>71</v>
      </c>
      <c r="D1033" s="144">
        <v>2.78</v>
      </c>
      <c r="E1033" s="145">
        <v>4.1500000000000004</v>
      </c>
      <c r="F1033" s="146">
        <f t="shared" si="66"/>
        <v>1.3700000000000006</v>
      </c>
      <c r="G1033" s="147">
        <f t="shared" si="67"/>
        <v>13.363000000000001</v>
      </c>
    </row>
    <row r="1034" spans="1:7" x14ac:dyDescent="0.15">
      <c r="A1034" s="159"/>
      <c r="B1034" s="405"/>
      <c r="C1034" s="143" t="s">
        <v>72</v>
      </c>
      <c r="D1034" s="144">
        <v>2.82</v>
      </c>
      <c r="E1034" s="145">
        <v>3.82</v>
      </c>
      <c r="F1034" s="146">
        <f t="shared" si="66"/>
        <v>1</v>
      </c>
      <c r="G1034" s="147">
        <f t="shared" si="67"/>
        <v>12.147600000000001</v>
      </c>
    </row>
    <row r="1035" spans="1:7" x14ac:dyDescent="0.15">
      <c r="A1035" s="159"/>
      <c r="B1035" s="405"/>
      <c r="C1035" s="143" t="s">
        <v>73</v>
      </c>
      <c r="D1035" s="144">
        <v>2.87</v>
      </c>
      <c r="E1035" s="145">
        <v>3.95</v>
      </c>
      <c r="F1035" s="146">
        <f t="shared" si="66"/>
        <v>1.08</v>
      </c>
      <c r="G1035" s="147">
        <f t="shared" si="67"/>
        <v>12.3635</v>
      </c>
    </row>
    <row r="1036" spans="1:7" x14ac:dyDescent="0.15">
      <c r="A1036" s="159"/>
      <c r="B1036" s="405"/>
      <c r="C1036" s="143" t="s">
        <v>74</v>
      </c>
      <c r="D1036" s="144">
        <v>3.04</v>
      </c>
      <c r="E1036" s="145">
        <v>3.49</v>
      </c>
      <c r="F1036" s="146">
        <f t="shared" si="66"/>
        <v>0.45000000000000018</v>
      </c>
      <c r="G1036" s="147">
        <f t="shared" si="67"/>
        <v>10.330400000000001</v>
      </c>
    </row>
    <row r="1037" spans="1:7" x14ac:dyDescent="0.15">
      <c r="A1037" s="159"/>
      <c r="B1037" s="405"/>
      <c r="C1037" s="143" t="s">
        <v>75</v>
      </c>
      <c r="D1037" s="144">
        <v>2.7</v>
      </c>
      <c r="E1037" s="145">
        <v>3.79</v>
      </c>
      <c r="F1037" s="146">
        <f t="shared" si="66"/>
        <v>1.0899999999999999</v>
      </c>
      <c r="G1037" s="147">
        <f t="shared" si="67"/>
        <v>12.507</v>
      </c>
    </row>
    <row r="1038" spans="1:7" x14ac:dyDescent="0.15">
      <c r="A1038" s="159"/>
      <c r="B1038" s="405"/>
      <c r="C1038" s="143" t="s">
        <v>76</v>
      </c>
      <c r="D1038" s="144">
        <v>2.93</v>
      </c>
      <c r="E1038" s="145">
        <v>3.6</v>
      </c>
      <c r="F1038" s="146">
        <f t="shared" si="66"/>
        <v>0.66999999999999993</v>
      </c>
      <c r="G1038" s="147">
        <f t="shared" si="67"/>
        <v>11.052</v>
      </c>
    </row>
    <row r="1039" spans="1:7" x14ac:dyDescent="0.15">
      <c r="A1039" s="159"/>
      <c r="B1039" s="405"/>
      <c r="C1039" s="143" t="s">
        <v>77</v>
      </c>
      <c r="D1039" s="144">
        <v>2.69</v>
      </c>
      <c r="E1039" s="145">
        <v>3.81</v>
      </c>
      <c r="F1039" s="146">
        <f t="shared" si="66"/>
        <v>1.1200000000000001</v>
      </c>
      <c r="G1039" s="147">
        <f t="shared" si="67"/>
        <v>12.6111</v>
      </c>
    </row>
    <row r="1040" spans="1:7" x14ac:dyDescent="0.15">
      <c r="A1040" s="159"/>
      <c r="B1040" s="405"/>
      <c r="C1040" s="143" t="s">
        <v>78</v>
      </c>
      <c r="D1040" s="144">
        <v>2.65</v>
      </c>
      <c r="E1040" s="145">
        <v>3.95</v>
      </c>
      <c r="F1040" s="146">
        <f t="shared" si="66"/>
        <v>1.3000000000000003</v>
      </c>
      <c r="G1040" s="147">
        <f t="shared" si="67"/>
        <v>13.232500000000002</v>
      </c>
    </row>
    <row r="1041" spans="1:7" x14ac:dyDescent="0.15">
      <c r="A1041" s="159"/>
      <c r="B1041" s="405"/>
      <c r="C1041" s="143" t="s">
        <v>79</v>
      </c>
      <c r="D1041" s="144">
        <v>2.58</v>
      </c>
      <c r="E1041" s="145">
        <v>3.83</v>
      </c>
      <c r="F1041" s="146">
        <f t="shared" si="66"/>
        <v>1.25</v>
      </c>
      <c r="G1041" s="147">
        <f t="shared" si="67"/>
        <v>13.098599999999999</v>
      </c>
    </row>
    <row r="1042" spans="1:7" x14ac:dyDescent="0.15">
      <c r="A1042" s="159"/>
      <c r="B1042" s="405"/>
      <c r="C1042" s="143" t="s">
        <v>80</v>
      </c>
      <c r="D1042" s="144">
        <v>2.62</v>
      </c>
      <c r="E1042" s="145">
        <v>3.77</v>
      </c>
      <c r="F1042" s="146">
        <f t="shared" si="66"/>
        <v>1.1499999999999999</v>
      </c>
      <c r="G1042" s="147">
        <f t="shared" si="67"/>
        <v>12.742599999999999</v>
      </c>
    </row>
    <row r="1043" spans="1:7" ht="12.75" thickBot="1" x14ac:dyDescent="0.2">
      <c r="A1043" s="159"/>
      <c r="B1043" s="406"/>
      <c r="C1043" s="148" t="s">
        <v>81</v>
      </c>
      <c r="D1043" s="149">
        <v>2.88</v>
      </c>
      <c r="E1043" s="150">
        <v>4.29</v>
      </c>
      <c r="F1043" s="151">
        <f t="shared" si="66"/>
        <v>1.4100000000000001</v>
      </c>
      <c r="G1043" s="152">
        <f t="shared" si="67"/>
        <v>13.3848</v>
      </c>
    </row>
    <row r="1044" spans="1:7" ht="12.75" customHeight="1" thickTop="1" x14ac:dyDescent="0.15">
      <c r="A1044" s="159"/>
      <c r="B1044" s="401" t="s">
        <v>3</v>
      </c>
      <c r="C1044" s="153" t="s">
        <v>82</v>
      </c>
      <c r="D1044" s="154">
        <v>2.79</v>
      </c>
      <c r="E1044" s="155">
        <v>3.78</v>
      </c>
      <c r="F1044" s="156">
        <f t="shared" si="66"/>
        <v>0.98999999999999977</v>
      </c>
      <c r="G1044" s="157">
        <f t="shared" si="67"/>
        <v>12.133799999999999</v>
      </c>
    </row>
    <row r="1045" spans="1:7" x14ac:dyDescent="0.15">
      <c r="A1045" s="159"/>
      <c r="B1045" s="405"/>
      <c r="C1045" s="143" t="s">
        <v>83</v>
      </c>
      <c r="D1045" s="144">
        <v>2.68</v>
      </c>
      <c r="E1045" s="145">
        <v>3.85</v>
      </c>
      <c r="F1045" s="146">
        <f t="shared" si="66"/>
        <v>1.17</v>
      </c>
      <c r="G1045" s="147">
        <f t="shared" si="67"/>
        <v>12.782</v>
      </c>
    </row>
    <row r="1046" spans="1:7" x14ac:dyDescent="0.15">
      <c r="A1046" s="159"/>
      <c r="B1046" s="405"/>
      <c r="C1046" s="143" t="s">
        <v>84</v>
      </c>
      <c r="D1046" s="144">
        <v>2.7</v>
      </c>
      <c r="E1046" s="145">
        <v>3.76</v>
      </c>
      <c r="F1046" s="146">
        <f t="shared" si="66"/>
        <v>1.0599999999999996</v>
      </c>
      <c r="G1046" s="147">
        <f t="shared" si="67"/>
        <v>12.407999999999999</v>
      </c>
    </row>
    <row r="1047" spans="1:7" x14ac:dyDescent="0.15">
      <c r="A1047" s="159"/>
      <c r="B1047" s="405"/>
      <c r="C1047" s="143" t="s">
        <v>85</v>
      </c>
      <c r="D1047" s="144">
        <v>2.78</v>
      </c>
      <c r="E1047" s="145">
        <v>3.93</v>
      </c>
      <c r="F1047" s="146">
        <f t="shared" si="66"/>
        <v>1.1500000000000004</v>
      </c>
      <c r="G1047" s="147">
        <f t="shared" si="67"/>
        <v>12.654600000000002</v>
      </c>
    </row>
    <row r="1048" spans="1:7" x14ac:dyDescent="0.15">
      <c r="A1048" s="159"/>
      <c r="B1048" s="405"/>
      <c r="C1048" s="143" t="s">
        <v>86</v>
      </c>
      <c r="D1048" s="144">
        <v>2.76</v>
      </c>
      <c r="E1048" s="145">
        <v>3.84</v>
      </c>
      <c r="F1048" s="146">
        <f t="shared" si="66"/>
        <v>1.08</v>
      </c>
      <c r="G1048" s="147">
        <f t="shared" si="67"/>
        <v>12.441600000000001</v>
      </c>
    </row>
    <row r="1049" spans="1:7" x14ac:dyDescent="0.15">
      <c r="A1049" s="159"/>
      <c r="B1049" s="405"/>
      <c r="C1049" s="143" t="s">
        <v>87</v>
      </c>
      <c r="D1049" s="144">
        <v>2.88</v>
      </c>
      <c r="E1049" s="145">
        <v>3.85</v>
      </c>
      <c r="F1049" s="146">
        <f t="shared" si="66"/>
        <v>0.9700000000000002</v>
      </c>
      <c r="G1049" s="147">
        <f t="shared" si="67"/>
        <v>12.012</v>
      </c>
    </row>
    <row r="1050" spans="1:7" x14ac:dyDescent="0.15">
      <c r="A1050" s="159"/>
      <c r="B1050" s="405"/>
      <c r="C1050" s="143" t="s">
        <v>88</v>
      </c>
      <c r="D1050" s="144">
        <v>2.74</v>
      </c>
      <c r="E1050" s="145">
        <v>3.73</v>
      </c>
      <c r="F1050" s="146">
        <f t="shared" si="66"/>
        <v>0.98999999999999977</v>
      </c>
      <c r="G1050" s="147">
        <f t="shared" si="67"/>
        <v>12.159799999999999</v>
      </c>
    </row>
    <row r="1051" spans="1:7" x14ac:dyDescent="0.15">
      <c r="A1051" s="159"/>
      <c r="B1051" s="405"/>
      <c r="C1051" s="143" t="s">
        <v>89</v>
      </c>
      <c r="D1051" s="144">
        <v>2.69</v>
      </c>
      <c r="E1051" s="145">
        <v>4.3499999999999996</v>
      </c>
      <c r="F1051" s="146">
        <f t="shared" si="66"/>
        <v>1.6599999999999997</v>
      </c>
      <c r="G1051" s="147">
        <f t="shared" si="67"/>
        <v>14.398499999999999</v>
      </c>
    </row>
    <row r="1052" spans="1:7" x14ac:dyDescent="0.15">
      <c r="A1052" s="159"/>
      <c r="B1052" s="405"/>
      <c r="C1052" s="143" t="s">
        <v>90</v>
      </c>
      <c r="D1052" s="144">
        <v>2.34</v>
      </c>
      <c r="E1052" s="145">
        <v>4</v>
      </c>
      <c r="F1052" s="146">
        <f t="shared" si="66"/>
        <v>1.6600000000000001</v>
      </c>
      <c r="G1052" s="147">
        <f t="shared" si="67"/>
        <v>14.64</v>
      </c>
    </row>
    <row r="1053" spans="1:7" s="118" customFormat="1" x14ac:dyDescent="0.15">
      <c r="A1053" s="160"/>
      <c r="F1053" s="158"/>
      <c r="G1053" s="158"/>
    </row>
    <row r="1054" spans="1:7" s="118" customFormat="1" x14ac:dyDescent="0.15">
      <c r="A1054" s="160"/>
      <c r="B1054" s="121"/>
      <c r="F1054" s="158"/>
      <c r="G1054" s="158"/>
    </row>
    <row r="1055" spans="1:7" s="118" customFormat="1" x14ac:dyDescent="0.15">
      <c r="A1055" s="160"/>
      <c r="B1055" s="121"/>
      <c r="F1055" s="158"/>
      <c r="G1055" s="158"/>
    </row>
    <row r="1056" spans="1:7" x14ac:dyDescent="0.15">
      <c r="A1056" s="66" t="s">
        <v>374</v>
      </c>
      <c r="B1056" s="121"/>
      <c r="C1056" s="118"/>
    </row>
    <row r="1057" spans="1:7" ht="24.75" thickBot="1" x14ac:dyDescent="0.2">
      <c r="A1057" s="159"/>
      <c r="B1057" s="402"/>
      <c r="C1057" s="402"/>
      <c r="D1057" s="130" t="s">
        <v>342</v>
      </c>
      <c r="E1057" s="131" t="s">
        <v>343</v>
      </c>
      <c r="F1057" s="132" t="s">
        <v>261</v>
      </c>
      <c r="G1057" s="133" t="s">
        <v>262</v>
      </c>
    </row>
    <row r="1058" spans="1:7" ht="13.5" thickTop="1" thickBot="1" x14ac:dyDescent="0.2">
      <c r="A1058" s="159"/>
      <c r="B1058" s="394" t="s">
        <v>344</v>
      </c>
      <c r="C1058" s="395"/>
      <c r="D1058" s="134">
        <v>2.97</v>
      </c>
      <c r="E1058" s="135">
        <v>3.98</v>
      </c>
      <c r="F1058" s="136">
        <f t="shared" ref="F1058:F1083" si="68">+E1058-D1058</f>
        <v>1.0099999999999998</v>
      </c>
      <c r="G1058" s="137">
        <f t="shared" ref="G1058:G1083" si="69">+E1058*(6-D1058)</f>
        <v>12.059399999999998</v>
      </c>
    </row>
    <row r="1059" spans="1:7" ht="13.5" thickTop="1" thickBot="1" x14ac:dyDescent="0.2">
      <c r="A1059" s="159"/>
      <c r="B1059" s="403" t="s">
        <v>345</v>
      </c>
      <c r="C1059" s="403"/>
      <c r="D1059" s="134">
        <v>2.65</v>
      </c>
      <c r="E1059" s="135">
        <v>3.87</v>
      </c>
      <c r="F1059" s="136">
        <f t="shared" si="68"/>
        <v>1.2200000000000002</v>
      </c>
      <c r="G1059" s="137">
        <f t="shared" si="69"/>
        <v>12.964500000000001</v>
      </c>
    </row>
    <row r="1060" spans="1:7" ht="12.75" customHeight="1" thickTop="1" x14ac:dyDescent="0.15">
      <c r="A1060" s="159"/>
      <c r="B1060" s="404" t="s">
        <v>1</v>
      </c>
      <c r="C1060" s="138" t="s">
        <v>66</v>
      </c>
      <c r="D1060" s="139">
        <v>2.61</v>
      </c>
      <c r="E1060" s="140">
        <v>3.74</v>
      </c>
      <c r="F1060" s="141">
        <f t="shared" si="68"/>
        <v>1.1300000000000003</v>
      </c>
      <c r="G1060" s="142">
        <f t="shared" si="69"/>
        <v>12.678600000000001</v>
      </c>
    </row>
    <row r="1061" spans="1:7" x14ac:dyDescent="0.15">
      <c r="A1061" s="159"/>
      <c r="B1061" s="405"/>
      <c r="C1061" s="143" t="s">
        <v>67</v>
      </c>
      <c r="D1061" s="144">
        <v>2.67</v>
      </c>
      <c r="E1061" s="145">
        <v>3.99</v>
      </c>
      <c r="F1061" s="146">
        <f t="shared" si="68"/>
        <v>1.3200000000000003</v>
      </c>
      <c r="G1061" s="147">
        <f t="shared" si="69"/>
        <v>13.286700000000002</v>
      </c>
    </row>
    <row r="1062" spans="1:7" ht="12.75" thickBot="1" x14ac:dyDescent="0.2">
      <c r="A1062" s="159"/>
      <c r="B1062" s="406"/>
      <c r="C1062" s="148" t="s">
        <v>68</v>
      </c>
      <c r="D1062" s="149">
        <v>2.88</v>
      </c>
      <c r="E1062" s="150">
        <v>3.63</v>
      </c>
      <c r="F1062" s="151">
        <f t="shared" si="68"/>
        <v>0.75</v>
      </c>
      <c r="G1062" s="152">
        <f t="shared" si="69"/>
        <v>11.3256</v>
      </c>
    </row>
    <row r="1063" spans="1:7" ht="12.75" customHeight="1" thickTop="1" x14ac:dyDescent="0.15">
      <c r="A1063" s="159"/>
      <c r="B1063" s="404" t="s">
        <v>2</v>
      </c>
      <c r="C1063" s="138" t="s">
        <v>70</v>
      </c>
      <c r="D1063" s="139">
        <v>3.25</v>
      </c>
      <c r="E1063" s="140">
        <v>3.94</v>
      </c>
      <c r="F1063" s="141">
        <f t="shared" si="68"/>
        <v>0.69</v>
      </c>
      <c r="G1063" s="142">
        <f t="shared" si="69"/>
        <v>10.834999999999999</v>
      </c>
    </row>
    <row r="1064" spans="1:7" x14ac:dyDescent="0.15">
      <c r="A1064" s="159"/>
      <c r="B1064" s="405"/>
      <c r="C1064" s="143" t="s">
        <v>71</v>
      </c>
      <c r="D1064" s="144">
        <v>2.79</v>
      </c>
      <c r="E1064" s="145">
        <v>3.81</v>
      </c>
      <c r="F1064" s="146">
        <f t="shared" si="68"/>
        <v>1.02</v>
      </c>
      <c r="G1064" s="147">
        <f t="shared" si="69"/>
        <v>12.2301</v>
      </c>
    </row>
    <row r="1065" spans="1:7" x14ac:dyDescent="0.15">
      <c r="A1065" s="159"/>
      <c r="B1065" s="405"/>
      <c r="C1065" s="143" t="s">
        <v>72</v>
      </c>
      <c r="D1065" s="144">
        <v>2.88</v>
      </c>
      <c r="E1065" s="145">
        <v>3.88</v>
      </c>
      <c r="F1065" s="146">
        <f t="shared" si="68"/>
        <v>1</v>
      </c>
      <c r="G1065" s="147">
        <f t="shared" si="69"/>
        <v>12.105600000000001</v>
      </c>
    </row>
    <row r="1066" spans="1:7" x14ac:dyDescent="0.15">
      <c r="A1066" s="159"/>
      <c r="B1066" s="405"/>
      <c r="C1066" s="143" t="s">
        <v>73</v>
      </c>
      <c r="D1066" s="144">
        <v>2.59</v>
      </c>
      <c r="E1066" s="145">
        <v>4.03</v>
      </c>
      <c r="F1066" s="146">
        <f t="shared" si="68"/>
        <v>1.4400000000000004</v>
      </c>
      <c r="G1066" s="147">
        <f t="shared" si="69"/>
        <v>13.742300000000002</v>
      </c>
    </row>
    <row r="1067" spans="1:7" x14ac:dyDescent="0.15">
      <c r="A1067" s="159"/>
      <c r="B1067" s="405"/>
      <c r="C1067" s="143" t="s">
        <v>74</v>
      </c>
      <c r="D1067" s="144">
        <v>2.87</v>
      </c>
      <c r="E1067" s="145">
        <v>3.58</v>
      </c>
      <c r="F1067" s="146">
        <f t="shared" si="68"/>
        <v>0.71</v>
      </c>
      <c r="G1067" s="147">
        <f t="shared" si="69"/>
        <v>11.205399999999999</v>
      </c>
    </row>
    <row r="1068" spans="1:7" x14ac:dyDescent="0.15">
      <c r="A1068" s="159"/>
      <c r="B1068" s="405"/>
      <c r="C1068" s="143" t="s">
        <v>75</v>
      </c>
      <c r="D1068" s="144">
        <v>2.71</v>
      </c>
      <c r="E1068" s="145">
        <v>3.79</v>
      </c>
      <c r="F1068" s="146">
        <f t="shared" si="68"/>
        <v>1.08</v>
      </c>
      <c r="G1068" s="147">
        <f t="shared" si="69"/>
        <v>12.469100000000001</v>
      </c>
    </row>
    <row r="1069" spans="1:7" x14ac:dyDescent="0.15">
      <c r="B1069" s="405"/>
      <c r="C1069" s="143" t="s">
        <v>76</v>
      </c>
      <c r="D1069" s="144">
        <v>2.63</v>
      </c>
      <c r="E1069" s="145">
        <v>3.6</v>
      </c>
      <c r="F1069" s="146">
        <f t="shared" si="68"/>
        <v>0.9700000000000002</v>
      </c>
      <c r="G1069" s="147">
        <f t="shared" si="69"/>
        <v>12.132000000000001</v>
      </c>
    </row>
    <row r="1070" spans="1:7" x14ac:dyDescent="0.15">
      <c r="B1070" s="405"/>
      <c r="C1070" s="143" t="s">
        <v>77</v>
      </c>
      <c r="D1070" s="144">
        <v>2.75</v>
      </c>
      <c r="E1070" s="145">
        <v>3.86</v>
      </c>
      <c r="F1070" s="146">
        <f t="shared" si="68"/>
        <v>1.1099999999999999</v>
      </c>
      <c r="G1070" s="147">
        <f t="shared" si="69"/>
        <v>12.545</v>
      </c>
    </row>
    <row r="1071" spans="1:7" x14ac:dyDescent="0.15">
      <c r="B1071" s="405"/>
      <c r="C1071" s="143" t="s">
        <v>78</v>
      </c>
      <c r="D1071" s="144">
        <v>2.54</v>
      </c>
      <c r="E1071" s="145">
        <v>4.0599999999999996</v>
      </c>
      <c r="F1071" s="146">
        <f t="shared" si="68"/>
        <v>1.5199999999999996</v>
      </c>
      <c r="G1071" s="147">
        <f t="shared" si="69"/>
        <v>14.047599999999999</v>
      </c>
    </row>
    <row r="1072" spans="1:7" x14ac:dyDescent="0.15">
      <c r="B1072" s="405"/>
      <c r="C1072" s="143" t="s">
        <v>79</v>
      </c>
      <c r="D1072" s="144">
        <v>2.4300000000000002</v>
      </c>
      <c r="E1072" s="145">
        <v>3.84</v>
      </c>
      <c r="F1072" s="146">
        <f t="shared" si="68"/>
        <v>1.4099999999999997</v>
      </c>
      <c r="G1072" s="147">
        <f t="shared" si="69"/>
        <v>13.708799999999998</v>
      </c>
    </row>
    <row r="1073" spans="1:7" x14ac:dyDescent="0.15">
      <c r="B1073" s="405"/>
      <c r="C1073" s="143" t="s">
        <v>80</v>
      </c>
      <c r="D1073" s="144">
        <v>2.5099999999999998</v>
      </c>
      <c r="E1073" s="145">
        <v>3.95</v>
      </c>
      <c r="F1073" s="146">
        <f t="shared" si="68"/>
        <v>1.4400000000000004</v>
      </c>
      <c r="G1073" s="147">
        <f t="shared" si="69"/>
        <v>13.785500000000001</v>
      </c>
    </row>
    <row r="1074" spans="1:7" ht="12.75" thickBot="1" x14ac:dyDescent="0.2">
      <c r="A1074" s="159"/>
      <c r="B1074" s="406"/>
      <c r="C1074" s="148" t="s">
        <v>81</v>
      </c>
      <c r="D1074" s="149">
        <v>3.11</v>
      </c>
      <c r="E1074" s="150">
        <v>4.63</v>
      </c>
      <c r="F1074" s="151">
        <f t="shared" si="68"/>
        <v>1.52</v>
      </c>
      <c r="G1074" s="152">
        <f t="shared" si="69"/>
        <v>13.380700000000001</v>
      </c>
    </row>
    <row r="1075" spans="1:7" ht="12.75" customHeight="1" thickTop="1" x14ac:dyDescent="0.15">
      <c r="A1075" s="159"/>
      <c r="B1075" s="401" t="s">
        <v>3</v>
      </c>
      <c r="C1075" s="153" t="s">
        <v>82</v>
      </c>
      <c r="D1075" s="154">
        <v>2.78</v>
      </c>
      <c r="E1075" s="155">
        <v>3.79</v>
      </c>
      <c r="F1075" s="156">
        <f t="shared" si="68"/>
        <v>1.0100000000000002</v>
      </c>
      <c r="G1075" s="157">
        <f t="shared" si="69"/>
        <v>12.203800000000001</v>
      </c>
    </row>
    <row r="1076" spans="1:7" x14ac:dyDescent="0.15">
      <c r="A1076" s="159"/>
      <c r="B1076" s="405"/>
      <c r="C1076" s="143" t="s">
        <v>83</v>
      </c>
      <c r="D1076" s="144">
        <v>2.5</v>
      </c>
      <c r="E1076" s="145">
        <v>4.01</v>
      </c>
      <c r="F1076" s="146">
        <f t="shared" si="68"/>
        <v>1.5099999999999998</v>
      </c>
      <c r="G1076" s="147">
        <f t="shared" si="69"/>
        <v>14.035</v>
      </c>
    </row>
    <row r="1077" spans="1:7" x14ac:dyDescent="0.15">
      <c r="A1077" s="159"/>
      <c r="B1077" s="405"/>
      <c r="C1077" s="143" t="s">
        <v>84</v>
      </c>
      <c r="D1077" s="144">
        <v>2.63</v>
      </c>
      <c r="E1077" s="145">
        <v>3.88</v>
      </c>
      <c r="F1077" s="146">
        <f t="shared" si="68"/>
        <v>1.25</v>
      </c>
      <c r="G1077" s="147">
        <f t="shared" si="69"/>
        <v>13.0756</v>
      </c>
    </row>
    <row r="1078" spans="1:7" x14ac:dyDescent="0.15">
      <c r="A1078" s="159"/>
      <c r="B1078" s="405"/>
      <c r="C1078" s="143" t="s">
        <v>85</v>
      </c>
      <c r="D1078" s="144">
        <v>2.5</v>
      </c>
      <c r="E1078" s="145">
        <v>3.74</v>
      </c>
      <c r="F1078" s="146">
        <f t="shared" si="68"/>
        <v>1.2400000000000002</v>
      </c>
      <c r="G1078" s="147">
        <f t="shared" si="69"/>
        <v>13.09</v>
      </c>
    </row>
    <row r="1079" spans="1:7" x14ac:dyDescent="0.15">
      <c r="A1079" s="159"/>
      <c r="B1079" s="405"/>
      <c r="C1079" s="143" t="s">
        <v>86</v>
      </c>
      <c r="D1079" s="144">
        <v>2.65</v>
      </c>
      <c r="E1079" s="145">
        <v>3.81</v>
      </c>
      <c r="F1079" s="146">
        <f t="shared" si="68"/>
        <v>1.1600000000000001</v>
      </c>
      <c r="G1079" s="147">
        <f t="shared" si="69"/>
        <v>12.763500000000001</v>
      </c>
    </row>
    <row r="1080" spans="1:7" x14ac:dyDescent="0.15">
      <c r="A1080" s="159"/>
      <c r="B1080" s="405"/>
      <c r="C1080" s="143" t="s">
        <v>87</v>
      </c>
      <c r="D1080" s="144">
        <v>2.58</v>
      </c>
      <c r="E1080" s="145">
        <v>4</v>
      </c>
      <c r="F1080" s="146">
        <f t="shared" si="68"/>
        <v>1.42</v>
      </c>
      <c r="G1080" s="147">
        <f t="shared" si="69"/>
        <v>13.68</v>
      </c>
    </row>
    <row r="1081" spans="1:7" x14ac:dyDescent="0.15">
      <c r="A1081" s="159"/>
      <c r="B1081" s="405"/>
      <c r="C1081" s="143" t="s">
        <v>88</v>
      </c>
      <c r="D1081" s="144">
        <v>2.57</v>
      </c>
      <c r="E1081" s="145">
        <v>3.81</v>
      </c>
      <c r="F1081" s="146">
        <f t="shared" si="68"/>
        <v>1.2400000000000002</v>
      </c>
      <c r="G1081" s="147">
        <f t="shared" si="69"/>
        <v>13.068300000000001</v>
      </c>
    </row>
    <row r="1082" spans="1:7" x14ac:dyDescent="0.15">
      <c r="A1082" s="159"/>
      <c r="B1082" s="405"/>
      <c r="C1082" s="143" t="s">
        <v>89</v>
      </c>
      <c r="D1082" s="144">
        <v>2.29</v>
      </c>
      <c r="E1082" s="145">
        <v>4.33</v>
      </c>
      <c r="F1082" s="146">
        <f t="shared" si="68"/>
        <v>2.04</v>
      </c>
      <c r="G1082" s="147">
        <f t="shared" si="69"/>
        <v>16.064299999999999</v>
      </c>
    </row>
    <row r="1083" spans="1:7" x14ac:dyDescent="0.15">
      <c r="A1083" s="159"/>
      <c r="B1083" s="405"/>
      <c r="C1083" s="143" t="s">
        <v>90</v>
      </c>
      <c r="D1083" s="144">
        <v>2.2799999999999998</v>
      </c>
      <c r="E1083" s="145">
        <v>4.1100000000000003</v>
      </c>
      <c r="F1083" s="146">
        <f t="shared" si="68"/>
        <v>1.8300000000000005</v>
      </c>
      <c r="G1083" s="147">
        <f t="shared" si="69"/>
        <v>15.289200000000003</v>
      </c>
    </row>
    <row r="1084" spans="1:7" s="118" customFormat="1" x14ac:dyDescent="0.15">
      <c r="A1084" s="160"/>
      <c r="F1084" s="158"/>
      <c r="G1084" s="158"/>
    </row>
    <row r="1085" spans="1:7" s="118" customFormat="1" x14ac:dyDescent="0.15">
      <c r="A1085" s="160"/>
      <c r="B1085" s="121"/>
      <c r="F1085" s="158"/>
      <c r="G1085" s="158"/>
    </row>
    <row r="1086" spans="1:7" s="118" customFormat="1" x14ac:dyDescent="0.15">
      <c r="A1086" s="160"/>
      <c r="B1086" s="121"/>
      <c r="F1086" s="158"/>
      <c r="G1086" s="158"/>
    </row>
    <row r="1087" spans="1:7" x14ac:dyDescent="0.15">
      <c r="A1087" s="66" t="s">
        <v>375</v>
      </c>
      <c r="B1087" s="121"/>
      <c r="C1087" s="118"/>
      <c r="D1087" s="118"/>
      <c r="E1087" s="118"/>
      <c r="F1087" s="158"/>
      <c r="G1087" s="158"/>
    </row>
    <row r="1088" spans="1:7" ht="24.75" thickBot="1" x14ac:dyDescent="0.2">
      <c r="A1088" s="159"/>
      <c r="B1088" s="402"/>
      <c r="C1088" s="402"/>
      <c r="D1088" s="130" t="s">
        <v>342</v>
      </c>
      <c r="E1088" s="131" t="s">
        <v>343</v>
      </c>
      <c r="F1088" s="132" t="s">
        <v>261</v>
      </c>
      <c r="G1088" s="133" t="s">
        <v>262</v>
      </c>
    </row>
    <row r="1089" spans="1:7" ht="13.5" thickTop="1" thickBot="1" x14ac:dyDescent="0.2">
      <c r="A1089" s="159"/>
      <c r="B1089" s="394" t="s">
        <v>344</v>
      </c>
      <c r="C1089" s="395"/>
      <c r="D1089" s="134">
        <v>2.97</v>
      </c>
      <c r="E1089" s="135">
        <v>3.98</v>
      </c>
      <c r="F1089" s="136">
        <f t="shared" ref="F1089:F1114" si="70">+E1089-D1089</f>
        <v>1.0099999999999998</v>
      </c>
      <c r="G1089" s="137">
        <f t="shared" ref="G1089:G1114" si="71">+E1089*(6-D1089)</f>
        <v>12.059399999999998</v>
      </c>
    </row>
    <row r="1090" spans="1:7" ht="13.5" thickTop="1" thickBot="1" x14ac:dyDescent="0.2">
      <c r="A1090" s="159"/>
      <c r="B1090" s="403" t="s">
        <v>345</v>
      </c>
      <c r="C1090" s="403"/>
      <c r="D1090" s="134">
        <v>2.67</v>
      </c>
      <c r="E1090" s="135">
        <v>4.13</v>
      </c>
      <c r="F1090" s="136">
        <f t="shared" si="70"/>
        <v>1.46</v>
      </c>
      <c r="G1090" s="137">
        <f t="shared" si="71"/>
        <v>13.7529</v>
      </c>
    </row>
    <row r="1091" spans="1:7" ht="12.75" customHeight="1" thickTop="1" x14ac:dyDescent="0.15">
      <c r="A1091" s="159"/>
      <c r="B1091" s="404" t="s">
        <v>1</v>
      </c>
      <c r="C1091" s="138" t="s">
        <v>66</v>
      </c>
      <c r="D1091" s="139">
        <v>2.63</v>
      </c>
      <c r="E1091" s="140">
        <v>4.03</v>
      </c>
      <c r="F1091" s="141">
        <f t="shared" si="70"/>
        <v>1.4000000000000004</v>
      </c>
      <c r="G1091" s="142">
        <f t="shared" si="71"/>
        <v>13.581100000000001</v>
      </c>
    </row>
    <row r="1092" spans="1:7" x14ac:dyDescent="0.15">
      <c r="A1092" s="159"/>
      <c r="B1092" s="405"/>
      <c r="C1092" s="143" t="s">
        <v>67</v>
      </c>
      <c r="D1092" s="144">
        <v>2.71</v>
      </c>
      <c r="E1092" s="145">
        <v>4.22</v>
      </c>
      <c r="F1092" s="146">
        <f t="shared" si="70"/>
        <v>1.5099999999999998</v>
      </c>
      <c r="G1092" s="147">
        <f t="shared" si="71"/>
        <v>13.883799999999999</v>
      </c>
    </row>
    <row r="1093" spans="1:7" ht="12.75" thickBot="1" x14ac:dyDescent="0.2">
      <c r="A1093" s="159"/>
      <c r="B1093" s="406"/>
      <c r="C1093" s="148" t="s">
        <v>68</v>
      </c>
      <c r="D1093" s="149">
        <v>2.25</v>
      </c>
      <c r="E1093" s="150">
        <v>4.25</v>
      </c>
      <c r="F1093" s="151">
        <f t="shared" si="70"/>
        <v>2</v>
      </c>
      <c r="G1093" s="152">
        <f t="shared" si="71"/>
        <v>15.9375</v>
      </c>
    </row>
    <row r="1094" spans="1:7" ht="12.75" customHeight="1" thickTop="1" x14ac:dyDescent="0.15">
      <c r="A1094" s="159"/>
      <c r="B1094" s="404" t="s">
        <v>2</v>
      </c>
      <c r="C1094" s="138" t="s">
        <v>70</v>
      </c>
      <c r="D1094" s="139">
        <v>2.9</v>
      </c>
      <c r="E1094" s="140">
        <v>4.18</v>
      </c>
      <c r="F1094" s="141">
        <f t="shared" si="70"/>
        <v>1.2799999999999998</v>
      </c>
      <c r="G1094" s="142">
        <f t="shared" si="71"/>
        <v>12.958</v>
      </c>
    </row>
    <row r="1095" spans="1:7" x14ac:dyDescent="0.15">
      <c r="A1095" s="159"/>
      <c r="B1095" s="405"/>
      <c r="C1095" s="143" t="s">
        <v>71</v>
      </c>
      <c r="D1095" s="144">
        <v>2.93</v>
      </c>
      <c r="E1095" s="145">
        <v>4.26</v>
      </c>
      <c r="F1095" s="146">
        <f t="shared" si="70"/>
        <v>1.3299999999999996</v>
      </c>
      <c r="G1095" s="147">
        <f t="shared" si="71"/>
        <v>13.078199999999999</v>
      </c>
    </row>
    <row r="1096" spans="1:7" x14ac:dyDescent="0.15">
      <c r="A1096" s="159"/>
      <c r="B1096" s="405"/>
      <c r="C1096" s="143" t="s">
        <v>72</v>
      </c>
      <c r="D1096" s="144">
        <v>2.78</v>
      </c>
      <c r="E1096" s="145">
        <v>4.1900000000000004</v>
      </c>
      <c r="F1096" s="146">
        <f t="shared" si="70"/>
        <v>1.4100000000000006</v>
      </c>
      <c r="G1096" s="147">
        <f t="shared" si="71"/>
        <v>13.491800000000001</v>
      </c>
    </row>
    <row r="1097" spans="1:7" x14ac:dyDescent="0.15">
      <c r="A1097" s="159"/>
      <c r="B1097" s="405"/>
      <c r="C1097" s="143" t="s">
        <v>73</v>
      </c>
      <c r="D1097" s="144">
        <v>3.11</v>
      </c>
      <c r="E1097" s="145">
        <v>4.2300000000000004</v>
      </c>
      <c r="F1097" s="146">
        <f t="shared" si="70"/>
        <v>1.1200000000000006</v>
      </c>
      <c r="G1097" s="147">
        <f t="shared" si="71"/>
        <v>12.224700000000002</v>
      </c>
    </row>
    <row r="1098" spans="1:7" x14ac:dyDescent="0.15">
      <c r="A1098" s="159"/>
      <c r="B1098" s="405"/>
      <c r="C1098" s="143" t="s">
        <v>74</v>
      </c>
      <c r="D1098" s="144">
        <v>2.8</v>
      </c>
      <c r="E1098" s="145">
        <v>3.9</v>
      </c>
      <c r="F1098" s="146">
        <f t="shared" si="70"/>
        <v>1.1000000000000001</v>
      </c>
      <c r="G1098" s="147">
        <f t="shared" si="71"/>
        <v>12.48</v>
      </c>
    </row>
    <row r="1099" spans="1:7" x14ac:dyDescent="0.15">
      <c r="A1099" s="159"/>
      <c r="B1099" s="405"/>
      <c r="C1099" s="143" t="s">
        <v>75</v>
      </c>
      <c r="D1099" s="144">
        <v>2.78</v>
      </c>
      <c r="E1099" s="145">
        <v>4.09</v>
      </c>
      <c r="F1099" s="146">
        <f t="shared" si="70"/>
        <v>1.31</v>
      </c>
      <c r="G1099" s="147">
        <f t="shared" si="71"/>
        <v>13.1698</v>
      </c>
    </row>
    <row r="1100" spans="1:7" x14ac:dyDescent="0.15">
      <c r="A1100" s="159"/>
      <c r="B1100" s="405"/>
      <c r="C1100" s="143" t="s">
        <v>76</v>
      </c>
      <c r="D1100" s="144">
        <v>2.67</v>
      </c>
      <c r="E1100" s="145">
        <v>4.01</v>
      </c>
      <c r="F1100" s="146">
        <f t="shared" si="70"/>
        <v>1.3399999999999999</v>
      </c>
      <c r="G1100" s="147">
        <f t="shared" si="71"/>
        <v>13.353299999999999</v>
      </c>
    </row>
    <row r="1101" spans="1:7" x14ac:dyDescent="0.15">
      <c r="A1101" s="159"/>
      <c r="B1101" s="405"/>
      <c r="C1101" s="143" t="s">
        <v>77</v>
      </c>
      <c r="D1101" s="144">
        <v>2.5299999999999998</v>
      </c>
      <c r="E1101" s="145">
        <v>4.2300000000000004</v>
      </c>
      <c r="F1101" s="146">
        <f t="shared" si="70"/>
        <v>1.7000000000000006</v>
      </c>
      <c r="G1101" s="147">
        <f t="shared" si="71"/>
        <v>14.678100000000002</v>
      </c>
    </row>
    <row r="1102" spans="1:7" x14ac:dyDescent="0.15">
      <c r="A1102" s="159"/>
      <c r="B1102" s="405"/>
      <c r="C1102" s="143" t="s">
        <v>78</v>
      </c>
      <c r="D1102" s="144">
        <v>2.59</v>
      </c>
      <c r="E1102" s="145">
        <v>4.32</v>
      </c>
      <c r="F1102" s="146">
        <f t="shared" si="70"/>
        <v>1.7300000000000004</v>
      </c>
      <c r="G1102" s="147">
        <f t="shared" si="71"/>
        <v>14.731200000000001</v>
      </c>
    </row>
    <row r="1103" spans="1:7" x14ac:dyDescent="0.15">
      <c r="A1103" s="159"/>
      <c r="B1103" s="405"/>
      <c r="C1103" s="143" t="s">
        <v>79</v>
      </c>
      <c r="D1103" s="144">
        <v>2.5299999999999998</v>
      </c>
      <c r="E1103" s="145">
        <v>4.04</v>
      </c>
      <c r="F1103" s="146">
        <f t="shared" si="70"/>
        <v>1.5100000000000002</v>
      </c>
      <c r="G1103" s="147">
        <f t="shared" si="71"/>
        <v>14.018800000000001</v>
      </c>
    </row>
    <row r="1104" spans="1:7" x14ac:dyDescent="0.15">
      <c r="A1104" s="159"/>
      <c r="B1104" s="405"/>
      <c r="C1104" s="143" t="s">
        <v>80</v>
      </c>
      <c r="D1104" s="144">
        <v>2.57</v>
      </c>
      <c r="E1104" s="145">
        <v>4.07</v>
      </c>
      <c r="F1104" s="146">
        <f t="shared" si="70"/>
        <v>1.5000000000000004</v>
      </c>
      <c r="G1104" s="147">
        <f t="shared" si="71"/>
        <v>13.960100000000002</v>
      </c>
    </row>
    <row r="1105" spans="1:7" ht="12.75" thickBot="1" x14ac:dyDescent="0.2">
      <c r="A1105" s="159"/>
      <c r="B1105" s="406"/>
      <c r="C1105" s="148" t="s">
        <v>81</v>
      </c>
      <c r="D1105" s="149">
        <v>2.75</v>
      </c>
      <c r="E1105" s="150">
        <v>4.4400000000000004</v>
      </c>
      <c r="F1105" s="151">
        <f t="shared" si="70"/>
        <v>1.6900000000000004</v>
      </c>
      <c r="G1105" s="152">
        <f t="shared" si="71"/>
        <v>14.430000000000001</v>
      </c>
    </row>
    <row r="1106" spans="1:7" ht="12.75" customHeight="1" thickTop="1" x14ac:dyDescent="0.15">
      <c r="A1106" s="159"/>
      <c r="B1106" s="401" t="s">
        <v>3</v>
      </c>
      <c r="C1106" s="153" t="s">
        <v>82</v>
      </c>
      <c r="D1106" s="154">
        <v>2.75</v>
      </c>
      <c r="E1106" s="155">
        <v>4.0999999999999996</v>
      </c>
      <c r="F1106" s="156">
        <f t="shared" si="70"/>
        <v>1.3499999999999996</v>
      </c>
      <c r="G1106" s="157">
        <f t="shared" si="71"/>
        <v>13.324999999999999</v>
      </c>
    </row>
    <row r="1107" spans="1:7" x14ac:dyDescent="0.15">
      <c r="A1107" s="159"/>
      <c r="B1107" s="405"/>
      <c r="C1107" s="143" t="s">
        <v>83</v>
      </c>
      <c r="D1107" s="144">
        <v>2.59</v>
      </c>
      <c r="E1107" s="145">
        <v>4.17</v>
      </c>
      <c r="F1107" s="146">
        <f t="shared" si="70"/>
        <v>1.58</v>
      </c>
      <c r="G1107" s="147">
        <f t="shared" si="71"/>
        <v>14.2197</v>
      </c>
    </row>
    <row r="1108" spans="1:7" x14ac:dyDescent="0.15">
      <c r="A1108" s="159"/>
      <c r="B1108" s="405"/>
      <c r="C1108" s="143" t="s">
        <v>84</v>
      </c>
      <c r="D1108" s="144">
        <v>2.67</v>
      </c>
      <c r="E1108" s="145">
        <v>4.17</v>
      </c>
      <c r="F1108" s="146">
        <f t="shared" si="70"/>
        <v>1.5</v>
      </c>
      <c r="G1108" s="147">
        <f t="shared" si="71"/>
        <v>13.886100000000001</v>
      </c>
    </row>
    <row r="1109" spans="1:7" x14ac:dyDescent="0.15">
      <c r="A1109" s="159"/>
      <c r="B1109" s="405"/>
      <c r="C1109" s="143" t="s">
        <v>85</v>
      </c>
      <c r="D1109" s="144">
        <v>2.66</v>
      </c>
      <c r="E1109" s="145">
        <v>4.2300000000000004</v>
      </c>
      <c r="F1109" s="146">
        <f t="shared" si="70"/>
        <v>1.5700000000000003</v>
      </c>
      <c r="G1109" s="147">
        <f t="shared" si="71"/>
        <v>14.128200000000001</v>
      </c>
    </row>
    <row r="1110" spans="1:7" x14ac:dyDescent="0.15">
      <c r="A1110" s="159"/>
      <c r="B1110" s="405"/>
      <c r="C1110" s="143" t="s">
        <v>86</v>
      </c>
      <c r="D1110" s="144">
        <v>2.78</v>
      </c>
      <c r="E1110" s="145">
        <v>4.07</v>
      </c>
      <c r="F1110" s="146">
        <f t="shared" si="70"/>
        <v>1.2900000000000005</v>
      </c>
      <c r="G1110" s="147">
        <f t="shared" si="71"/>
        <v>13.105400000000001</v>
      </c>
    </row>
    <row r="1111" spans="1:7" x14ac:dyDescent="0.15">
      <c r="A1111" s="159"/>
      <c r="B1111" s="405"/>
      <c r="C1111" s="143" t="s">
        <v>87</v>
      </c>
      <c r="D1111" s="144">
        <v>2.63</v>
      </c>
      <c r="E1111" s="145">
        <v>4.24</v>
      </c>
      <c r="F1111" s="146">
        <f t="shared" si="70"/>
        <v>1.6100000000000003</v>
      </c>
      <c r="G1111" s="147">
        <f t="shared" si="71"/>
        <v>14.288800000000002</v>
      </c>
    </row>
    <row r="1112" spans="1:7" x14ac:dyDescent="0.15">
      <c r="A1112" s="159"/>
      <c r="B1112" s="405"/>
      <c r="C1112" s="143" t="s">
        <v>88</v>
      </c>
      <c r="D1112" s="144">
        <v>2.4</v>
      </c>
      <c r="E1112" s="145">
        <v>3.95</v>
      </c>
      <c r="F1112" s="146">
        <f t="shared" si="70"/>
        <v>1.5500000000000003</v>
      </c>
      <c r="G1112" s="147">
        <f t="shared" si="71"/>
        <v>14.22</v>
      </c>
    </row>
    <row r="1113" spans="1:7" x14ac:dyDescent="0.15">
      <c r="A1113" s="159"/>
      <c r="B1113" s="405"/>
      <c r="C1113" s="143" t="s">
        <v>89</v>
      </c>
      <c r="D1113" s="144">
        <v>2.48</v>
      </c>
      <c r="E1113" s="145">
        <v>4.26</v>
      </c>
      <c r="F1113" s="146">
        <f t="shared" si="70"/>
        <v>1.7799999999999998</v>
      </c>
      <c r="G1113" s="147">
        <f t="shared" si="71"/>
        <v>14.995199999999999</v>
      </c>
    </row>
    <row r="1114" spans="1:7" x14ac:dyDescent="0.15">
      <c r="A1114" s="159"/>
      <c r="B1114" s="405"/>
      <c r="C1114" s="143" t="s">
        <v>90</v>
      </c>
      <c r="D1114" s="144">
        <v>2.31</v>
      </c>
      <c r="E1114" s="145">
        <v>4.2300000000000004</v>
      </c>
      <c r="F1114" s="146">
        <f t="shared" si="70"/>
        <v>1.9200000000000004</v>
      </c>
      <c r="G1114" s="147">
        <f t="shared" si="71"/>
        <v>15.608700000000001</v>
      </c>
    </row>
    <row r="1115" spans="1:7" s="118" customFormat="1" x14ac:dyDescent="0.15">
      <c r="A1115" s="160"/>
      <c r="F1115" s="158"/>
      <c r="G1115" s="158"/>
    </row>
    <row r="1116" spans="1:7" s="118" customFormat="1" x14ac:dyDescent="0.15">
      <c r="A1116" s="160"/>
      <c r="B1116" s="121"/>
      <c r="F1116" s="158"/>
      <c r="G1116" s="158"/>
    </row>
    <row r="1117" spans="1:7" s="118" customFormat="1" x14ac:dyDescent="0.15">
      <c r="A1117" s="160"/>
      <c r="B1117" s="121"/>
      <c r="F1117" s="158"/>
      <c r="G1117" s="158"/>
    </row>
    <row r="1118" spans="1:7" x14ac:dyDescent="0.15">
      <c r="A1118" s="66" t="s">
        <v>376</v>
      </c>
      <c r="B1118" s="121"/>
      <c r="C1118" s="118"/>
      <c r="D1118" s="118"/>
      <c r="E1118" s="118"/>
      <c r="F1118" s="158"/>
      <c r="G1118" s="158"/>
    </row>
    <row r="1119" spans="1:7" ht="24.75" thickBot="1" x14ac:dyDescent="0.2">
      <c r="A1119" s="159"/>
      <c r="B1119" s="402"/>
      <c r="C1119" s="402"/>
      <c r="D1119" s="130" t="s">
        <v>342</v>
      </c>
      <c r="E1119" s="131" t="s">
        <v>343</v>
      </c>
      <c r="F1119" s="132" t="s">
        <v>261</v>
      </c>
      <c r="G1119" s="133" t="s">
        <v>262</v>
      </c>
    </row>
    <row r="1120" spans="1:7" ht="13.5" thickTop="1" thickBot="1" x14ac:dyDescent="0.2">
      <c r="A1120" s="159"/>
      <c r="B1120" s="394" t="s">
        <v>344</v>
      </c>
      <c r="C1120" s="395"/>
      <c r="D1120" s="134">
        <v>2.97</v>
      </c>
      <c r="E1120" s="135">
        <v>3.98</v>
      </c>
      <c r="F1120" s="136">
        <f t="shared" ref="F1120:F1145" si="72">+E1120-D1120</f>
        <v>1.0099999999999998</v>
      </c>
      <c r="G1120" s="137">
        <f t="shared" ref="G1120:G1145" si="73">+E1120*(6-D1120)</f>
        <v>12.059399999999998</v>
      </c>
    </row>
    <row r="1121" spans="1:7" ht="13.5" thickTop="1" thickBot="1" x14ac:dyDescent="0.2">
      <c r="A1121" s="159"/>
      <c r="B1121" s="403" t="s">
        <v>345</v>
      </c>
      <c r="C1121" s="403"/>
      <c r="D1121" s="134">
        <v>2.54</v>
      </c>
      <c r="E1121" s="135">
        <v>4.03</v>
      </c>
      <c r="F1121" s="136">
        <f t="shared" si="72"/>
        <v>1.4900000000000002</v>
      </c>
      <c r="G1121" s="137">
        <f t="shared" si="73"/>
        <v>13.943800000000001</v>
      </c>
    </row>
    <row r="1122" spans="1:7" ht="12.75" customHeight="1" thickTop="1" x14ac:dyDescent="0.15">
      <c r="A1122" s="159"/>
      <c r="B1122" s="404" t="s">
        <v>1</v>
      </c>
      <c r="C1122" s="138" t="s">
        <v>66</v>
      </c>
      <c r="D1122" s="139">
        <v>2.4300000000000002</v>
      </c>
      <c r="E1122" s="140">
        <v>4</v>
      </c>
      <c r="F1122" s="141">
        <f t="shared" si="72"/>
        <v>1.5699999999999998</v>
      </c>
      <c r="G1122" s="142">
        <f t="shared" si="73"/>
        <v>14.28</v>
      </c>
    </row>
    <row r="1123" spans="1:7" x14ac:dyDescent="0.15">
      <c r="A1123" s="159"/>
      <c r="B1123" s="405"/>
      <c r="C1123" s="143" t="s">
        <v>67</v>
      </c>
      <c r="D1123" s="144">
        <v>2.64</v>
      </c>
      <c r="E1123" s="145">
        <v>4.0599999999999996</v>
      </c>
      <c r="F1123" s="146">
        <f t="shared" si="72"/>
        <v>1.4199999999999995</v>
      </c>
      <c r="G1123" s="147">
        <f t="shared" si="73"/>
        <v>13.641599999999999</v>
      </c>
    </row>
    <row r="1124" spans="1:7" ht="12.75" thickBot="1" x14ac:dyDescent="0.2">
      <c r="A1124" s="159"/>
      <c r="B1124" s="406"/>
      <c r="C1124" s="148" t="s">
        <v>68</v>
      </c>
      <c r="D1124" s="149">
        <v>2.5</v>
      </c>
      <c r="E1124" s="150">
        <v>3.88</v>
      </c>
      <c r="F1124" s="151">
        <f t="shared" si="72"/>
        <v>1.38</v>
      </c>
      <c r="G1124" s="152">
        <f t="shared" si="73"/>
        <v>13.58</v>
      </c>
    </row>
    <row r="1125" spans="1:7" ht="12.75" customHeight="1" thickTop="1" x14ac:dyDescent="0.15">
      <c r="B1125" s="404" t="s">
        <v>2</v>
      </c>
      <c r="C1125" s="138" t="s">
        <v>70</v>
      </c>
      <c r="D1125" s="139">
        <v>2.87</v>
      </c>
      <c r="E1125" s="140">
        <v>3.94</v>
      </c>
      <c r="F1125" s="141">
        <f t="shared" si="72"/>
        <v>1.0699999999999998</v>
      </c>
      <c r="G1125" s="142">
        <f t="shared" si="73"/>
        <v>12.3322</v>
      </c>
    </row>
    <row r="1126" spans="1:7" x14ac:dyDescent="0.15">
      <c r="B1126" s="405"/>
      <c r="C1126" s="143" t="s">
        <v>71</v>
      </c>
      <c r="D1126" s="144">
        <v>2.39</v>
      </c>
      <c r="E1126" s="145">
        <v>4.18</v>
      </c>
      <c r="F1126" s="146">
        <f t="shared" si="72"/>
        <v>1.7899999999999996</v>
      </c>
      <c r="G1126" s="147">
        <f t="shared" si="73"/>
        <v>15.089799999999999</v>
      </c>
    </row>
    <row r="1127" spans="1:7" x14ac:dyDescent="0.15">
      <c r="B1127" s="405"/>
      <c r="C1127" s="143" t="s">
        <v>72</v>
      </c>
      <c r="D1127" s="144">
        <v>2.7</v>
      </c>
      <c r="E1127" s="145">
        <v>3.93</v>
      </c>
      <c r="F1127" s="146">
        <f t="shared" si="72"/>
        <v>1.23</v>
      </c>
      <c r="G1127" s="147">
        <f t="shared" si="73"/>
        <v>12.968999999999999</v>
      </c>
    </row>
    <row r="1128" spans="1:7" x14ac:dyDescent="0.15">
      <c r="B1128" s="405"/>
      <c r="C1128" s="143" t="s">
        <v>73</v>
      </c>
      <c r="D1128" s="144">
        <v>2.88</v>
      </c>
      <c r="E1128" s="145">
        <v>3.92</v>
      </c>
      <c r="F1128" s="146">
        <f t="shared" si="72"/>
        <v>1.04</v>
      </c>
      <c r="G1128" s="147">
        <f t="shared" si="73"/>
        <v>12.230399999999999</v>
      </c>
    </row>
    <row r="1129" spans="1:7" x14ac:dyDescent="0.15">
      <c r="B1129" s="405"/>
      <c r="C1129" s="143" t="s">
        <v>74</v>
      </c>
      <c r="D1129" s="144">
        <v>2.76</v>
      </c>
      <c r="E1129" s="145">
        <v>3.86</v>
      </c>
      <c r="F1129" s="146">
        <f t="shared" si="72"/>
        <v>1.1000000000000001</v>
      </c>
      <c r="G1129" s="147">
        <f t="shared" si="73"/>
        <v>12.506400000000001</v>
      </c>
    </row>
    <row r="1130" spans="1:7" x14ac:dyDescent="0.15">
      <c r="A1130" s="159"/>
      <c r="B1130" s="405"/>
      <c r="C1130" s="143" t="s">
        <v>75</v>
      </c>
      <c r="D1130" s="144">
        <v>2.5099999999999998</v>
      </c>
      <c r="E1130" s="145">
        <v>4.07</v>
      </c>
      <c r="F1130" s="146">
        <f t="shared" si="72"/>
        <v>1.5600000000000005</v>
      </c>
      <c r="G1130" s="147">
        <f t="shared" si="73"/>
        <v>14.204300000000002</v>
      </c>
    </row>
    <row r="1131" spans="1:7" x14ac:dyDescent="0.15">
      <c r="A1131" s="159"/>
      <c r="B1131" s="405"/>
      <c r="C1131" s="143" t="s">
        <v>76</v>
      </c>
      <c r="D1131" s="144">
        <v>2.58</v>
      </c>
      <c r="E1131" s="145">
        <v>3.85</v>
      </c>
      <c r="F1131" s="146">
        <f t="shared" si="72"/>
        <v>1.27</v>
      </c>
      <c r="G1131" s="147">
        <f t="shared" si="73"/>
        <v>13.167</v>
      </c>
    </row>
    <row r="1132" spans="1:7" x14ac:dyDescent="0.15">
      <c r="A1132" s="159"/>
      <c r="B1132" s="405"/>
      <c r="C1132" s="143" t="s">
        <v>77</v>
      </c>
      <c r="D1132" s="144">
        <v>2.44</v>
      </c>
      <c r="E1132" s="145">
        <v>4.03</v>
      </c>
      <c r="F1132" s="146">
        <f t="shared" si="72"/>
        <v>1.5900000000000003</v>
      </c>
      <c r="G1132" s="147">
        <f t="shared" si="73"/>
        <v>14.346800000000002</v>
      </c>
    </row>
    <row r="1133" spans="1:7" x14ac:dyDescent="0.15">
      <c r="A1133" s="159"/>
      <c r="B1133" s="405"/>
      <c r="C1133" s="143" t="s">
        <v>78</v>
      </c>
      <c r="D1133" s="144">
        <v>2.58</v>
      </c>
      <c r="E1133" s="145">
        <v>4.17</v>
      </c>
      <c r="F1133" s="146">
        <f t="shared" si="72"/>
        <v>1.5899999999999999</v>
      </c>
      <c r="G1133" s="147">
        <f t="shared" si="73"/>
        <v>14.2614</v>
      </c>
    </row>
    <row r="1134" spans="1:7" x14ac:dyDescent="0.15">
      <c r="A1134" s="159"/>
      <c r="B1134" s="405"/>
      <c r="C1134" s="143" t="s">
        <v>79</v>
      </c>
      <c r="D1134" s="144">
        <v>2.3199999999999998</v>
      </c>
      <c r="E1134" s="145">
        <v>4.04</v>
      </c>
      <c r="F1134" s="146">
        <f t="shared" si="72"/>
        <v>1.7200000000000002</v>
      </c>
      <c r="G1134" s="147">
        <f t="shared" si="73"/>
        <v>14.8672</v>
      </c>
    </row>
    <row r="1135" spans="1:7" x14ac:dyDescent="0.15">
      <c r="A1135" s="159"/>
      <c r="B1135" s="405"/>
      <c r="C1135" s="143" t="s">
        <v>80</v>
      </c>
      <c r="D1135" s="144">
        <v>2.46</v>
      </c>
      <c r="E1135" s="145">
        <v>4.0599999999999996</v>
      </c>
      <c r="F1135" s="146">
        <f t="shared" si="72"/>
        <v>1.5999999999999996</v>
      </c>
      <c r="G1135" s="147">
        <f t="shared" si="73"/>
        <v>14.372399999999999</v>
      </c>
    </row>
    <row r="1136" spans="1:7" ht="12.75" thickBot="1" x14ac:dyDescent="0.2">
      <c r="A1136" s="159"/>
      <c r="B1136" s="406"/>
      <c r="C1136" s="148" t="s">
        <v>81</v>
      </c>
      <c r="D1136" s="149">
        <v>2.27</v>
      </c>
      <c r="E1136" s="150">
        <v>4.6399999999999997</v>
      </c>
      <c r="F1136" s="151">
        <f t="shared" si="72"/>
        <v>2.3699999999999997</v>
      </c>
      <c r="G1136" s="152">
        <f t="shared" si="73"/>
        <v>17.307199999999998</v>
      </c>
    </row>
    <row r="1137" spans="1:7" ht="12.75" customHeight="1" thickTop="1" x14ac:dyDescent="0.15">
      <c r="A1137" s="159"/>
      <c r="B1137" s="401" t="s">
        <v>3</v>
      </c>
      <c r="C1137" s="153" t="s">
        <v>82</v>
      </c>
      <c r="D1137" s="154">
        <v>2.64</v>
      </c>
      <c r="E1137" s="155">
        <v>3.96</v>
      </c>
      <c r="F1137" s="156">
        <f t="shared" si="72"/>
        <v>1.3199999999999998</v>
      </c>
      <c r="G1137" s="157">
        <f t="shared" si="73"/>
        <v>13.3056</v>
      </c>
    </row>
    <row r="1138" spans="1:7" x14ac:dyDescent="0.15">
      <c r="A1138" s="159"/>
      <c r="B1138" s="405"/>
      <c r="C1138" s="143" t="s">
        <v>83</v>
      </c>
      <c r="D1138" s="144">
        <v>2.4900000000000002</v>
      </c>
      <c r="E1138" s="145">
        <v>4.05</v>
      </c>
      <c r="F1138" s="146">
        <f t="shared" si="72"/>
        <v>1.5599999999999996</v>
      </c>
      <c r="G1138" s="147">
        <f t="shared" si="73"/>
        <v>14.215499999999999</v>
      </c>
    </row>
    <row r="1139" spans="1:7" x14ac:dyDescent="0.15">
      <c r="A1139" s="159"/>
      <c r="B1139" s="405"/>
      <c r="C1139" s="143" t="s">
        <v>84</v>
      </c>
      <c r="D1139" s="144">
        <v>2.57</v>
      </c>
      <c r="E1139" s="145">
        <v>4.2699999999999996</v>
      </c>
      <c r="F1139" s="146">
        <f t="shared" si="72"/>
        <v>1.6999999999999997</v>
      </c>
      <c r="G1139" s="147">
        <f t="shared" si="73"/>
        <v>14.646099999999999</v>
      </c>
    </row>
    <row r="1140" spans="1:7" x14ac:dyDescent="0.15">
      <c r="A1140" s="159"/>
      <c r="B1140" s="405"/>
      <c r="C1140" s="143" t="s">
        <v>85</v>
      </c>
      <c r="D1140" s="144">
        <v>2.59</v>
      </c>
      <c r="E1140" s="145">
        <v>4.0999999999999996</v>
      </c>
      <c r="F1140" s="146">
        <f t="shared" si="72"/>
        <v>1.5099999999999998</v>
      </c>
      <c r="G1140" s="147">
        <f t="shared" si="73"/>
        <v>13.981</v>
      </c>
    </row>
    <row r="1141" spans="1:7" x14ac:dyDescent="0.15">
      <c r="A1141" s="159"/>
      <c r="B1141" s="405"/>
      <c r="C1141" s="143" t="s">
        <v>86</v>
      </c>
      <c r="D1141" s="144">
        <v>2.54</v>
      </c>
      <c r="E1141" s="145">
        <v>3.99</v>
      </c>
      <c r="F1141" s="146">
        <f t="shared" si="72"/>
        <v>1.4500000000000002</v>
      </c>
      <c r="G1141" s="147">
        <f t="shared" si="73"/>
        <v>13.805400000000001</v>
      </c>
    </row>
    <row r="1142" spans="1:7" x14ac:dyDescent="0.15">
      <c r="A1142" s="159"/>
      <c r="B1142" s="405"/>
      <c r="C1142" s="143" t="s">
        <v>87</v>
      </c>
      <c r="D1142" s="144">
        <v>2.4</v>
      </c>
      <c r="E1142" s="145">
        <v>4.07</v>
      </c>
      <c r="F1142" s="146">
        <f t="shared" si="72"/>
        <v>1.6700000000000004</v>
      </c>
      <c r="G1142" s="147">
        <f t="shared" si="73"/>
        <v>14.652000000000001</v>
      </c>
    </row>
    <row r="1143" spans="1:7" x14ac:dyDescent="0.15">
      <c r="A1143" s="159"/>
      <c r="B1143" s="405"/>
      <c r="C1143" s="143" t="s">
        <v>88</v>
      </c>
      <c r="D1143" s="144">
        <v>2.4300000000000002</v>
      </c>
      <c r="E1143" s="145">
        <v>4.0199999999999996</v>
      </c>
      <c r="F1143" s="146">
        <f t="shared" si="72"/>
        <v>1.5899999999999994</v>
      </c>
      <c r="G1143" s="147">
        <f t="shared" si="73"/>
        <v>14.351399999999998</v>
      </c>
    </row>
    <row r="1144" spans="1:7" x14ac:dyDescent="0.15">
      <c r="A1144" s="159"/>
      <c r="B1144" s="405"/>
      <c r="C1144" s="143" t="s">
        <v>89</v>
      </c>
      <c r="D1144" s="144">
        <v>2.3199999999999998</v>
      </c>
      <c r="E1144" s="145">
        <v>4.3499999999999996</v>
      </c>
      <c r="F1144" s="146">
        <f t="shared" si="72"/>
        <v>2.0299999999999998</v>
      </c>
      <c r="G1144" s="147">
        <f t="shared" si="73"/>
        <v>16.007999999999999</v>
      </c>
    </row>
    <row r="1145" spans="1:7" x14ac:dyDescent="0.15">
      <c r="A1145" s="159"/>
      <c r="B1145" s="405"/>
      <c r="C1145" s="143" t="s">
        <v>90</v>
      </c>
      <c r="D1145" s="144">
        <v>1.97</v>
      </c>
      <c r="E1145" s="145">
        <v>4.28</v>
      </c>
      <c r="F1145" s="146">
        <f t="shared" si="72"/>
        <v>2.3100000000000005</v>
      </c>
      <c r="G1145" s="147">
        <f t="shared" si="73"/>
        <v>17.248400000000004</v>
      </c>
    </row>
    <row r="1146" spans="1:7" s="118" customFormat="1" x14ac:dyDescent="0.15">
      <c r="A1146" s="160"/>
      <c r="F1146" s="158"/>
      <c r="G1146" s="158"/>
    </row>
    <row r="1147" spans="1:7" s="118" customFormat="1" x14ac:dyDescent="0.15">
      <c r="A1147" s="160"/>
      <c r="B1147" s="121"/>
      <c r="F1147" s="158"/>
      <c r="G1147" s="158"/>
    </row>
    <row r="1148" spans="1:7" s="118" customFormat="1" x14ac:dyDescent="0.15">
      <c r="A1148" s="160"/>
      <c r="B1148" s="121"/>
      <c r="F1148" s="158"/>
      <c r="G1148" s="158"/>
    </row>
    <row r="1149" spans="1:7" x14ac:dyDescent="0.15">
      <c r="A1149" s="66" t="s">
        <v>377</v>
      </c>
      <c r="B1149" s="121"/>
      <c r="C1149" s="118"/>
    </row>
    <row r="1150" spans="1:7" ht="24.75" thickBot="1" x14ac:dyDescent="0.2">
      <c r="A1150" s="159"/>
      <c r="B1150" s="402"/>
      <c r="C1150" s="402"/>
      <c r="D1150" s="130" t="s">
        <v>342</v>
      </c>
      <c r="E1150" s="131" t="s">
        <v>343</v>
      </c>
      <c r="F1150" s="132" t="s">
        <v>261</v>
      </c>
      <c r="G1150" s="133" t="s">
        <v>262</v>
      </c>
    </row>
    <row r="1151" spans="1:7" ht="13.5" thickTop="1" thickBot="1" x14ac:dyDescent="0.2">
      <c r="A1151" s="159"/>
      <c r="B1151" s="394" t="s">
        <v>344</v>
      </c>
      <c r="C1151" s="395"/>
      <c r="D1151" s="134">
        <v>2.97</v>
      </c>
      <c r="E1151" s="135">
        <v>3.98</v>
      </c>
      <c r="F1151" s="136">
        <f t="shared" ref="F1151:F1176" si="74">+E1151-D1151</f>
        <v>1.0099999999999998</v>
      </c>
      <c r="G1151" s="137">
        <f t="shared" ref="G1151:G1176" si="75">+E1151*(6-D1151)</f>
        <v>12.059399999999998</v>
      </c>
    </row>
    <row r="1152" spans="1:7" ht="13.5" thickTop="1" thickBot="1" x14ac:dyDescent="0.2">
      <c r="A1152" s="159"/>
      <c r="B1152" s="403" t="s">
        <v>345</v>
      </c>
      <c r="C1152" s="403"/>
      <c r="D1152" s="134">
        <v>2.75</v>
      </c>
      <c r="E1152" s="135">
        <v>3.95</v>
      </c>
      <c r="F1152" s="136">
        <f t="shared" si="74"/>
        <v>1.2000000000000002</v>
      </c>
      <c r="G1152" s="137">
        <f t="shared" si="75"/>
        <v>12.8375</v>
      </c>
    </row>
    <row r="1153" spans="1:7" ht="12.75" customHeight="1" thickTop="1" x14ac:dyDescent="0.15">
      <c r="A1153" s="159"/>
      <c r="B1153" s="404" t="s">
        <v>1</v>
      </c>
      <c r="C1153" s="138" t="s">
        <v>66</v>
      </c>
      <c r="D1153" s="139">
        <v>2.65</v>
      </c>
      <c r="E1153" s="140">
        <v>3.88</v>
      </c>
      <c r="F1153" s="141">
        <f t="shared" si="74"/>
        <v>1.23</v>
      </c>
      <c r="G1153" s="142">
        <f t="shared" si="75"/>
        <v>12.997999999999999</v>
      </c>
    </row>
    <row r="1154" spans="1:7" x14ac:dyDescent="0.15">
      <c r="A1154" s="159"/>
      <c r="B1154" s="405"/>
      <c r="C1154" s="143" t="s">
        <v>67</v>
      </c>
      <c r="D1154" s="144">
        <v>2.85</v>
      </c>
      <c r="E1154" s="145">
        <v>4.03</v>
      </c>
      <c r="F1154" s="146">
        <f t="shared" si="74"/>
        <v>1.1800000000000002</v>
      </c>
      <c r="G1154" s="147">
        <f t="shared" si="75"/>
        <v>12.6945</v>
      </c>
    </row>
    <row r="1155" spans="1:7" ht="12.75" thickBot="1" x14ac:dyDescent="0.2">
      <c r="A1155" s="159"/>
      <c r="B1155" s="406"/>
      <c r="C1155" s="148" t="s">
        <v>68</v>
      </c>
      <c r="D1155" s="149">
        <v>2.88</v>
      </c>
      <c r="E1155" s="150">
        <v>3.63</v>
      </c>
      <c r="F1155" s="151">
        <f t="shared" si="74"/>
        <v>0.75</v>
      </c>
      <c r="G1155" s="152">
        <f t="shared" si="75"/>
        <v>11.3256</v>
      </c>
    </row>
    <row r="1156" spans="1:7" ht="12.75" customHeight="1" thickTop="1" x14ac:dyDescent="0.15">
      <c r="A1156" s="159"/>
      <c r="B1156" s="404" t="s">
        <v>2</v>
      </c>
      <c r="C1156" s="138" t="s">
        <v>70</v>
      </c>
      <c r="D1156" s="139">
        <v>3.26</v>
      </c>
      <c r="E1156" s="140">
        <v>3.97</v>
      </c>
      <c r="F1156" s="141">
        <f t="shared" si="74"/>
        <v>0.71000000000000041</v>
      </c>
      <c r="G1156" s="142">
        <f t="shared" si="75"/>
        <v>10.877800000000001</v>
      </c>
    </row>
    <row r="1157" spans="1:7" x14ac:dyDescent="0.15">
      <c r="A1157" s="159"/>
      <c r="B1157" s="405"/>
      <c r="C1157" s="143" t="s">
        <v>71</v>
      </c>
      <c r="D1157" s="144">
        <v>2.58</v>
      </c>
      <c r="E1157" s="145">
        <v>4.1900000000000004</v>
      </c>
      <c r="F1157" s="146">
        <f t="shared" si="74"/>
        <v>1.6100000000000003</v>
      </c>
      <c r="G1157" s="147">
        <f t="shared" si="75"/>
        <v>14.329800000000001</v>
      </c>
    </row>
    <row r="1158" spans="1:7" x14ac:dyDescent="0.15">
      <c r="A1158" s="159"/>
      <c r="B1158" s="405"/>
      <c r="C1158" s="143" t="s">
        <v>72</v>
      </c>
      <c r="D1158" s="144">
        <v>3</v>
      </c>
      <c r="E1158" s="145">
        <v>4.09</v>
      </c>
      <c r="F1158" s="146">
        <f t="shared" si="74"/>
        <v>1.0899999999999999</v>
      </c>
      <c r="G1158" s="147">
        <f t="shared" si="75"/>
        <v>12.27</v>
      </c>
    </row>
    <row r="1159" spans="1:7" x14ac:dyDescent="0.15">
      <c r="A1159" s="159"/>
      <c r="B1159" s="405"/>
      <c r="C1159" s="143" t="s">
        <v>73</v>
      </c>
      <c r="D1159" s="144">
        <v>3.21</v>
      </c>
      <c r="E1159" s="145">
        <v>4.03</v>
      </c>
      <c r="F1159" s="146">
        <f t="shared" si="74"/>
        <v>0.82000000000000028</v>
      </c>
      <c r="G1159" s="147">
        <f t="shared" si="75"/>
        <v>11.2437</v>
      </c>
    </row>
    <row r="1160" spans="1:7" x14ac:dyDescent="0.15">
      <c r="A1160" s="159"/>
      <c r="B1160" s="405"/>
      <c r="C1160" s="143" t="s">
        <v>74</v>
      </c>
      <c r="D1160" s="144">
        <v>3.09</v>
      </c>
      <c r="E1160" s="145">
        <v>3.74</v>
      </c>
      <c r="F1160" s="146">
        <f t="shared" si="74"/>
        <v>0.65000000000000036</v>
      </c>
      <c r="G1160" s="147">
        <f t="shared" si="75"/>
        <v>10.883400000000002</v>
      </c>
    </row>
    <row r="1161" spans="1:7" x14ac:dyDescent="0.15">
      <c r="A1161" s="159"/>
      <c r="B1161" s="405"/>
      <c r="C1161" s="143" t="s">
        <v>75</v>
      </c>
      <c r="D1161" s="144">
        <v>2.79</v>
      </c>
      <c r="E1161" s="145">
        <v>3.79</v>
      </c>
      <c r="F1161" s="146">
        <f t="shared" si="74"/>
        <v>1</v>
      </c>
      <c r="G1161" s="147">
        <f t="shared" si="75"/>
        <v>12.165900000000001</v>
      </c>
    </row>
    <row r="1162" spans="1:7" x14ac:dyDescent="0.15">
      <c r="A1162" s="159"/>
      <c r="B1162" s="405"/>
      <c r="C1162" s="143" t="s">
        <v>76</v>
      </c>
      <c r="D1162" s="144">
        <v>2.7</v>
      </c>
      <c r="E1162" s="145">
        <v>3.78</v>
      </c>
      <c r="F1162" s="146">
        <f t="shared" si="74"/>
        <v>1.0799999999999996</v>
      </c>
      <c r="G1162" s="147">
        <f t="shared" si="75"/>
        <v>12.473999999999998</v>
      </c>
    </row>
    <row r="1163" spans="1:7" x14ac:dyDescent="0.15">
      <c r="A1163" s="159"/>
      <c r="B1163" s="405"/>
      <c r="C1163" s="143" t="s">
        <v>77</v>
      </c>
      <c r="D1163" s="144">
        <v>2.65</v>
      </c>
      <c r="E1163" s="145">
        <v>4.03</v>
      </c>
      <c r="F1163" s="146">
        <f t="shared" si="74"/>
        <v>1.3800000000000003</v>
      </c>
      <c r="G1163" s="147">
        <f t="shared" si="75"/>
        <v>13.500500000000001</v>
      </c>
    </row>
    <row r="1164" spans="1:7" x14ac:dyDescent="0.15">
      <c r="A1164" s="159"/>
      <c r="B1164" s="405"/>
      <c r="C1164" s="143" t="s">
        <v>78</v>
      </c>
      <c r="D1164" s="144">
        <v>2.66</v>
      </c>
      <c r="E1164" s="145">
        <v>4.03</v>
      </c>
      <c r="F1164" s="146">
        <f t="shared" si="74"/>
        <v>1.37</v>
      </c>
      <c r="G1164" s="147">
        <f t="shared" si="75"/>
        <v>13.4602</v>
      </c>
    </row>
    <row r="1165" spans="1:7" x14ac:dyDescent="0.15">
      <c r="A1165" s="159"/>
      <c r="B1165" s="405"/>
      <c r="C1165" s="143" t="s">
        <v>79</v>
      </c>
      <c r="D1165" s="144">
        <v>2.4900000000000002</v>
      </c>
      <c r="E1165" s="145">
        <v>3.96</v>
      </c>
      <c r="F1165" s="146">
        <f t="shared" si="74"/>
        <v>1.4699999999999998</v>
      </c>
      <c r="G1165" s="147">
        <f t="shared" si="75"/>
        <v>13.8996</v>
      </c>
    </row>
    <row r="1166" spans="1:7" x14ac:dyDescent="0.15">
      <c r="A1166" s="159"/>
      <c r="B1166" s="405"/>
      <c r="C1166" s="143" t="s">
        <v>80</v>
      </c>
      <c r="D1166" s="144">
        <v>2.72</v>
      </c>
      <c r="E1166" s="145">
        <v>3.97</v>
      </c>
      <c r="F1166" s="146">
        <f t="shared" si="74"/>
        <v>1.25</v>
      </c>
      <c r="G1166" s="147">
        <f t="shared" si="75"/>
        <v>13.021599999999999</v>
      </c>
    </row>
    <row r="1167" spans="1:7" ht="12.75" thickBot="1" x14ac:dyDescent="0.2">
      <c r="A1167" s="159"/>
      <c r="B1167" s="406"/>
      <c r="C1167" s="148" t="s">
        <v>81</v>
      </c>
      <c r="D1167" s="149">
        <v>2.57</v>
      </c>
      <c r="E1167" s="150">
        <v>4.29</v>
      </c>
      <c r="F1167" s="151">
        <f t="shared" si="74"/>
        <v>1.7200000000000002</v>
      </c>
      <c r="G1167" s="152">
        <f t="shared" si="75"/>
        <v>14.714700000000001</v>
      </c>
    </row>
    <row r="1168" spans="1:7" ht="12.75" customHeight="1" thickTop="1" x14ac:dyDescent="0.15">
      <c r="A1168" s="159"/>
      <c r="B1168" s="401" t="s">
        <v>3</v>
      </c>
      <c r="C1168" s="153" t="s">
        <v>82</v>
      </c>
      <c r="D1168" s="154">
        <v>2.88</v>
      </c>
      <c r="E1168" s="155">
        <v>3.96</v>
      </c>
      <c r="F1168" s="156">
        <f t="shared" si="74"/>
        <v>1.08</v>
      </c>
      <c r="G1168" s="157">
        <f t="shared" si="75"/>
        <v>12.3552</v>
      </c>
    </row>
    <row r="1169" spans="1:7" x14ac:dyDescent="0.15">
      <c r="A1169" s="159"/>
      <c r="B1169" s="405"/>
      <c r="C1169" s="143" t="s">
        <v>83</v>
      </c>
      <c r="D1169" s="144">
        <v>2.73</v>
      </c>
      <c r="E1169" s="145">
        <v>3.95</v>
      </c>
      <c r="F1169" s="146">
        <f t="shared" si="74"/>
        <v>1.2200000000000002</v>
      </c>
      <c r="G1169" s="147">
        <f t="shared" si="75"/>
        <v>12.916500000000001</v>
      </c>
    </row>
    <row r="1170" spans="1:7" x14ac:dyDescent="0.15">
      <c r="A1170" s="159"/>
      <c r="B1170" s="405"/>
      <c r="C1170" s="143" t="s">
        <v>84</v>
      </c>
      <c r="D1170" s="144">
        <v>2.67</v>
      </c>
      <c r="E1170" s="145">
        <v>3.9</v>
      </c>
      <c r="F1170" s="146">
        <f t="shared" si="74"/>
        <v>1.23</v>
      </c>
      <c r="G1170" s="147">
        <f t="shared" si="75"/>
        <v>12.987</v>
      </c>
    </row>
    <row r="1171" spans="1:7" x14ac:dyDescent="0.15">
      <c r="A1171" s="159"/>
      <c r="B1171" s="405"/>
      <c r="C1171" s="143" t="s">
        <v>85</v>
      </c>
      <c r="D1171" s="144">
        <v>2.71</v>
      </c>
      <c r="E1171" s="145">
        <v>3.96</v>
      </c>
      <c r="F1171" s="146">
        <f t="shared" si="74"/>
        <v>1.25</v>
      </c>
      <c r="G1171" s="147">
        <f t="shared" si="75"/>
        <v>13.0284</v>
      </c>
    </row>
    <row r="1172" spans="1:7" x14ac:dyDescent="0.15">
      <c r="A1172" s="159"/>
      <c r="B1172" s="405"/>
      <c r="C1172" s="143" t="s">
        <v>86</v>
      </c>
      <c r="D1172" s="144">
        <v>2.75</v>
      </c>
      <c r="E1172" s="145">
        <v>3.88</v>
      </c>
      <c r="F1172" s="146">
        <f t="shared" si="74"/>
        <v>1.1299999999999999</v>
      </c>
      <c r="G1172" s="147">
        <f t="shared" si="75"/>
        <v>12.61</v>
      </c>
    </row>
    <row r="1173" spans="1:7" x14ac:dyDescent="0.15">
      <c r="A1173" s="159"/>
      <c r="B1173" s="405"/>
      <c r="C1173" s="143" t="s">
        <v>87</v>
      </c>
      <c r="D1173" s="144">
        <v>2.68</v>
      </c>
      <c r="E1173" s="145">
        <v>4.1399999999999997</v>
      </c>
      <c r="F1173" s="146">
        <f t="shared" si="74"/>
        <v>1.4599999999999995</v>
      </c>
      <c r="G1173" s="147">
        <f t="shared" si="75"/>
        <v>13.744799999999998</v>
      </c>
    </row>
    <row r="1174" spans="1:7" x14ac:dyDescent="0.15">
      <c r="A1174" s="159"/>
      <c r="B1174" s="405"/>
      <c r="C1174" s="143" t="s">
        <v>88</v>
      </c>
      <c r="D1174" s="144">
        <v>2.67</v>
      </c>
      <c r="E1174" s="145">
        <v>3.82</v>
      </c>
      <c r="F1174" s="146">
        <f t="shared" si="74"/>
        <v>1.1499999999999999</v>
      </c>
      <c r="G1174" s="147">
        <f t="shared" si="75"/>
        <v>12.720599999999999</v>
      </c>
    </row>
    <row r="1175" spans="1:7" x14ac:dyDescent="0.15">
      <c r="A1175" s="159"/>
      <c r="B1175" s="405"/>
      <c r="C1175" s="143" t="s">
        <v>89</v>
      </c>
      <c r="D1175" s="144">
        <v>2.2999999999999998</v>
      </c>
      <c r="E1175" s="145">
        <v>4.1500000000000004</v>
      </c>
      <c r="F1175" s="146">
        <f t="shared" si="74"/>
        <v>1.8500000000000005</v>
      </c>
      <c r="G1175" s="147">
        <f t="shared" si="75"/>
        <v>15.355000000000002</v>
      </c>
    </row>
    <row r="1176" spans="1:7" x14ac:dyDescent="0.15">
      <c r="A1176" s="159"/>
      <c r="B1176" s="405"/>
      <c r="C1176" s="143" t="s">
        <v>90</v>
      </c>
      <c r="D1176" s="144">
        <v>2.2799999999999998</v>
      </c>
      <c r="E1176" s="145">
        <v>3.8</v>
      </c>
      <c r="F1176" s="146">
        <f t="shared" si="74"/>
        <v>1.52</v>
      </c>
      <c r="G1176" s="147">
        <f t="shared" si="75"/>
        <v>14.135999999999999</v>
      </c>
    </row>
    <row r="1177" spans="1:7" s="118" customFormat="1" x14ac:dyDescent="0.15">
      <c r="A1177" s="160"/>
      <c r="F1177" s="158"/>
      <c r="G1177" s="158"/>
    </row>
    <row r="1178" spans="1:7" s="118" customFormat="1" x14ac:dyDescent="0.15">
      <c r="A1178" s="160"/>
      <c r="B1178" s="121"/>
      <c r="F1178" s="158"/>
      <c r="G1178" s="158"/>
    </row>
    <row r="1179" spans="1:7" s="118" customFormat="1" x14ac:dyDescent="0.15">
      <c r="A1179" s="160"/>
      <c r="B1179" s="121"/>
      <c r="F1179" s="158"/>
      <c r="G1179" s="158"/>
    </row>
    <row r="1180" spans="1:7" x14ac:dyDescent="0.15">
      <c r="A1180" s="66" t="s">
        <v>378</v>
      </c>
      <c r="B1180" s="121"/>
      <c r="C1180" s="118"/>
      <c r="D1180" s="118"/>
      <c r="E1180" s="118"/>
      <c r="F1180" s="158"/>
      <c r="G1180" s="158"/>
    </row>
    <row r="1181" spans="1:7" ht="24.75" thickBot="1" x14ac:dyDescent="0.2">
      <c r="B1181" s="402"/>
      <c r="C1181" s="402"/>
      <c r="D1181" s="130" t="s">
        <v>342</v>
      </c>
      <c r="E1181" s="131" t="s">
        <v>343</v>
      </c>
      <c r="F1181" s="132" t="s">
        <v>261</v>
      </c>
      <c r="G1181" s="133" t="s">
        <v>262</v>
      </c>
    </row>
    <row r="1182" spans="1:7" ht="13.5" thickTop="1" thickBot="1" x14ac:dyDescent="0.2">
      <c r="A1182" s="159"/>
      <c r="B1182" s="394" t="s">
        <v>344</v>
      </c>
      <c r="C1182" s="395"/>
      <c r="D1182" s="134">
        <v>2.97</v>
      </c>
      <c r="E1182" s="135">
        <v>3.98</v>
      </c>
      <c r="F1182" s="136">
        <f t="shared" ref="F1182:F1207" si="76">+E1182-D1182</f>
        <v>1.0099999999999998</v>
      </c>
      <c r="G1182" s="137">
        <f t="shared" ref="G1182:G1207" si="77">+E1182*(6-D1182)</f>
        <v>12.059399999999998</v>
      </c>
    </row>
    <row r="1183" spans="1:7" ht="13.5" thickTop="1" thickBot="1" x14ac:dyDescent="0.2">
      <c r="B1183" s="403" t="s">
        <v>345</v>
      </c>
      <c r="C1183" s="403"/>
      <c r="D1183" s="134">
        <v>3.36</v>
      </c>
      <c r="E1183" s="135">
        <v>3.9</v>
      </c>
      <c r="F1183" s="136">
        <f t="shared" si="76"/>
        <v>0.54</v>
      </c>
      <c r="G1183" s="137">
        <f t="shared" si="77"/>
        <v>10.295999999999999</v>
      </c>
    </row>
    <row r="1184" spans="1:7" ht="12.75" customHeight="1" thickTop="1" x14ac:dyDescent="0.15">
      <c r="B1184" s="404" t="s">
        <v>1</v>
      </c>
      <c r="C1184" s="138" t="s">
        <v>66</v>
      </c>
      <c r="D1184" s="139">
        <v>3.32</v>
      </c>
      <c r="E1184" s="140">
        <v>3.76</v>
      </c>
      <c r="F1184" s="141">
        <f t="shared" si="76"/>
        <v>0.43999999999999995</v>
      </c>
      <c r="G1184" s="142">
        <f t="shared" si="77"/>
        <v>10.0768</v>
      </c>
    </row>
    <row r="1185" spans="1:7" x14ac:dyDescent="0.15">
      <c r="B1185" s="405"/>
      <c r="C1185" s="143" t="s">
        <v>67</v>
      </c>
      <c r="D1185" s="144">
        <v>3.39</v>
      </c>
      <c r="E1185" s="145">
        <v>4.04</v>
      </c>
      <c r="F1185" s="146">
        <f t="shared" si="76"/>
        <v>0.64999999999999991</v>
      </c>
      <c r="G1185" s="147">
        <f t="shared" si="77"/>
        <v>10.5444</v>
      </c>
    </row>
    <row r="1186" spans="1:7" ht="12.75" thickBot="1" x14ac:dyDescent="0.2">
      <c r="A1186" s="159"/>
      <c r="B1186" s="406"/>
      <c r="C1186" s="148" t="s">
        <v>68</v>
      </c>
      <c r="D1186" s="149">
        <v>3.25</v>
      </c>
      <c r="E1186" s="150">
        <v>3.63</v>
      </c>
      <c r="F1186" s="151">
        <f t="shared" si="76"/>
        <v>0.37999999999999989</v>
      </c>
      <c r="G1186" s="152">
        <f t="shared" si="77"/>
        <v>9.9824999999999999</v>
      </c>
    </row>
    <row r="1187" spans="1:7" ht="12.75" customHeight="1" thickTop="1" x14ac:dyDescent="0.15">
      <c r="A1187" s="159"/>
      <c r="B1187" s="404" t="s">
        <v>2</v>
      </c>
      <c r="C1187" s="138" t="s">
        <v>70</v>
      </c>
      <c r="D1187" s="139">
        <v>3.88</v>
      </c>
      <c r="E1187" s="140">
        <v>4.16</v>
      </c>
      <c r="F1187" s="141">
        <f t="shared" si="76"/>
        <v>0.28000000000000025</v>
      </c>
      <c r="G1187" s="142">
        <f t="shared" si="77"/>
        <v>8.8192000000000004</v>
      </c>
    </row>
    <row r="1188" spans="1:7" x14ac:dyDescent="0.15">
      <c r="A1188" s="159"/>
      <c r="B1188" s="405"/>
      <c r="C1188" s="143" t="s">
        <v>71</v>
      </c>
      <c r="D1188" s="144">
        <v>3.33</v>
      </c>
      <c r="E1188" s="145">
        <v>4</v>
      </c>
      <c r="F1188" s="146">
        <f t="shared" si="76"/>
        <v>0.66999999999999993</v>
      </c>
      <c r="G1188" s="147">
        <f t="shared" si="77"/>
        <v>10.68</v>
      </c>
    </row>
    <row r="1189" spans="1:7" x14ac:dyDescent="0.15">
      <c r="A1189" s="159"/>
      <c r="B1189" s="405"/>
      <c r="C1189" s="143" t="s">
        <v>72</v>
      </c>
      <c r="D1189" s="144">
        <v>3.48</v>
      </c>
      <c r="E1189" s="145">
        <v>4.07</v>
      </c>
      <c r="F1189" s="146">
        <f t="shared" si="76"/>
        <v>0.5900000000000003</v>
      </c>
      <c r="G1189" s="147">
        <f t="shared" si="77"/>
        <v>10.256400000000001</v>
      </c>
    </row>
    <row r="1190" spans="1:7" x14ac:dyDescent="0.15">
      <c r="A1190" s="159"/>
      <c r="B1190" s="405"/>
      <c r="C1190" s="143" t="s">
        <v>73</v>
      </c>
      <c r="D1190" s="144">
        <v>3.66</v>
      </c>
      <c r="E1190" s="145">
        <v>3.95</v>
      </c>
      <c r="F1190" s="146">
        <f t="shared" si="76"/>
        <v>0.29000000000000004</v>
      </c>
      <c r="G1190" s="147">
        <f t="shared" si="77"/>
        <v>9.2430000000000003</v>
      </c>
    </row>
    <row r="1191" spans="1:7" x14ac:dyDescent="0.15">
      <c r="A1191" s="159"/>
      <c r="B1191" s="405"/>
      <c r="C1191" s="143" t="s">
        <v>74</v>
      </c>
      <c r="D1191" s="144">
        <v>3.56</v>
      </c>
      <c r="E1191" s="145">
        <v>3.74</v>
      </c>
      <c r="F1191" s="146">
        <f t="shared" si="76"/>
        <v>0.18000000000000016</v>
      </c>
      <c r="G1191" s="147">
        <f t="shared" si="77"/>
        <v>9.1256000000000004</v>
      </c>
    </row>
    <row r="1192" spans="1:7" x14ac:dyDescent="0.15">
      <c r="A1192" s="159"/>
      <c r="B1192" s="405"/>
      <c r="C1192" s="143" t="s">
        <v>75</v>
      </c>
      <c r="D1192" s="144">
        <v>3.52</v>
      </c>
      <c r="E1192" s="145">
        <v>3.82</v>
      </c>
      <c r="F1192" s="146">
        <f t="shared" si="76"/>
        <v>0.29999999999999982</v>
      </c>
      <c r="G1192" s="147">
        <f t="shared" si="77"/>
        <v>9.4735999999999994</v>
      </c>
    </row>
    <row r="1193" spans="1:7" x14ac:dyDescent="0.15">
      <c r="A1193" s="159"/>
      <c r="B1193" s="405"/>
      <c r="C1193" s="143" t="s">
        <v>76</v>
      </c>
      <c r="D1193" s="144">
        <v>3.33</v>
      </c>
      <c r="E1193" s="145">
        <v>3.83</v>
      </c>
      <c r="F1193" s="146">
        <f t="shared" si="76"/>
        <v>0.5</v>
      </c>
      <c r="G1193" s="147">
        <f t="shared" si="77"/>
        <v>10.226100000000001</v>
      </c>
    </row>
    <row r="1194" spans="1:7" x14ac:dyDescent="0.15">
      <c r="A1194" s="159"/>
      <c r="B1194" s="405"/>
      <c r="C1194" s="143" t="s">
        <v>77</v>
      </c>
      <c r="D1194" s="144">
        <v>3.29</v>
      </c>
      <c r="E1194" s="145">
        <v>3.82</v>
      </c>
      <c r="F1194" s="146">
        <f t="shared" si="76"/>
        <v>0.5299999999999998</v>
      </c>
      <c r="G1194" s="147">
        <f t="shared" si="77"/>
        <v>10.3522</v>
      </c>
    </row>
    <row r="1195" spans="1:7" x14ac:dyDescent="0.15">
      <c r="A1195" s="159"/>
      <c r="B1195" s="405"/>
      <c r="C1195" s="143" t="s">
        <v>78</v>
      </c>
      <c r="D1195" s="144">
        <v>3.32</v>
      </c>
      <c r="E1195" s="145">
        <v>3.99</v>
      </c>
      <c r="F1195" s="146">
        <f t="shared" si="76"/>
        <v>0.67000000000000037</v>
      </c>
      <c r="G1195" s="147">
        <f t="shared" si="77"/>
        <v>10.693200000000001</v>
      </c>
    </row>
    <row r="1196" spans="1:7" x14ac:dyDescent="0.15">
      <c r="A1196" s="159"/>
      <c r="B1196" s="405"/>
      <c r="C1196" s="143" t="s">
        <v>79</v>
      </c>
      <c r="D1196" s="144">
        <v>3.15</v>
      </c>
      <c r="E1196" s="145">
        <v>3.81</v>
      </c>
      <c r="F1196" s="146">
        <f t="shared" si="76"/>
        <v>0.66000000000000014</v>
      </c>
      <c r="G1196" s="147">
        <f t="shared" si="77"/>
        <v>10.858500000000001</v>
      </c>
    </row>
    <row r="1197" spans="1:7" x14ac:dyDescent="0.15">
      <c r="A1197" s="159"/>
      <c r="B1197" s="405"/>
      <c r="C1197" s="143" t="s">
        <v>80</v>
      </c>
      <c r="D1197" s="144">
        <v>3.24</v>
      </c>
      <c r="E1197" s="145">
        <v>3.93</v>
      </c>
      <c r="F1197" s="146">
        <f t="shared" si="76"/>
        <v>0.69</v>
      </c>
      <c r="G1197" s="147">
        <f t="shared" si="77"/>
        <v>10.8468</v>
      </c>
    </row>
    <row r="1198" spans="1:7" ht="12.75" thickBot="1" x14ac:dyDescent="0.2">
      <c r="A1198" s="159"/>
      <c r="B1198" s="406"/>
      <c r="C1198" s="148" t="s">
        <v>81</v>
      </c>
      <c r="D1198" s="149">
        <v>3.44</v>
      </c>
      <c r="E1198" s="150">
        <v>4.25</v>
      </c>
      <c r="F1198" s="151">
        <f t="shared" si="76"/>
        <v>0.81</v>
      </c>
      <c r="G1198" s="152">
        <f t="shared" si="77"/>
        <v>10.88</v>
      </c>
    </row>
    <row r="1199" spans="1:7" ht="12.75" customHeight="1" thickTop="1" x14ac:dyDescent="0.15">
      <c r="A1199" s="159"/>
      <c r="B1199" s="401" t="s">
        <v>3</v>
      </c>
      <c r="C1199" s="153" t="s">
        <v>82</v>
      </c>
      <c r="D1199" s="154">
        <v>3.45</v>
      </c>
      <c r="E1199" s="155">
        <v>3.93</v>
      </c>
      <c r="F1199" s="156">
        <f t="shared" si="76"/>
        <v>0.48</v>
      </c>
      <c r="G1199" s="157">
        <f t="shared" si="77"/>
        <v>10.0215</v>
      </c>
    </row>
    <row r="1200" spans="1:7" x14ac:dyDescent="0.15">
      <c r="A1200" s="159"/>
      <c r="B1200" s="405"/>
      <c r="C1200" s="143" t="s">
        <v>83</v>
      </c>
      <c r="D1200" s="144">
        <v>3.31</v>
      </c>
      <c r="E1200" s="145">
        <v>3.95</v>
      </c>
      <c r="F1200" s="146">
        <f t="shared" si="76"/>
        <v>0.64000000000000012</v>
      </c>
      <c r="G1200" s="147">
        <f t="shared" si="77"/>
        <v>10.625500000000001</v>
      </c>
    </row>
    <row r="1201" spans="1:7" x14ac:dyDescent="0.15">
      <c r="A1201" s="159"/>
      <c r="B1201" s="405"/>
      <c r="C1201" s="143" t="s">
        <v>84</v>
      </c>
      <c r="D1201" s="144">
        <v>3.39</v>
      </c>
      <c r="E1201" s="145">
        <v>3.84</v>
      </c>
      <c r="F1201" s="146">
        <f t="shared" si="76"/>
        <v>0.44999999999999973</v>
      </c>
      <c r="G1201" s="147">
        <f t="shared" si="77"/>
        <v>10.022399999999999</v>
      </c>
    </row>
    <row r="1202" spans="1:7" x14ac:dyDescent="0.15">
      <c r="A1202" s="159"/>
      <c r="B1202" s="405"/>
      <c r="C1202" s="143" t="s">
        <v>85</v>
      </c>
      <c r="D1202" s="144">
        <v>3.48</v>
      </c>
      <c r="E1202" s="145">
        <v>3.97</v>
      </c>
      <c r="F1202" s="146">
        <f t="shared" si="76"/>
        <v>0.49000000000000021</v>
      </c>
      <c r="G1202" s="147">
        <f t="shared" si="77"/>
        <v>10.0044</v>
      </c>
    </row>
    <row r="1203" spans="1:7" x14ac:dyDescent="0.15">
      <c r="A1203" s="159"/>
      <c r="B1203" s="405"/>
      <c r="C1203" s="143" t="s">
        <v>86</v>
      </c>
      <c r="D1203" s="144">
        <v>3.28</v>
      </c>
      <c r="E1203" s="145">
        <v>3.92</v>
      </c>
      <c r="F1203" s="146">
        <f t="shared" si="76"/>
        <v>0.64000000000000012</v>
      </c>
      <c r="G1203" s="147">
        <f t="shared" si="77"/>
        <v>10.6624</v>
      </c>
    </row>
    <row r="1204" spans="1:7" x14ac:dyDescent="0.15">
      <c r="A1204" s="159"/>
      <c r="B1204" s="405"/>
      <c r="C1204" s="143" t="s">
        <v>87</v>
      </c>
      <c r="D1204" s="144">
        <v>3.36</v>
      </c>
      <c r="E1204" s="145">
        <v>3.9</v>
      </c>
      <c r="F1204" s="146">
        <f t="shared" si="76"/>
        <v>0.54</v>
      </c>
      <c r="G1204" s="147">
        <f t="shared" si="77"/>
        <v>10.295999999999999</v>
      </c>
    </row>
    <row r="1205" spans="1:7" x14ac:dyDescent="0.15">
      <c r="A1205" s="159"/>
      <c r="B1205" s="405"/>
      <c r="C1205" s="143" t="s">
        <v>88</v>
      </c>
      <c r="D1205" s="144">
        <v>3.15</v>
      </c>
      <c r="E1205" s="145">
        <v>3.7</v>
      </c>
      <c r="F1205" s="146">
        <f t="shared" si="76"/>
        <v>0.55000000000000027</v>
      </c>
      <c r="G1205" s="147">
        <f t="shared" si="77"/>
        <v>10.545000000000002</v>
      </c>
    </row>
    <row r="1206" spans="1:7" x14ac:dyDescent="0.15">
      <c r="A1206" s="159"/>
      <c r="B1206" s="405"/>
      <c r="C1206" s="143" t="s">
        <v>89</v>
      </c>
      <c r="D1206" s="144">
        <v>3</v>
      </c>
      <c r="E1206" s="145">
        <v>3.95</v>
      </c>
      <c r="F1206" s="146">
        <f t="shared" si="76"/>
        <v>0.95000000000000018</v>
      </c>
      <c r="G1206" s="147">
        <f t="shared" si="77"/>
        <v>11.850000000000001</v>
      </c>
    </row>
    <row r="1207" spans="1:7" x14ac:dyDescent="0.15">
      <c r="A1207" s="159"/>
      <c r="B1207" s="405"/>
      <c r="C1207" s="143" t="s">
        <v>90</v>
      </c>
      <c r="D1207" s="144">
        <v>3</v>
      </c>
      <c r="E1207" s="145">
        <v>3.74</v>
      </c>
      <c r="F1207" s="146">
        <f t="shared" si="76"/>
        <v>0.74000000000000021</v>
      </c>
      <c r="G1207" s="147">
        <f t="shared" si="77"/>
        <v>11.22</v>
      </c>
    </row>
    <row r="1208" spans="1:7" s="118" customFormat="1" x14ac:dyDescent="0.15">
      <c r="A1208" s="160"/>
      <c r="F1208" s="158"/>
      <c r="G1208" s="158"/>
    </row>
    <row r="1209" spans="1:7" s="118" customFormat="1" x14ac:dyDescent="0.15">
      <c r="A1209" s="160"/>
      <c r="B1209" s="121"/>
      <c r="F1209" s="158"/>
      <c r="G1209" s="158"/>
    </row>
    <row r="1210" spans="1:7" s="118" customFormat="1" x14ac:dyDescent="0.15">
      <c r="A1210" s="160"/>
      <c r="B1210" s="121"/>
      <c r="F1210" s="158"/>
      <c r="G1210" s="158"/>
    </row>
    <row r="1211" spans="1:7" x14ac:dyDescent="0.15">
      <c r="A1211" s="66" t="s">
        <v>379</v>
      </c>
      <c r="B1211" s="121"/>
      <c r="C1211" s="118"/>
      <c r="D1211" s="118"/>
      <c r="E1211" s="118"/>
      <c r="F1211" s="158"/>
      <c r="G1211" s="158"/>
    </row>
    <row r="1212" spans="1:7" ht="24.75" thickBot="1" x14ac:dyDescent="0.2">
      <c r="A1212" s="159"/>
      <c r="B1212" s="402"/>
      <c r="C1212" s="402"/>
      <c r="D1212" s="130" t="s">
        <v>342</v>
      </c>
      <c r="E1212" s="131" t="s">
        <v>343</v>
      </c>
      <c r="F1212" s="132" t="s">
        <v>261</v>
      </c>
      <c r="G1212" s="133" t="s">
        <v>262</v>
      </c>
    </row>
    <row r="1213" spans="1:7" ht="13.5" thickTop="1" thickBot="1" x14ac:dyDescent="0.2">
      <c r="A1213" s="159"/>
      <c r="B1213" s="394" t="s">
        <v>344</v>
      </c>
      <c r="C1213" s="395"/>
      <c r="D1213" s="134">
        <v>2.97</v>
      </c>
      <c r="E1213" s="135">
        <v>3.98</v>
      </c>
      <c r="F1213" s="136">
        <f t="shared" ref="F1213:F1238" si="78">+E1213-D1213</f>
        <v>1.0099999999999998</v>
      </c>
      <c r="G1213" s="137">
        <f t="shared" ref="G1213:G1238" si="79">+E1213*(6-D1213)</f>
        <v>12.059399999999998</v>
      </c>
    </row>
    <row r="1214" spans="1:7" ht="13.5" thickTop="1" thickBot="1" x14ac:dyDescent="0.2">
      <c r="A1214" s="159"/>
      <c r="B1214" s="403" t="s">
        <v>345</v>
      </c>
      <c r="C1214" s="403"/>
      <c r="D1214" s="134">
        <v>3.25</v>
      </c>
      <c r="E1214" s="135">
        <v>4</v>
      </c>
      <c r="F1214" s="136">
        <f t="shared" si="78"/>
        <v>0.75</v>
      </c>
      <c r="G1214" s="137">
        <f t="shared" si="79"/>
        <v>11</v>
      </c>
    </row>
    <row r="1215" spans="1:7" ht="12.75" customHeight="1" thickTop="1" x14ac:dyDescent="0.15">
      <c r="A1215" s="159"/>
      <c r="B1215" s="404" t="s">
        <v>1</v>
      </c>
      <c r="C1215" s="138" t="s">
        <v>66</v>
      </c>
      <c r="D1215" s="139">
        <v>3.2</v>
      </c>
      <c r="E1215" s="140">
        <v>3.87</v>
      </c>
      <c r="F1215" s="141">
        <f t="shared" si="78"/>
        <v>0.66999999999999993</v>
      </c>
      <c r="G1215" s="142">
        <f t="shared" si="79"/>
        <v>10.836</v>
      </c>
    </row>
    <row r="1216" spans="1:7" x14ac:dyDescent="0.15">
      <c r="A1216" s="159"/>
      <c r="B1216" s="405"/>
      <c r="C1216" s="143" t="s">
        <v>67</v>
      </c>
      <c r="D1216" s="144">
        <v>3.29</v>
      </c>
      <c r="E1216" s="145">
        <v>4.13</v>
      </c>
      <c r="F1216" s="146">
        <f t="shared" si="78"/>
        <v>0.83999999999999986</v>
      </c>
      <c r="G1216" s="147">
        <f t="shared" si="79"/>
        <v>11.192299999999999</v>
      </c>
    </row>
    <row r="1217" spans="1:7" ht="12.75" thickBot="1" x14ac:dyDescent="0.2">
      <c r="A1217" s="159"/>
      <c r="B1217" s="406"/>
      <c r="C1217" s="148" t="s">
        <v>68</v>
      </c>
      <c r="D1217" s="149">
        <v>3.33</v>
      </c>
      <c r="E1217" s="150">
        <v>3.88</v>
      </c>
      <c r="F1217" s="151">
        <f t="shared" si="78"/>
        <v>0.54999999999999982</v>
      </c>
      <c r="G1217" s="152">
        <f t="shared" si="79"/>
        <v>10.359599999999999</v>
      </c>
    </row>
    <row r="1218" spans="1:7" ht="12.75" customHeight="1" thickTop="1" x14ac:dyDescent="0.15">
      <c r="A1218" s="159"/>
      <c r="B1218" s="404" t="s">
        <v>2</v>
      </c>
      <c r="C1218" s="138" t="s">
        <v>70</v>
      </c>
      <c r="D1218" s="139">
        <v>3.69</v>
      </c>
      <c r="E1218" s="140">
        <v>4.25</v>
      </c>
      <c r="F1218" s="141">
        <f t="shared" si="78"/>
        <v>0.56000000000000005</v>
      </c>
      <c r="G1218" s="142">
        <f t="shared" si="79"/>
        <v>9.8175000000000008</v>
      </c>
    </row>
    <row r="1219" spans="1:7" x14ac:dyDescent="0.15">
      <c r="A1219" s="159"/>
      <c r="B1219" s="405"/>
      <c r="C1219" s="143" t="s">
        <v>71</v>
      </c>
      <c r="D1219" s="144">
        <v>3.12</v>
      </c>
      <c r="E1219" s="145">
        <v>4.2300000000000004</v>
      </c>
      <c r="F1219" s="146">
        <f t="shared" si="78"/>
        <v>1.1100000000000003</v>
      </c>
      <c r="G1219" s="147">
        <f t="shared" si="79"/>
        <v>12.182400000000001</v>
      </c>
    </row>
    <row r="1220" spans="1:7" x14ac:dyDescent="0.15">
      <c r="A1220" s="159"/>
      <c r="B1220" s="405"/>
      <c r="C1220" s="143" t="s">
        <v>72</v>
      </c>
      <c r="D1220" s="144">
        <v>3.36</v>
      </c>
      <c r="E1220" s="145">
        <v>4.07</v>
      </c>
      <c r="F1220" s="146">
        <f t="shared" si="78"/>
        <v>0.71000000000000041</v>
      </c>
      <c r="G1220" s="147">
        <f t="shared" si="79"/>
        <v>10.744800000000001</v>
      </c>
    </row>
    <row r="1221" spans="1:7" x14ac:dyDescent="0.15">
      <c r="A1221" s="159"/>
      <c r="B1221" s="405"/>
      <c r="C1221" s="143" t="s">
        <v>73</v>
      </c>
      <c r="D1221" s="144">
        <v>3.55</v>
      </c>
      <c r="E1221" s="145">
        <v>4.17</v>
      </c>
      <c r="F1221" s="146">
        <f t="shared" si="78"/>
        <v>0.62000000000000011</v>
      </c>
      <c r="G1221" s="147">
        <f t="shared" si="79"/>
        <v>10.2165</v>
      </c>
    </row>
    <row r="1222" spans="1:7" x14ac:dyDescent="0.15">
      <c r="A1222" s="159"/>
      <c r="B1222" s="405"/>
      <c r="C1222" s="143" t="s">
        <v>74</v>
      </c>
      <c r="D1222" s="144">
        <v>3.48</v>
      </c>
      <c r="E1222" s="145">
        <v>3.82</v>
      </c>
      <c r="F1222" s="146">
        <f t="shared" si="78"/>
        <v>0.33999999999999986</v>
      </c>
      <c r="G1222" s="147">
        <f t="shared" si="79"/>
        <v>9.6264000000000003</v>
      </c>
    </row>
    <row r="1223" spans="1:7" x14ac:dyDescent="0.15">
      <c r="A1223" s="159"/>
      <c r="B1223" s="405"/>
      <c r="C1223" s="143" t="s">
        <v>75</v>
      </c>
      <c r="D1223" s="144">
        <v>3.34</v>
      </c>
      <c r="E1223" s="145">
        <v>4.12</v>
      </c>
      <c r="F1223" s="146">
        <f t="shared" si="78"/>
        <v>0.78000000000000025</v>
      </c>
      <c r="G1223" s="147">
        <f t="shared" si="79"/>
        <v>10.959200000000001</v>
      </c>
    </row>
    <row r="1224" spans="1:7" x14ac:dyDescent="0.15">
      <c r="A1224" s="159"/>
      <c r="B1224" s="405"/>
      <c r="C1224" s="143" t="s">
        <v>76</v>
      </c>
      <c r="D1224" s="144">
        <v>3.18</v>
      </c>
      <c r="E1224" s="145">
        <v>3.82</v>
      </c>
      <c r="F1224" s="146">
        <f t="shared" si="78"/>
        <v>0.63999999999999968</v>
      </c>
      <c r="G1224" s="147">
        <f t="shared" si="79"/>
        <v>10.772399999999999</v>
      </c>
    </row>
    <row r="1225" spans="1:7" x14ac:dyDescent="0.15">
      <c r="A1225" s="159"/>
      <c r="B1225" s="405"/>
      <c r="C1225" s="143" t="s">
        <v>77</v>
      </c>
      <c r="D1225" s="144">
        <v>3.22</v>
      </c>
      <c r="E1225" s="145">
        <v>4.08</v>
      </c>
      <c r="F1225" s="146">
        <f t="shared" si="78"/>
        <v>0.85999999999999988</v>
      </c>
      <c r="G1225" s="147">
        <f t="shared" si="79"/>
        <v>11.3424</v>
      </c>
    </row>
    <row r="1226" spans="1:7" x14ac:dyDescent="0.15">
      <c r="A1226" s="159"/>
      <c r="B1226" s="405"/>
      <c r="C1226" s="143" t="s">
        <v>78</v>
      </c>
      <c r="D1226" s="144">
        <v>3.19</v>
      </c>
      <c r="E1226" s="145">
        <v>4.08</v>
      </c>
      <c r="F1226" s="146">
        <f t="shared" si="78"/>
        <v>0.89000000000000012</v>
      </c>
      <c r="G1226" s="147">
        <f t="shared" si="79"/>
        <v>11.4648</v>
      </c>
    </row>
    <row r="1227" spans="1:7" x14ac:dyDescent="0.15">
      <c r="A1227" s="159"/>
      <c r="B1227" s="405"/>
      <c r="C1227" s="143" t="s">
        <v>79</v>
      </c>
      <c r="D1227" s="144">
        <v>3.08</v>
      </c>
      <c r="E1227" s="145">
        <v>3.84</v>
      </c>
      <c r="F1227" s="146">
        <f t="shared" si="78"/>
        <v>0.75999999999999979</v>
      </c>
      <c r="G1227" s="147">
        <f t="shared" si="79"/>
        <v>11.2128</v>
      </c>
    </row>
    <row r="1228" spans="1:7" x14ac:dyDescent="0.15">
      <c r="A1228" s="159"/>
      <c r="B1228" s="405"/>
      <c r="C1228" s="143" t="s">
        <v>80</v>
      </c>
      <c r="D1228" s="144">
        <v>3.17</v>
      </c>
      <c r="E1228" s="145">
        <v>3.94</v>
      </c>
      <c r="F1228" s="146">
        <f t="shared" si="78"/>
        <v>0.77</v>
      </c>
      <c r="G1228" s="147">
        <f t="shared" si="79"/>
        <v>11.1502</v>
      </c>
    </row>
    <row r="1229" spans="1:7" ht="12.75" thickBot="1" x14ac:dyDescent="0.2">
      <c r="A1229" s="159"/>
      <c r="B1229" s="406"/>
      <c r="C1229" s="148" t="s">
        <v>81</v>
      </c>
      <c r="D1229" s="149">
        <v>3.13</v>
      </c>
      <c r="E1229" s="150">
        <v>4.5</v>
      </c>
      <c r="F1229" s="151">
        <f t="shared" si="78"/>
        <v>1.37</v>
      </c>
      <c r="G1229" s="152">
        <f t="shared" si="79"/>
        <v>12.915000000000001</v>
      </c>
    </row>
    <row r="1230" spans="1:7" ht="12.75" customHeight="1" thickTop="1" x14ac:dyDescent="0.15">
      <c r="A1230" s="159"/>
      <c r="B1230" s="401" t="s">
        <v>3</v>
      </c>
      <c r="C1230" s="153" t="s">
        <v>82</v>
      </c>
      <c r="D1230" s="154">
        <v>3.3</v>
      </c>
      <c r="E1230" s="155">
        <v>4.0599999999999996</v>
      </c>
      <c r="F1230" s="156">
        <f t="shared" si="78"/>
        <v>0.75999999999999979</v>
      </c>
      <c r="G1230" s="157">
        <f t="shared" si="79"/>
        <v>10.962</v>
      </c>
    </row>
    <row r="1231" spans="1:7" x14ac:dyDescent="0.15">
      <c r="A1231" s="159"/>
      <c r="B1231" s="405"/>
      <c r="C1231" s="143" t="s">
        <v>83</v>
      </c>
      <c r="D1231" s="144">
        <v>3.15</v>
      </c>
      <c r="E1231" s="145">
        <v>3.93</v>
      </c>
      <c r="F1231" s="146">
        <f t="shared" si="78"/>
        <v>0.78000000000000025</v>
      </c>
      <c r="G1231" s="147">
        <f t="shared" si="79"/>
        <v>11.200500000000002</v>
      </c>
    </row>
    <row r="1232" spans="1:7" x14ac:dyDescent="0.15">
      <c r="A1232" s="159"/>
      <c r="B1232" s="405"/>
      <c r="C1232" s="143" t="s">
        <v>84</v>
      </c>
      <c r="D1232" s="144">
        <v>3.32</v>
      </c>
      <c r="E1232" s="145">
        <v>4.04</v>
      </c>
      <c r="F1232" s="146">
        <f t="shared" si="78"/>
        <v>0.7200000000000002</v>
      </c>
      <c r="G1232" s="147">
        <f t="shared" si="79"/>
        <v>10.827200000000001</v>
      </c>
    </row>
    <row r="1233" spans="1:7" x14ac:dyDescent="0.15">
      <c r="A1233" s="159"/>
      <c r="B1233" s="405"/>
      <c r="C1233" s="143" t="s">
        <v>85</v>
      </c>
      <c r="D1233" s="144">
        <v>3.32</v>
      </c>
      <c r="E1233" s="145">
        <v>3.93</v>
      </c>
      <c r="F1233" s="146">
        <f t="shared" si="78"/>
        <v>0.61000000000000032</v>
      </c>
      <c r="G1233" s="147">
        <f t="shared" si="79"/>
        <v>10.532400000000001</v>
      </c>
    </row>
    <row r="1234" spans="1:7" x14ac:dyDescent="0.15">
      <c r="A1234" s="159"/>
      <c r="B1234" s="405"/>
      <c r="C1234" s="143" t="s">
        <v>86</v>
      </c>
      <c r="D1234" s="144">
        <v>3.24</v>
      </c>
      <c r="E1234" s="145">
        <v>3.92</v>
      </c>
      <c r="F1234" s="146">
        <f t="shared" si="78"/>
        <v>0.67999999999999972</v>
      </c>
      <c r="G1234" s="147">
        <f t="shared" si="79"/>
        <v>10.819199999999999</v>
      </c>
    </row>
    <row r="1235" spans="1:7" x14ac:dyDescent="0.15">
      <c r="A1235" s="159"/>
      <c r="B1235" s="405"/>
      <c r="C1235" s="143" t="s">
        <v>87</v>
      </c>
      <c r="D1235" s="144">
        <v>3.35</v>
      </c>
      <c r="E1235" s="145">
        <v>3.89</v>
      </c>
      <c r="F1235" s="146">
        <f t="shared" si="78"/>
        <v>0.54</v>
      </c>
      <c r="G1235" s="147">
        <f t="shared" si="79"/>
        <v>10.3085</v>
      </c>
    </row>
    <row r="1236" spans="1:7" x14ac:dyDescent="0.15">
      <c r="A1236" s="159"/>
      <c r="B1236" s="405"/>
      <c r="C1236" s="143" t="s">
        <v>88</v>
      </c>
      <c r="D1236" s="144">
        <v>2.98</v>
      </c>
      <c r="E1236" s="145">
        <v>3.88</v>
      </c>
      <c r="F1236" s="146">
        <f t="shared" si="78"/>
        <v>0.89999999999999991</v>
      </c>
      <c r="G1236" s="147">
        <f t="shared" si="79"/>
        <v>11.717599999999999</v>
      </c>
    </row>
    <row r="1237" spans="1:7" x14ac:dyDescent="0.15">
      <c r="B1237" s="405"/>
      <c r="C1237" s="143" t="s">
        <v>89</v>
      </c>
      <c r="D1237" s="144">
        <v>2.88</v>
      </c>
      <c r="E1237" s="145">
        <v>4.0999999999999996</v>
      </c>
      <c r="F1237" s="146">
        <f t="shared" si="78"/>
        <v>1.2199999999999998</v>
      </c>
      <c r="G1237" s="147">
        <f t="shared" si="79"/>
        <v>12.792</v>
      </c>
    </row>
    <row r="1238" spans="1:7" x14ac:dyDescent="0.15">
      <c r="B1238" s="405"/>
      <c r="C1238" s="143" t="s">
        <v>90</v>
      </c>
      <c r="D1238" s="144">
        <v>3.29</v>
      </c>
      <c r="E1238" s="145">
        <v>4.05</v>
      </c>
      <c r="F1238" s="146">
        <f t="shared" si="78"/>
        <v>0.75999999999999979</v>
      </c>
      <c r="G1238" s="147">
        <f t="shared" si="79"/>
        <v>10.9755</v>
      </c>
    </row>
    <row r="1239" spans="1:7" s="118" customFormat="1" x14ac:dyDescent="0.15">
      <c r="F1239" s="158"/>
      <c r="G1239" s="158"/>
    </row>
    <row r="1240" spans="1:7" s="118" customFormat="1" x14ac:dyDescent="0.15">
      <c r="B1240" s="121"/>
      <c r="F1240" s="158"/>
      <c r="G1240" s="158"/>
    </row>
    <row r="1241" spans="1:7" s="118" customFormat="1" x14ac:dyDescent="0.15">
      <c r="A1241" s="160"/>
      <c r="B1241" s="121"/>
      <c r="F1241" s="158"/>
      <c r="G1241" s="158"/>
    </row>
    <row r="1242" spans="1:7" x14ac:dyDescent="0.15">
      <c r="A1242" s="66" t="s">
        <v>380</v>
      </c>
      <c r="B1242" s="121"/>
      <c r="C1242" s="118"/>
    </row>
    <row r="1243" spans="1:7" ht="24.75" thickBot="1" x14ac:dyDescent="0.2">
      <c r="A1243" s="159"/>
      <c r="B1243" s="402"/>
      <c r="C1243" s="402"/>
      <c r="D1243" s="130" t="s">
        <v>342</v>
      </c>
      <c r="E1243" s="131" t="s">
        <v>343</v>
      </c>
      <c r="F1243" s="132" t="s">
        <v>261</v>
      </c>
      <c r="G1243" s="133" t="s">
        <v>262</v>
      </c>
    </row>
    <row r="1244" spans="1:7" ht="13.5" thickTop="1" thickBot="1" x14ac:dyDescent="0.2">
      <c r="A1244" s="159"/>
      <c r="B1244" s="394" t="s">
        <v>344</v>
      </c>
      <c r="C1244" s="395"/>
      <c r="D1244" s="134">
        <v>2.97</v>
      </c>
      <c r="E1244" s="135">
        <v>3.98</v>
      </c>
      <c r="F1244" s="136">
        <f t="shared" ref="F1244:F1269" si="80">+E1244-D1244</f>
        <v>1.0099999999999998</v>
      </c>
      <c r="G1244" s="137">
        <f t="shared" ref="G1244:G1269" si="81">+E1244*(6-D1244)</f>
        <v>12.059399999999998</v>
      </c>
    </row>
    <row r="1245" spans="1:7" ht="13.5" thickTop="1" thickBot="1" x14ac:dyDescent="0.2">
      <c r="A1245" s="159"/>
      <c r="B1245" s="403" t="s">
        <v>345</v>
      </c>
      <c r="C1245" s="403"/>
      <c r="D1245" s="134">
        <v>3.02</v>
      </c>
      <c r="E1245" s="135">
        <v>3.65</v>
      </c>
      <c r="F1245" s="136">
        <f t="shared" si="80"/>
        <v>0.62999999999999989</v>
      </c>
      <c r="G1245" s="137">
        <f t="shared" si="81"/>
        <v>10.876999999999999</v>
      </c>
    </row>
    <row r="1246" spans="1:7" ht="12.75" customHeight="1" thickTop="1" x14ac:dyDescent="0.15">
      <c r="A1246" s="159"/>
      <c r="B1246" s="404" t="s">
        <v>1</v>
      </c>
      <c r="C1246" s="138" t="s">
        <v>66</v>
      </c>
      <c r="D1246" s="139">
        <v>2.93</v>
      </c>
      <c r="E1246" s="140">
        <v>3.6</v>
      </c>
      <c r="F1246" s="141">
        <f t="shared" si="80"/>
        <v>0.66999999999999993</v>
      </c>
      <c r="G1246" s="142">
        <f t="shared" si="81"/>
        <v>11.052</v>
      </c>
    </row>
    <row r="1247" spans="1:7" x14ac:dyDescent="0.15">
      <c r="A1247" s="159"/>
      <c r="B1247" s="405"/>
      <c r="C1247" s="143" t="s">
        <v>67</v>
      </c>
      <c r="D1247" s="144">
        <v>3.1</v>
      </c>
      <c r="E1247" s="145">
        <v>3.69</v>
      </c>
      <c r="F1247" s="146">
        <f t="shared" si="80"/>
        <v>0.58999999999999986</v>
      </c>
      <c r="G1247" s="147">
        <f t="shared" si="81"/>
        <v>10.700999999999999</v>
      </c>
    </row>
    <row r="1248" spans="1:7" ht="12.75" thickBot="1" x14ac:dyDescent="0.2">
      <c r="A1248" s="159"/>
      <c r="B1248" s="406"/>
      <c r="C1248" s="148" t="s">
        <v>68</v>
      </c>
      <c r="D1248" s="149">
        <v>2.86</v>
      </c>
      <c r="E1248" s="150">
        <v>3.63</v>
      </c>
      <c r="F1248" s="151">
        <f t="shared" si="80"/>
        <v>0.77</v>
      </c>
      <c r="G1248" s="152">
        <f t="shared" si="81"/>
        <v>11.398200000000001</v>
      </c>
    </row>
    <row r="1249" spans="1:7" ht="12.75" customHeight="1" thickTop="1" x14ac:dyDescent="0.15">
      <c r="A1249" s="159"/>
      <c r="B1249" s="404" t="s">
        <v>2</v>
      </c>
      <c r="C1249" s="138" t="s">
        <v>70</v>
      </c>
      <c r="D1249" s="139">
        <v>3.35</v>
      </c>
      <c r="E1249" s="140">
        <v>3.78</v>
      </c>
      <c r="F1249" s="141">
        <f t="shared" si="80"/>
        <v>0.42999999999999972</v>
      </c>
      <c r="G1249" s="142">
        <f t="shared" si="81"/>
        <v>10.016999999999999</v>
      </c>
    </row>
    <row r="1250" spans="1:7" x14ac:dyDescent="0.15">
      <c r="A1250" s="159"/>
      <c r="B1250" s="405"/>
      <c r="C1250" s="143" t="s">
        <v>71</v>
      </c>
      <c r="D1250" s="144">
        <v>3.26</v>
      </c>
      <c r="E1250" s="145">
        <v>3.73</v>
      </c>
      <c r="F1250" s="146">
        <f t="shared" si="80"/>
        <v>0.4700000000000002</v>
      </c>
      <c r="G1250" s="147">
        <f t="shared" si="81"/>
        <v>10.2202</v>
      </c>
    </row>
    <row r="1251" spans="1:7" x14ac:dyDescent="0.15">
      <c r="A1251" s="159"/>
      <c r="B1251" s="405"/>
      <c r="C1251" s="143" t="s">
        <v>72</v>
      </c>
      <c r="D1251" s="144">
        <v>3.14</v>
      </c>
      <c r="E1251" s="145">
        <v>3.78</v>
      </c>
      <c r="F1251" s="146">
        <f t="shared" si="80"/>
        <v>0.63999999999999968</v>
      </c>
      <c r="G1251" s="147">
        <f t="shared" si="81"/>
        <v>10.810799999999999</v>
      </c>
    </row>
    <row r="1252" spans="1:7" x14ac:dyDescent="0.15">
      <c r="A1252" s="159"/>
      <c r="B1252" s="405"/>
      <c r="C1252" s="143" t="s">
        <v>73</v>
      </c>
      <c r="D1252" s="144">
        <v>3.33</v>
      </c>
      <c r="E1252" s="145">
        <v>3.8</v>
      </c>
      <c r="F1252" s="146">
        <f t="shared" si="80"/>
        <v>0.46999999999999975</v>
      </c>
      <c r="G1252" s="147">
        <f t="shared" si="81"/>
        <v>10.145999999999999</v>
      </c>
    </row>
    <row r="1253" spans="1:7" x14ac:dyDescent="0.15">
      <c r="A1253" s="159"/>
      <c r="B1253" s="405"/>
      <c r="C1253" s="143" t="s">
        <v>74</v>
      </c>
      <c r="D1253" s="144">
        <v>3.2</v>
      </c>
      <c r="E1253" s="145">
        <v>3.48</v>
      </c>
      <c r="F1253" s="146">
        <f t="shared" si="80"/>
        <v>0.2799999999999998</v>
      </c>
      <c r="G1253" s="147">
        <f t="shared" si="81"/>
        <v>9.7439999999999998</v>
      </c>
    </row>
    <row r="1254" spans="1:7" x14ac:dyDescent="0.15">
      <c r="A1254" s="159"/>
      <c r="B1254" s="405"/>
      <c r="C1254" s="143" t="s">
        <v>75</v>
      </c>
      <c r="D1254" s="144">
        <v>3.05</v>
      </c>
      <c r="E1254" s="145">
        <v>3.61</v>
      </c>
      <c r="F1254" s="146">
        <f t="shared" si="80"/>
        <v>0.56000000000000005</v>
      </c>
      <c r="G1254" s="147">
        <f t="shared" si="81"/>
        <v>10.6495</v>
      </c>
    </row>
    <row r="1255" spans="1:7" x14ac:dyDescent="0.15">
      <c r="A1255" s="159"/>
      <c r="B1255" s="405"/>
      <c r="C1255" s="143" t="s">
        <v>76</v>
      </c>
      <c r="D1255" s="144">
        <v>3.05</v>
      </c>
      <c r="E1255" s="145">
        <v>3.52</v>
      </c>
      <c r="F1255" s="146">
        <f t="shared" si="80"/>
        <v>0.4700000000000002</v>
      </c>
      <c r="G1255" s="147">
        <f t="shared" si="81"/>
        <v>10.384</v>
      </c>
    </row>
    <row r="1256" spans="1:7" x14ac:dyDescent="0.15">
      <c r="A1256" s="159"/>
      <c r="B1256" s="405"/>
      <c r="C1256" s="143" t="s">
        <v>77</v>
      </c>
      <c r="D1256" s="144">
        <v>3.01</v>
      </c>
      <c r="E1256" s="145">
        <v>3.57</v>
      </c>
      <c r="F1256" s="146">
        <f t="shared" si="80"/>
        <v>0.56000000000000005</v>
      </c>
      <c r="G1256" s="147">
        <f t="shared" si="81"/>
        <v>10.674300000000001</v>
      </c>
    </row>
    <row r="1257" spans="1:7" x14ac:dyDescent="0.15">
      <c r="A1257" s="159"/>
      <c r="B1257" s="405"/>
      <c r="C1257" s="143" t="s">
        <v>78</v>
      </c>
      <c r="D1257" s="144">
        <v>2.91</v>
      </c>
      <c r="E1257" s="145">
        <v>3.68</v>
      </c>
      <c r="F1257" s="146">
        <f t="shared" si="80"/>
        <v>0.77</v>
      </c>
      <c r="G1257" s="147">
        <f t="shared" si="81"/>
        <v>11.3712</v>
      </c>
    </row>
    <row r="1258" spans="1:7" x14ac:dyDescent="0.15">
      <c r="A1258" s="159"/>
      <c r="B1258" s="405"/>
      <c r="C1258" s="143" t="s">
        <v>79</v>
      </c>
      <c r="D1258" s="144">
        <v>2.8</v>
      </c>
      <c r="E1258" s="145">
        <v>3.6</v>
      </c>
      <c r="F1258" s="146">
        <f t="shared" si="80"/>
        <v>0.80000000000000027</v>
      </c>
      <c r="G1258" s="147">
        <f t="shared" si="81"/>
        <v>11.520000000000001</v>
      </c>
    </row>
    <row r="1259" spans="1:7" x14ac:dyDescent="0.15">
      <c r="A1259" s="159"/>
      <c r="B1259" s="405"/>
      <c r="C1259" s="143" t="s">
        <v>80</v>
      </c>
      <c r="D1259" s="144">
        <v>2.95</v>
      </c>
      <c r="E1259" s="145">
        <v>3.72</v>
      </c>
      <c r="F1259" s="146">
        <f t="shared" si="80"/>
        <v>0.77</v>
      </c>
      <c r="G1259" s="147">
        <f t="shared" si="81"/>
        <v>11.346</v>
      </c>
    </row>
    <row r="1260" spans="1:7" ht="12.75" thickBot="1" x14ac:dyDescent="0.2">
      <c r="A1260" s="159"/>
      <c r="B1260" s="406"/>
      <c r="C1260" s="148" t="s">
        <v>81</v>
      </c>
      <c r="D1260" s="149">
        <v>2.75</v>
      </c>
      <c r="E1260" s="150">
        <v>4</v>
      </c>
      <c r="F1260" s="151">
        <f t="shared" si="80"/>
        <v>1.25</v>
      </c>
      <c r="G1260" s="152">
        <f t="shared" si="81"/>
        <v>13</v>
      </c>
    </row>
    <row r="1261" spans="1:7" ht="12.75" customHeight="1" thickTop="1" x14ac:dyDescent="0.15">
      <c r="A1261" s="159"/>
      <c r="B1261" s="401" t="s">
        <v>3</v>
      </c>
      <c r="C1261" s="153" t="s">
        <v>82</v>
      </c>
      <c r="D1261" s="154">
        <v>3.09</v>
      </c>
      <c r="E1261" s="155">
        <v>3.65</v>
      </c>
      <c r="F1261" s="156">
        <f t="shared" si="80"/>
        <v>0.56000000000000005</v>
      </c>
      <c r="G1261" s="157">
        <f t="shared" si="81"/>
        <v>10.621500000000001</v>
      </c>
    </row>
    <row r="1262" spans="1:7" x14ac:dyDescent="0.15">
      <c r="A1262" s="159"/>
      <c r="B1262" s="405"/>
      <c r="C1262" s="143" t="s">
        <v>83</v>
      </c>
      <c r="D1262" s="144">
        <v>2.93</v>
      </c>
      <c r="E1262" s="145">
        <v>3.65</v>
      </c>
      <c r="F1262" s="146">
        <f t="shared" si="80"/>
        <v>0.71999999999999975</v>
      </c>
      <c r="G1262" s="147">
        <f t="shared" si="81"/>
        <v>11.205499999999999</v>
      </c>
    </row>
    <row r="1263" spans="1:7" x14ac:dyDescent="0.15">
      <c r="A1263" s="159"/>
      <c r="B1263" s="405"/>
      <c r="C1263" s="143" t="s">
        <v>84</v>
      </c>
      <c r="D1263" s="144">
        <v>2.94</v>
      </c>
      <c r="E1263" s="145">
        <v>3.84</v>
      </c>
      <c r="F1263" s="146">
        <f t="shared" si="80"/>
        <v>0.89999999999999991</v>
      </c>
      <c r="G1263" s="147">
        <f t="shared" si="81"/>
        <v>11.750399999999999</v>
      </c>
    </row>
    <row r="1264" spans="1:7" x14ac:dyDescent="0.15">
      <c r="A1264" s="159"/>
      <c r="B1264" s="405"/>
      <c r="C1264" s="143" t="s">
        <v>85</v>
      </c>
      <c r="D1264" s="144">
        <v>2.96</v>
      </c>
      <c r="E1264" s="145">
        <v>3.76</v>
      </c>
      <c r="F1264" s="146">
        <f t="shared" si="80"/>
        <v>0.79999999999999982</v>
      </c>
      <c r="G1264" s="147">
        <f t="shared" si="81"/>
        <v>11.430399999999999</v>
      </c>
    </row>
    <row r="1265" spans="1:7" x14ac:dyDescent="0.15">
      <c r="A1265" s="159"/>
      <c r="B1265" s="405"/>
      <c r="C1265" s="143" t="s">
        <v>86</v>
      </c>
      <c r="D1265" s="144">
        <v>2.99</v>
      </c>
      <c r="E1265" s="145">
        <v>3.57</v>
      </c>
      <c r="F1265" s="146">
        <f t="shared" si="80"/>
        <v>0.57999999999999963</v>
      </c>
      <c r="G1265" s="147">
        <f t="shared" si="81"/>
        <v>10.745699999999999</v>
      </c>
    </row>
    <row r="1266" spans="1:7" x14ac:dyDescent="0.15">
      <c r="A1266" s="159"/>
      <c r="B1266" s="405"/>
      <c r="C1266" s="143" t="s">
        <v>87</v>
      </c>
      <c r="D1266" s="144">
        <v>3.03</v>
      </c>
      <c r="E1266" s="145">
        <v>3.62</v>
      </c>
      <c r="F1266" s="146">
        <f t="shared" si="80"/>
        <v>0.5900000000000003</v>
      </c>
      <c r="G1266" s="147">
        <f t="shared" si="81"/>
        <v>10.7514</v>
      </c>
    </row>
    <row r="1267" spans="1:7" x14ac:dyDescent="0.15">
      <c r="A1267" s="159"/>
      <c r="B1267" s="405"/>
      <c r="C1267" s="143" t="s">
        <v>88</v>
      </c>
      <c r="D1267" s="144">
        <v>2.93</v>
      </c>
      <c r="E1267" s="145">
        <v>3.55</v>
      </c>
      <c r="F1267" s="146">
        <f t="shared" si="80"/>
        <v>0.61999999999999966</v>
      </c>
      <c r="G1267" s="147">
        <f t="shared" si="81"/>
        <v>10.898499999999999</v>
      </c>
    </row>
    <row r="1268" spans="1:7" x14ac:dyDescent="0.15">
      <c r="A1268" s="159"/>
      <c r="B1268" s="405"/>
      <c r="C1268" s="143" t="s">
        <v>89</v>
      </c>
      <c r="D1268" s="144">
        <v>2.88</v>
      </c>
      <c r="E1268" s="145">
        <v>4.09</v>
      </c>
      <c r="F1268" s="146">
        <f t="shared" si="80"/>
        <v>1.21</v>
      </c>
      <c r="G1268" s="147">
        <f t="shared" si="81"/>
        <v>12.7608</v>
      </c>
    </row>
    <row r="1269" spans="1:7" x14ac:dyDescent="0.15">
      <c r="A1269" s="159"/>
      <c r="B1269" s="405"/>
      <c r="C1269" s="143" t="s">
        <v>90</v>
      </c>
      <c r="D1269" s="144">
        <v>2.95</v>
      </c>
      <c r="E1269" s="145">
        <v>3.53</v>
      </c>
      <c r="F1269" s="146">
        <f t="shared" si="80"/>
        <v>0.57999999999999963</v>
      </c>
      <c r="G1269" s="147">
        <f t="shared" si="81"/>
        <v>10.766499999999999</v>
      </c>
    </row>
    <row r="1270" spans="1:7" s="118" customFormat="1" x14ac:dyDescent="0.15">
      <c r="A1270" s="160"/>
      <c r="F1270" s="158"/>
      <c r="G1270" s="158"/>
    </row>
    <row r="1271" spans="1:7" s="118" customFormat="1" x14ac:dyDescent="0.15">
      <c r="A1271" s="160"/>
      <c r="B1271" s="121"/>
      <c r="F1271" s="158"/>
      <c r="G1271" s="158"/>
    </row>
    <row r="1272" spans="1:7" s="118" customFormat="1" x14ac:dyDescent="0.15">
      <c r="A1272" s="160"/>
      <c r="B1272" s="121"/>
      <c r="F1272" s="158"/>
      <c r="G1272" s="158"/>
    </row>
    <row r="1273" spans="1:7" x14ac:dyDescent="0.15">
      <c r="A1273" s="66" t="s">
        <v>381</v>
      </c>
      <c r="B1273" s="121"/>
      <c r="C1273" s="118"/>
      <c r="D1273" s="118"/>
      <c r="E1273" s="118"/>
      <c r="F1273" s="158"/>
      <c r="G1273" s="158"/>
    </row>
    <row r="1274" spans="1:7" ht="24.75" thickBot="1" x14ac:dyDescent="0.2">
      <c r="A1274" s="159"/>
      <c r="B1274" s="402"/>
      <c r="C1274" s="402"/>
      <c r="D1274" s="130" t="s">
        <v>342</v>
      </c>
      <c r="E1274" s="131" t="s">
        <v>343</v>
      </c>
      <c r="F1274" s="132" t="s">
        <v>261</v>
      </c>
      <c r="G1274" s="133" t="s">
        <v>262</v>
      </c>
    </row>
    <row r="1275" spans="1:7" ht="13.5" thickTop="1" thickBot="1" x14ac:dyDescent="0.2">
      <c r="A1275" s="159"/>
      <c r="B1275" s="394" t="s">
        <v>344</v>
      </c>
      <c r="C1275" s="395"/>
      <c r="D1275" s="134">
        <v>2.97</v>
      </c>
      <c r="E1275" s="135">
        <v>3.98</v>
      </c>
      <c r="F1275" s="136">
        <f t="shared" ref="F1275:F1300" si="82">+E1275-D1275</f>
        <v>1.0099999999999998</v>
      </c>
      <c r="G1275" s="137">
        <f t="shared" ref="G1275:G1300" si="83">+E1275*(6-D1275)</f>
        <v>12.059399999999998</v>
      </c>
    </row>
    <row r="1276" spans="1:7" ht="13.5" thickTop="1" thickBot="1" x14ac:dyDescent="0.2">
      <c r="A1276" s="159"/>
      <c r="B1276" s="403" t="s">
        <v>345</v>
      </c>
      <c r="C1276" s="403"/>
      <c r="D1276" s="134">
        <v>2.88</v>
      </c>
      <c r="E1276" s="135">
        <v>3.65</v>
      </c>
      <c r="F1276" s="136">
        <f t="shared" si="82"/>
        <v>0.77</v>
      </c>
      <c r="G1276" s="137">
        <f t="shared" si="83"/>
        <v>11.388</v>
      </c>
    </row>
    <row r="1277" spans="1:7" ht="12.75" customHeight="1" thickTop="1" x14ac:dyDescent="0.15">
      <c r="A1277" s="159"/>
      <c r="B1277" s="404" t="s">
        <v>1</v>
      </c>
      <c r="C1277" s="138" t="s">
        <v>66</v>
      </c>
      <c r="D1277" s="139">
        <v>2.77</v>
      </c>
      <c r="E1277" s="140">
        <v>3.62</v>
      </c>
      <c r="F1277" s="141">
        <f t="shared" si="82"/>
        <v>0.85000000000000009</v>
      </c>
      <c r="G1277" s="142">
        <f t="shared" si="83"/>
        <v>11.692600000000001</v>
      </c>
    </row>
    <row r="1278" spans="1:7" x14ac:dyDescent="0.15">
      <c r="A1278" s="159"/>
      <c r="B1278" s="405"/>
      <c r="C1278" s="143" t="s">
        <v>67</v>
      </c>
      <c r="D1278" s="144">
        <v>2.98</v>
      </c>
      <c r="E1278" s="145">
        <v>3.7</v>
      </c>
      <c r="F1278" s="146">
        <f t="shared" si="82"/>
        <v>0.7200000000000002</v>
      </c>
      <c r="G1278" s="147">
        <f t="shared" si="83"/>
        <v>11.174000000000001</v>
      </c>
    </row>
    <row r="1279" spans="1:7" ht="12.75" thickBot="1" x14ac:dyDescent="0.2">
      <c r="A1279" s="159"/>
      <c r="B1279" s="406"/>
      <c r="C1279" s="148" t="s">
        <v>68</v>
      </c>
      <c r="D1279" s="149">
        <v>3</v>
      </c>
      <c r="E1279" s="150">
        <v>2.88</v>
      </c>
      <c r="F1279" s="151">
        <f t="shared" si="82"/>
        <v>-0.12000000000000011</v>
      </c>
      <c r="G1279" s="152">
        <f t="shared" si="83"/>
        <v>8.64</v>
      </c>
    </row>
    <row r="1280" spans="1:7" ht="12.75" customHeight="1" thickTop="1" x14ac:dyDescent="0.15">
      <c r="A1280" s="159"/>
      <c r="B1280" s="404" t="s">
        <v>2</v>
      </c>
      <c r="C1280" s="138" t="s">
        <v>70</v>
      </c>
      <c r="D1280" s="139">
        <v>3.06</v>
      </c>
      <c r="E1280" s="140">
        <v>3.91</v>
      </c>
      <c r="F1280" s="141">
        <f t="shared" si="82"/>
        <v>0.85000000000000009</v>
      </c>
      <c r="G1280" s="142">
        <f t="shared" si="83"/>
        <v>11.4954</v>
      </c>
    </row>
    <row r="1281" spans="1:7" x14ac:dyDescent="0.15">
      <c r="A1281" s="159"/>
      <c r="B1281" s="405"/>
      <c r="C1281" s="143" t="s">
        <v>71</v>
      </c>
      <c r="D1281" s="144">
        <v>2.93</v>
      </c>
      <c r="E1281" s="145">
        <v>3.88</v>
      </c>
      <c r="F1281" s="146">
        <f t="shared" si="82"/>
        <v>0.94999999999999973</v>
      </c>
      <c r="G1281" s="147">
        <f t="shared" si="83"/>
        <v>11.911599999999998</v>
      </c>
    </row>
    <row r="1282" spans="1:7" x14ac:dyDescent="0.15">
      <c r="A1282" s="159"/>
      <c r="B1282" s="405"/>
      <c r="C1282" s="143" t="s">
        <v>72</v>
      </c>
      <c r="D1282" s="144">
        <v>3.12</v>
      </c>
      <c r="E1282" s="145">
        <v>3.81</v>
      </c>
      <c r="F1282" s="146">
        <f t="shared" si="82"/>
        <v>0.69</v>
      </c>
      <c r="G1282" s="147">
        <f t="shared" si="83"/>
        <v>10.972799999999999</v>
      </c>
    </row>
    <row r="1283" spans="1:7" x14ac:dyDescent="0.15">
      <c r="A1283" s="159"/>
      <c r="B1283" s="405"/>
      <c r="C1283" s="143" t="s">
        <v>73</v>
      </c>
      <c r="D1283" s="144">
        <v>3.13</v>
      </c>
      <c r="E1283" s="145">
        <v>3.79</v>
      </c>
      <c r="F1283" s="146">
        <f t="shared" si="82"/>
        <v>0.66000000000000014</v>
      </c>
      <c r="G1283" s="147">
        <f t="shared" si="83"/>
        <v>10.8773</v>
      </c>
    </row>
    <row r="1284" spans="1:7" x14ac:dyDescent="0.15">
      <c r="A1284" s="159"/>
      <c r="B1284" s="405"/>
      <c r="C1284" s="143" t="s">
        <v>74</v>
      </c>
      <c r="D1284" s="144">
        <v>3</v>
      </c>
      <c r="E1284" s="145">
        <v>3.39</v>
      </c>
      <c r="F1284" s="146">
        <f t="shared" si="82"/>
        <v>0.39000000000000012</v>
      </c>
      <c r="G1284" s="147">
        <f t="shared" si="83"/>
        <v>10.17</v>
      </c>
    </row>
    <row r="1285" spans="1:7" x14ac:dyDescent="0.15">
      <c r="A1285" s="159"/>
      <c r="B1285" s="405"/>
      <c r="C1285" s="143" t="s">
        <v>75</v>
      </c>
      <c r="D1285" s="144">
        <v>3.02</v>
      </c>
      <c r="E1285" s="145">
        <v>3.56</v>
      </c>
      <c r="F1285" s="146">
        <f t="shared" si="82"/>
        <v>0.54</v>
      </c>
      <c r="G1285" s="147">
        <f t="shared" si="83"/>
        <v>10.6088</v>
      </c>
    </row>
    <row r="1286" spans="1:7" x14ac:dyDescent="0.15">
      <c r="A1286" s="159"/>
      <c r="B1286" s="405"/>
      <c r="C1286" s="143" t="s">
        <v>76</v>
      </c>
      <c r="D1286" s="144">
        <v>2.86</v>
      </c>
      <c r="E1286" s="145">
        <v>3.56</v>
      </c>
      <c r="F1286" s="146">
        <f t="shared" si="82"/>
        <v>0.70000000000000018</v>
      </c>
      <c r="G1286" s="147">
        <f t="shared" si="83"/>
        <v>11.1784</v>
      </c>
    </row>
    <row r="1287" spans="1:7" x14ac:dyDescent="0.15">
      <c r="A1287" s="159"/>
      <c r="B1287" s="405"/>
      <c r="C1287" s="143" t="s">
        <v>77</v>
      </c>
      <c r="D1287" s="144">
        <v>2.8</v>
      </c>
      <c r="E1287" s="145">
        <v>3.7</v>
      </c>
      <c r="F1287" s="146">
        <f t="shared" si="82"/>
        <v>0.90000000000000036</v>
      </c>
      <c r="G1287" s="147">
        <f t="shared" si="83"/>
        <v>11.840000000000002</v>
      </c>
    </row>
    <row r="1288" spans="1:7" x14ac:dyDescent="0.15">
      <c r="A1288" s="159"/>
      <c r="B1288" s="405"/>
      <c r="C1288" s="143" t="s">
        <v>78</v>
      </c>
      <c r="D1288" s="144">
        <v>2.85</v>
      </c>
      <c r="E1288" s="145">
        <v>3.72</v>
      </c>
      <c r="F1288" s="146">
        <f t="shared" si="82"/>
        <v>0.87000000000000011</v>
      </c>
      <c r="G1288" s="147">
        <f t="shared" si="83"/>
        <v>11.718</v>
      </c>
    </row>
    <row r="1289" spans="1:7" x14ac:dyDescent="0.15">
      <c r="A1289" s="159"/>
      <c r="B1289" s="405"/>
      <c r="C1289" s="143" t="s">
        <v>79</v>
      </c>
      <c r="D1289" s="144">
        <v>2.75</v>
      </c>
      <c r="E1289" s="145">
        <v>3.54</v>
      </c>
      <c r="F1289" s="146">
        <f t="shared" si="82"/>
        <v>0.79</v>
      </c>
      <c r="G1289" s="147">
        <f t="shared" si="83"/>
        <v>11.505000000000001</v>
      </c>
    </row>
    <row r="1290" spans="1:7" x14ac:dyDescent="0.15">
      <c r="A1290" s="159"/>
      <c r="B1290" s="405"/>
      <c r="C1290" s="143" t="s">
        <v>80</v>
      </c>
      <c r="D1290" s="144">
        <v>2.83</v>
      </c>
      <c r="E1290" s="145">
        <v>3.67</v>
      </c>
      <c r="F1290" s="146">
        <f t="shared" si="82"/>
        <v>0.83999999999999986</v>
      </c>
      <c r="G1290" s="147">
        <f t="shared" si="83"/>
        <v>11.633899999999999</v>
      </c>
    </row>
    <row r="1291" spans="1:7" ht="12.75" thickBot="1" x14ac:dyDescent="0.2">
      <c r="A1291" s="159"/>
      <c r="B1291" s="406"/>
      <c r="C1291" s="148" t="s">
        <v>81</v>
      </c>
      <c r="D1291" s="149">
        <v>2.25</v>
      </c>
      <c r="E1291" s="150">
        <v>4</v>
      </c>
      <c r="F1291" s="151">
        <f t="shared" si="82"/>
        <v>1.75</v>
      </c>
      <c r="G1291" s="152">
        <f t="shared" si="83"/>
        <v>15</v>
      </c>
    </row>
    <row r="1292" spans="1:7" ht="12.75" customHeight="1" thickTop="1" x14ac:dyDescent="0.15">
      <c r="A1292" s="159"/>
      <c r="B1292" s="401" t="s">
        <v>3</v>
      </c>
      <c r="C1292" s="153" t="s">
        <v>82</v>
      </c>
      <c r="D1292" s="154">
        <v>2.95</v>
      </c>
      <c r="E1292" s="155">
        <v>3.7</v>
      </c>
      <c r="F1292" s="156">
        <f t="shared" si="82"/>
        <v>0.75</v>
      </c>
      <c r="G1292" s="157">
        <f t="shared" si="83"/>
        <v>11.285</v>
      </c>
    </row>
    <row r="1293" spans="1:7" x14ac:dyDescent="0.15">
      <c r="B1293" s="405"/>
      <c r="C1293" s="143" t="s">
        <v>83</v>
      </c>
      <c r="D1293" s="144">
        <v>2.83</v>
      </c>
      <c r="E1293" s="145">
        <v>3.59</v>
      </c>
      <c r="F1293" s="146">
        <f t="shared" si="82"/>
        <v>0.75999999999999979</v>
      </c>
      <c r="G1293" s="147">
        <f t="shared" si="83"/>
        <v>11.3803</v>
      </c>
    </row>
    <row r="1294" spans="1:7" x14ac:dyDescent="0.15">
      <c r="B1294" s="405"/>
      <c r="C1294" s="143" t="s">
        <v>84</v>
      </c>
      <c r="D1294" s="144">
        <v>2.8</v>
      </c>
      <c r="E1294" s="145">
        <v>3.8</v>
      </c>
      <c r="F1294" s="146">
        <f t="shared" si="82"/>
        <v>1</v>
      </c>
      <c r="G1294" s="147">
        <f t="shared" si="83"/>
        <v>12.16</v>
      </c>
    </row>
    <row r="1295" spans="1:7" x14ac:dyDescent="0.15">
      <c r="B1295" s="405"/>
      <c r="C1295" s="143" t="s">
        <v>85</v>
      </c>
      <c r="D1295" s="144">
        <v>2.82</v>
      </c>
      <c r="E1295" s="145">
        <v>3.55</v>
      </c>
      <c r="F1295" s="146">
        <f t="shared" si="82"/>
        <v>0.73</v>
      </c>
      <c r="G1295" s="147">
        <f t="shared" si="83"/>
        <v>11.289</v>
      </c>
    </row>
    <row r="1296" spans="1:7" x14ac:dyDescent="0.15">
      <c r="B1296" s="405"/>
      <c r="C1296" s="143" t="s">
        <v>86</v>
      </c>
      <c r="D1296" s="144">
        <v>2.86</v>
      </c>
      <c r="E1296" s="145">
        <v>3.56</v>
      </c>
      <c r="F1296" s="146">
        <f t="shared" si="82"/>
        <v>0.70000000000000018</v>
      </c>
      <c r="G1296" s="147">
        <f t="shared" si="83"/>
        <v>11.1784</v>
      </c>
    </row>
    <row r="1297" spans="1:7" x14ac:dyDescent="0.15">
      <c r="B1297" s="405"/>
      <c r="C1297" s="143" t="s">
        <v>87</v>
      </c>
      <c r="D1297" s="144">
        <v>2.95</v>
      </c>
      <c r="E1297" s="145">
        <v>3.61</v>
      </c>
      <c r="F1297" s="146">
        <f t="shared" si="82"/>
        <v>0.6599999999999997</v>
      </c>
      <c r="G1297" s="147">
        <f t="shared" si="83"/>
        <v>11.010499999999999</v>
      </c>
    </row>
    <row r="1298" spans="1:7" x14ac:dyDescent="0.15">
      <c r="A1298" s="159"/>
      <c r="B1298" s="405"/>
      <c r="C1298" s="143" t="s">
        <v>88</v>
      </c>
      <c r="D1298" s="144">
        <v>2.83</v>
      </c>
      <c r="E1298" s="145">
        <v>3.48</v>
      </c>
      <c r="F1298" s="146">
        <f t="shared" si="82"/>
        <v>0.64999999999999991</v>
      </c>
      <c r="G1298" s="147">
        <f t="shared" si="83"/>
        <v>11.031599999999999</v>
      </c>
    </row>
    <row r="1299" spans="1:7" x14ac:dyDescent="0.15">
      <c r="A1299" s="159"/>
      <c r="B1299" s="405"/>
      <c r="C1299" s="143" t="s">
        <v>89</v>
      </c>
      <c r="D1299" s="144">
        <v>2.81</v>
      </c>
      <c r="E1299" s="145">
        <v>3.85</v>
      </c>
      <c r="F1299" s="146">
        <f t="shared" si="82"/>
        <v>1.04</v>
      </c>
      <c r="G1299" s="147">
        <f t="shared" si="83"/>
        <v>12.281499999999999</v>
      </c>
    </row>
    <row r="1300" spans="1:7" x14ac:dyDescent="0.15">
      <c r="A1300" s="159"/>
      <c r="B1300" s="405"/>
      <c r="C1300" s="143" t="s">
        <v>90</v>
      </c>
      <c r="D1300" s="144">
        <v>2.5</v>
      </c>
      <c r="E1300" s="145">
        <v>3.69</v>
      </c>
      <c r="F1300" s="146">
        <f t="shared" si="82"/>
        <v>1.19</v>
      </c>
      <c r="G1300" s="147">
        <f t="shared" si="83"/>
        <v>12.914999999999999</v>
      </c>
    </row>
    <row r="1301" spans="1:7" s="118" customFormat="1" x14ac:dyDescent="0.15">
      <c r="A1301" s="160"/>
      <c r="F1301" s="158"/>
      <c r="G1301" s="158"/>
    </row>
    <row r="1302" spans="1:7" s="118" customFormat="1" x14ac:dyDescent="0.15">
      <c r="A1302" s="160"/>
      <c r="B1302" s="121"/>
      <c r="F1302" s="158"/>
      <c r="G1302" s="158"/>
    </row>
    <row r="1303" spans="1:7" s="118" customFormat="1" x14ac:dyDescent="0.15">
      <c r="A1303" s="160"/>
      <c r="B1303" s="121"/>
      <c r="F1303" s="158"/>
      <c r="G1303" s="158"/>
    </row>
    <row r="1304" spans="1:7" x14ac:dyDescent="0.15">
      <c r="A1304" s="66" t="s">
        <v>382</v>
      </c>
      <c r="B1304" s="121"/>
      <c r="C1304" s="118"/>
      <c r="D1304" s="118"/>
      <c r="E1304" s="118"/>
      <c r="F1304" s="158"/>
      <c r="G1304" s="158"/>
    </row>
    <row r="1305" spans="1:7" ht="24.75" thickBot="1" x14ac:dyDescent="0.2">
      <c r="A1305" s="159"/>
      <c r="B1305" s="402"/>
      <c r="C1305" s="402"/>
      <c r="D1305" s="130" t="s">
        <v>342</v>
      </c>
      <c r="E1305" s="131" t="s">
        <v>343</v>
      </c>
      <c r="F1305" s="132" t="s">
        <v>261</v>
      </c>
      <c r="G1305" s="133" t="s">
        <v>262</v>
      </c>
    </row>
    <row r="1306" spans="1:7" ht="13.5" thickTop="1" thickBot="1" x14ac:dyDescent="0.2">
      <c r="A1306" s="159"/>
      <c r="B1306" s="394" t="s">
        <v>344</v>
      </c>
      <c r="C1306" s="395"/>
      <c r="D1306" s="134">
        <v>2.97</v>
      </c>
      <c r="E1306" s="135">
        <v>3.98</v>
      </c>
      <c r="F1306" s="136">
        <f t="shared" ref="F1306:F1331" si="84">+E1306-D1306</f>
        <v>1.0099999999999998</v>
      </c>
      <c r="G1306" s="137">
        <f t="shared" ref="G1306:G1331" si="85">+E1306*(6-D1306)</f>
        <v>12.059399999999998</v>
      </c>
    </row>
    <row r="1307" spans="1:7" ht="13.5" thickTop="1" thickBot="1" x14ac:dyDescent="0.2">
      <c r="A1307" s="159"/>
      <c r="B1307" s="403" t="s">
        <v>345</v>
      </c>
      <c r="C1307" s="403"/>
      <c r="D1307" s="134">
        <v>2.96</v>
      </c>
      <c r="E1307" s="135">
        <v>3.83</v>
      </c>
      <c r="F1307" s="136">
        <f t="shared" si="84"/>
        <v>0.87000000000000011</v>
      </c>
      <c r="G1307" s="137">
        <f t="shared" si="85"/>
        <v>11.6432</v>
      </c>
    </row>
    <row r="1308" spans="1:7" ht="12.75" customHeight="1" thickTop="1" x14ac:dyDescent="0.15">
      <c r="A1308" s="159"/>
      <c r="B1308" s="404" t="s">
        <v>1</v>
      </c>
      <c r="C1308" s="138" t="s">
        <v>66</v>
      </c>
      <c r="D1308" s="139">
        <v>2.89</v>
      </c>
      <c r="E1308" s="140">
        <v>3.75</v>
      </c>
      <c r="F1308" s="141">
        <f t="shared" si="84"/>
        <v>0.85999999999999988</v>
      </c>
      <c r="G1308" s="142">
        <f t="shared" si="85"/>
        <v>11.6625</v>
      </c>
    </row>
    <row r="1309" spans="1:7" x14ac:dyDescent="0.15">
      <c r="A1309" s="159"/>
      <c r="B1309" s="405"/>
      <c r="C1309" s="143" t="s">
        <v>67</v>
      </c>
      <c r="D1309" s="144">
        <v>3.01</v>
      </c>
      <c r="E1309" s="145">
        <v>3.91</v>
      </c>
      <c r="F1309" s="146">
        <f t="shared" si="84"/>
        <v>0.90000000000000036</v>
      </c>
      <c r="G1309" s="147">
        <f t="shared" si="85"/>
        <v>11.690900000000001</v>
      </c>
    </row>
    <row r="1310" spans="1:7" ht="12.75" thickBot="1" x14ac:dyDescent="0.2">
      <c r="A1310" s="159"/>
      <c r="B1310" s="406"/>
      <c r="C1310" s="148" t="s">
        <v>68</v>
      </c>
      <c r="D1310" s="149">
        <v>3.13</v>
      </c>
      <c r="E1310" s="150">
        <v>3.75</v>
      </c>
      <c r="F1310" s="151">
        <f t="shared" si="84"/>
        <v>0.62000000000000011</v>
      </c>
      <c r="G1310" s="152">
        <f t="shared" si="85"/>
        <v>10.762500000000001</v>
      </c>
    </row>
    <row r="1311" spans="1:7" ht="12.75" customHeight="1" thickTop="1" x14ac:dyDescent="0.15">
      <c r="A1311" s="159"/>
      <c r="B1311" s="404" t="s">
        <v>2</v>
      </c>
      <c r="C1311" s="138" t="s">
        <v>70</v>
      </c>
      <c r="D1311" s="139">
        <v>3.55</v>
      </c>
      <c r="E1311" s="140">
        <v>4.0599999999999996</v>
      </c>
      <c r="F1311" s="141">
        <f t="shared" si="84"/>
        <v>0.50999999999999979</v>
      </c>
      <c r="G1311" s="142">
        <f t="shared" si="85"/>
        <v>9.9469999999999992</v>
      </c>
    </row>
    <row r="1312" spans="1:7" x14ac:dyDescent="0.15">
      <c r="A1312" s="159"/>
      <c r="B1312" s="405"/>
      <c r="C1312" s="143" t="s">
        <v>71</v>
      </c>
      <c r="D1312" s="144">
        <v>3.04</v>
      </c>
      <c r="E1312" s="145">
        <v>4.26</v>
      </c>
      <c r="F1312" s="146">
        <f t="shared" si="84"/>
        <v>1.2199999999999998</v>
      </c>
      <c r="G1312" s="147">
        <f t="shared" si="85"/>
        <v>12.609599999999999</v>
      </c>
    </row>
    <row r="1313" spans="1:7" x14ac:dyDescent="0.15">
      <c r="A1313" s="159"/>
      <c r="B1313" s="405"/>
      <c r="C1313" s="143" t="s">
        <v>72</v>
      </c>
      <c r="D1313" s="144">
        <v>3.3</v>
      </c>
      <c r="E1313" s="145">
        <v>3.98</v>
      </c>
      <c r="F1313" s="146">
        <f t="shared" si="84"/>
        <v>0.68000000000000016</v>
      </c>
      <c r="G1313" s="147">
        <f t="shared" si="85"/>
        <v>10.746</v>
      </c>
    </row>
    <row r="1314" spans="1:7" x14ac:dyDescent="0.15">
      <c r="A1314" s="159"/>
      <c r="B1314" s="405"/>
      <c r="C1314" s="143" t="s">
        <v>73</v>
      </c>
      <c r="D1314" s="144">
        <v>3.41</v>
      </c>
      <c r="E1314" s="145">
        <v>4.05</v>
      </c>
      <c r="F1314" s="146">
        <f t="shared" si="84"/>
        <v>0.63999999999999968</v>
      </c>
      <c r="G1314" s="147">
        <f t="shared" si="85"/>
        <v>10.4895</v>
      </c>
    </row>
    <row r="1315" spans="1:7" x14ac:dyDescent="0.15">
      <c r="A1315" s="159"/>
      <c r="B1315" s="405"/>
      <c r="C1315" s="143" t="s">
        <v>74</v>
      </c>
      <c r="D1315" s="144">
        <v>3.17</v>
      </c>
      <c r="E1315" s="145">
        <v>3.6</v>
      </c>
      <c r="F1315" s="146">
        <f t="shared" si="84"/>
        <v>0.43000000000000016</v>
      </c>
      <c r="G1315" s="147">
        <f t="shared" si="85"/>
        <v>10.188000000000001</v>
      </c>
    </row>
    <row r="1316" spans="1:7" x14ac:dyDescent="0.15">
      <c r="A1316" s="159"/>
      <c r="B1316" s="405"/>
      <c r="C1316" s="143" t="s">
        <v>75</v>
      </c>
      <c r="D1316" s="144">
        <v>3.1</v>
      </c>
      <c r="E1316" s="145">
        <v>3.61</v>
      </c>
      <c r="F1316" s="146">
        <f t="shared" si="84"/>
        <v>0.50999999999999979</v>
      </c>
      <c r="G1316" s="147">
        <f t="shared" si="85"/>
        <v>10.468999999999999</v>
      </c>
    </row>
    <row r="1317" spans="1:7" x14ac:dyDescent="0.15">
      <c r="A1317" s="159"/>
      <c r="B1317" s="405"/>
      <c r="C1317" s="143" t="s">
        <v>76</v>
      </c>
      <c r="D1317" s="144">
        <v>3</v>
      </c>
      <c r="E1317" s="145">
        <v>3.71</v>
      </c>
      <c r="F1317" s="146">
        <f t="shared" si="84"/>
        <v>0.71</v>
      </c>
      <c r="G1317" s="147">
        <f t="shared" si="85"/>
        <v>11.129999999999999</v>
      </c>
    </row>
    <row r="1318" spans="1:7" x14ac:dyDescent="0.15">
      <c r="A1318" s="159"/>
      <c r="B1318" s="405"/>
      <c r="C1318" s="143" t="s">
        <v>77</v>
      </c>
      <c r="D1318" s="144">
        <v>2.79</v>
      </c>
      <c r="E1318" s="145">
        <v>3.91</v>
      </c>
      <c r="F1318" s="146">
        <f t="shared" si="84"/>
        <v>1.1200000000000001</v>
      </c>
      <c r="G1318" s="147">
        <f t="shared" si="85"/>
        <v>12.5511</v>
      </c>
    </row>
    <row r="1319" spans="1:7" x14ac:dyDescent="0.15">
      <c r="A1319" s="159"/>
      <c r="B1319" s="405"/>
      <c r="C1319" s="143" t="s">
        <v>78</v>
      </c>
      <c r="D1319" s="144">
        <v>2.84</v>
      </c>
      <c r="E1319" s="145">
        <v>3.92</v>
      </c>
      <c r="F1319" s="146">
        <f t="shared" si="84"/>
        <v>1.08</v>
      </c>
      <c r="G1319" s="147">
        <f t="shared" si="85"/>
        <v>12.3872</v>
      </c>
    </row>
    <row r="1320" spans="1:7" x14ac:dyDescent="0.15">
      <c r="A1320" s="159"/>
      <c r="B1320" s="405"/>
      <c r="C1320" s="143" t="s">
        <v>79</v>
      </c>
      <c r="D1320" s="144">
        <v>2.72</v>
      </c>
      <c r="E1320" s="145">
        <v>3.73</v>
      </c>
      <c r="F1320" s="146">
        <f t="shared" si="84"/>
        <v>1.0099999999999998</v>
      </c>
      <c r="G1320" s="147">
        <f t="shared" si="85"/>
        <v>12.234399999999999</v>
      </c>
    </row>
    <row r="1321" spans="1:7" x14ac:dyDescent="0.15">
      <c r="A1321" s="159"/>
      <c r="B1321" s="405"/>
      <c r="C1321" s="143" t="s">
        <v>80</v>
      </c>
      <c r="D1321" s="144">
        <v>2.82</v>
      </c>
      <c r="E1321" s="145">
        <v>3.78</v>
      </c>
      <c r="F1321" s="146">
        <f t="shared" si="84"/>
        <v>0.96</v>
      </c>
      <c r="G1321" s="147">
        <f t="shared" si="85"/>
        <v>12.0204</v>
      </c>
    </row>
    <row r="1322" spans="1:7" ht="12.75" thickBot="1" x14ac:dyDescent="0.2">
      <c r="A1322" s="159"/>
      <c r="B1322" s="406"/>
      <c r="C1322" s="148" t="s">
        <v>81</v>
      </c>
      <c r="D1322" s="149">
        <v>2.88</v>
      </c>
      <c r="E1322" s="150">
        <v>4.29</v>
      </c>
      <c r="F1322" s="151">
        <f t="shared" si="84"/>
        <v>1.4100000000000001</v>
      </c>
      <c r="G1322" s="152">
        <f t="shared" si="85"/>
        <v>13.3848</v>
      </c>
    </row>
    <row r="1323" spans="1:7" ht="12.75" customHeight="1" thickTop="1" x14ac:dyDescent="0.15">
      <c r="A1323" s="159"/>
      <c r="B1323" s="401" t="s">
        <v>3</v>
      </c>
      <c r="C1323" s="153" t="s">
        <v>82</v>
      </c>
      <c r="D1323" s="154">
        <v>3.08</v>
      </c>
      <c r="E1323" s="155">
        <v>3.85</v>
      </c>
      <c r="F1323" s="156">
        <f t="shared" si="84"/>
        <v>0.77</v>
      </c>
      <c r="G1323" s="157">
        <f t="shared" si="85"/>
        <v>11.241999999999999</v>
      </c>
    </row>
    <row r="1324" spans="1:7" x14ac:dyDescent="0.15">
      <c r="A1324" s="159"/>
      <c r="B1324" s="405"/>
      <c r="C1324" s="143" t="s">
        <v>83</v>
      </c>
      <c r="D1324" s="144">
        <v>2.85</v>
      </c>
      <c r="E1324" s="145">
        <v>3.81</v>
      </c>
      <c r="F1324" s="146">
        <f t="shared" si="84"/>
        <v>0.96</v>
      </c>
      <c r="G1324" s="147">
        <f t="shared" si="85"/>
        <v>12.0015</v>
      </c>
    </row>
    <row r="1325" spans="1:7" x14ac:dyDescent="0.15">
      <c r="A1325" s="159"/>
      <c r="B1325" s="405"/>
      <c r="C1325" s="143" t="s">
        <v>84</v>
      </c>
      <c r="D1325" s="144">
        <v>2.9</v>
      </c>
      <c r="E1325" s="145">
        <v>4</v>
      </c>
      <c r="F1325" s="146">
        <f t="shared" si="84"/>
        <v>1.1000000000000001</v>
      </c>
      <c r="G1325" s="147">
        <f t="shared" si="85"/>
        <v>12.4</v>
      </c>
    </row>
    <row r="1326" spans="1:7" x14ac:dyDescent="0.15">
      <c r="A1326" s="159"/>
      <c r="B1326" s="405"/>
      <c r="C1326" s="143" t="s">
        <v>85</v>
      </c>
      <c r="D1326" s="144">
        <v>2.9</v>
      </c>
      <c r="E1326" s="145">
        <v>3.86</v>
      </c>
      <c r="F1326" s="146">
        <f t="shared" si="84"/>
        <v>0.96</v>
      </c>
      <c r="G1326" s="147">
        <f t="shared" si="85"/>
        <v>11.965999999999999</v>
      </c>
    </row>
    <row r="1327" spans="1:7" x14ac:dyDescent="0.15">
      <c r="A1327" s="159"/>
      <c r="B1327" s="405"/>
      <c r="C1327" s="143" t="s">
        <v>86</v>
      </c>
      <c r="D1327" s="144">
        <v>2.85</v>
      </c>
      <c r="E1327" s="145">
        <v>3.75</v>
      </c>
      <c r="F1327" s="146">
        <f t="shared" si="84"/>
        <v>0.89999999999999991</v>
      </c>
      <c r="G1327" s="147">
        <f t="shared" si="85"/>
        <v>11.8125</v>
      </c>
    </row>
    <row r="1328" spans="1:7" x14ac:dyDescent="0.15">
      <c r="A1328" s="159"/>
      <c r="B1328" s="405"/>
      <c r="C1328" s="143" t="s">
        <v>87</v>
      </c>
      <c r="D1328" s="144">
        <v>3</v>
      </c>
      <c r="E1328" s="145">
        <v>3.79</v>
      </c>
      <c r="F1328" s="146">
        <f t="shared" si="84"/>
        <v>0.79</v>
      </c>
      <c r="G1328" s="147">
        <f t="shared" si="85"/>
        <v>11.370000000000001</v>
      </c>
    </row>
    <row r="1329" spans="1:7" x14ac:dyDescent="0.15">
      <c r="A1329" s="159"/>
      <c r="B1329" s="405"/>
      <c r="C1329" s="143" t="s">
        <v>88</v>
      </c>
      <c r="D1329" s="144">
        <v>2.75</v>
      </c>
      <c r="E1329" s="145">
        <v>3.67</v>
      </c>
      <c r="F1329" s="146">
        <f t="shared" si="84"/>
        <v>0.91999999999999993</v>
      </c>
      <c r="G1329" s="147">
        <f t="shared" si="85"/>
        <v>11.9275</v>
      </c>
    </row>
    <row r="1330" spans="1:7" x14ac:dyDescent="0.15">
      <c r="A1330" s="159"/>
      <c r="B1330" s="405"/>
      <c r="C1330" s="143" t="s">
        <v>89</v>
      </c>
      <c r="D1330" s="144">
        <v>2.88</v>
      </c>
      <c r="E1330" s="145">
        <v>3.95</v>
      </c>
      <c r="F1330" s="146">
        <f t="shared" si="84"/>
        <v>1.0700000000000003</v>
      </c>
      <c r="G1330" s="147">
        <f t="shared" si="85"/>
        <v>12.324000000000002</v>
      </c>
    </row>
    <row r="1331" spans="1:7" x14ac:dyDescent="0.15">
      <c r="A1331" s="159"/>
      <c r="B1331" s="405"/>
      <c r="C1331" s="143" t="s">
        <v>90</v>
      </c>
      <c r="D1331" s="144">
        <v>2.54</v>
      </c>
      <c r="E1331" s="145">
        <v>3.81</v>
      </c>
      <c r="F1331" s="146">
        <f t="shared" si="84"/>
        <v>1.27</v>
      </c>
      <c r="G1331" s="147">
        <f t="shared" si="85"/>
        <v>13.182600000000001</v>
      </c>
    </row>
    <row r="1332" spans="1:7" s="118" customFormat="1" x14ac:dyDescent="0.15">
      <c r="A1332" s="160"/>
      <c r="F1332" s="158"/>
      <c r="G1332" s="158"/>
    </row>
    <row r="1333" spans="1:7" s="118" customFormat="1" x14ac:dyDescent="0.15">
      <c r="A1333" s="160"/>
      <c r="B1333" s="121"/>
      <c r="F1333" s="158"/>
      <c r="G1333" s="158"/>
    </row>
    <row r="1334" spans="1:7" s="118" customFormat="1" x14ac:dyDescent="0.15">
      <c r="A1334" s="160"/>
      <c r="B1334" s="121"/>
      <c r="F1334" s="158"/>
      <c r="G1334" s="158"/>
    </row>
    <row r="1335" spans="1:7" x14ac:dyDescent="0.15">
      <c r="A1335" s="66" t="s">
        <v>383</v>
      </c>
      <c r="B1335" s="121"/>
      <c r="C1335" s="118"/>
    </row>
    <row r="1336" spans="1:7" ht="24.75" thickBot="1" x14ac:dyDescent="0.2">
      <c r="A1336" s="159"/>
      <c r="B1336" s="402"/>
      <c r="C1336" s="402"/>
      <c r="D1336" s="130" t="s">
        <v>342</v>
      </c>
      <c r="E1336" s="131" t="s">
        <v>343</v>
      </c>
      <c r="F1336" s="132" t="s">
        <v>261</v>
      </c>
      <c r="G1336" s="133" t="s">
        <v>262</v>
      </c>
    </row>
    <row r="1337" spans="1:7" ht="13.5" thickTop="1" thickBot="1" x14ac:dyDescent="0.2">
      <c r="A1337" s="159"/>
      <c r="B1337" s="394" t="s">
        <v>344</v>
      </c>
      <c r="C1337" s="395"/>
      <c r="D1337" s="134">
        <v>2.97</v>
      </c>
      <c r="E1337" s="135">
        <v>3.98</v>
      </c>
      <c r="F1337" s="136">
        <f t="shared" ref="F1337:F1362" si="86">+E1337-D1337</f>
        <v>1.0099999999999998</v>
      </c>
      <c r="G1337" s="137">
        <f t="shared" ref="G1337:G1362" si="87">+E1337*(6-D1337)</f>
        <v>12.059399999999998</v>
      </c>
    </row>
    <row r="1338" spans="1:7" ht="13.5" thickTop="1" thickBot="1" x14ac:dyDescent="0.2">
      <c r="A1338" s="159"/>
      <c r="B1338" s="403" t="s">
        <v>345</v>
      </c>
      <c r="C1338" s="403"/>
      <c r="D1338" s="134">
        <v>3.18</v>
      </c>
      <c r="E1338" s="135">
        <v>4.3899999999999997</v>
      </c>
      <c r="F1338" s="136">
        <f t="shared" si="86"/>
        <v>1.2099999999999995</v>
      </c>
      <c r="G1338" s="137">
        <f t="shared" si="87"/>
        <v>12.379799999999998</v>
      </c>
    </row>
    <row r="1339" spans="1:7" ht="12.75" customHeight="1" thickTop="1" x14ac:dyDescent="0.15">
      <c r="A1339" s="159"/>
      <c r="B1339" s="404" t="s">
        <v>1</v>
      </c>
      <c r="C1339" s="138" t="s">
        <v>66</v>
      </c>
      <c r="D1339" s="139">
        <v>3.14</v>
      </c>
      <c r="E1339" s="140">
        <v>4.26</v>
      </c>
      <c r="F1339" s="141">
        <f t="shared" si="86"/>
        <v>1.1199999999999997</v>
      </c>
      <c r="G1339" s="142">
        <f t="shared" si="87"/>
        <v>12.183599999999998</v>
      </c>
    </row>
    <row r="1340" spans="1:7" x14ac:dyDescent="0.15">
      <c r="A1340" s="159"/>
      <c r="B1340" s="405"/>
      <c r="C1340" s="143" t="s">
        <v>67</v>
      </c>
      <c r="D1340" s="144">
        <v>3.2</v>
      </c>
      <c r="E1340" s="145">
        <v>4.51</v>
      </c>
      <c r="F1340" s="146">
        <f t="shared" si="86"/>
        <v>1.3099999999999996</v>
      </c>
      <c r="G1340" s="147">
        <f t="shared" si="87"/>
        <v>12.627999999999998</v>
      </c>
    </row>
    <row r="1341" spans="1:7" ht="12.75" thickBot="1" x14ac:dyDescent="0.2">
      <c r="A1341" s="159"/>
      <c r="B1341" s="406"/>
      <c r="C1341" s="148" t="s">
        <v>68</v>
      </c>
      <c r="D1341" s="149">
        <v>2.9</v>
      </c>
      <c r="E1341" s="150">
        <v>3.88</v>
      </c>
      <c r="F1341" s="151">
        <f t="shared" si="86"/>
        <v>0.98</v>
      </c>
      <c r="G1341" s="152">
        <f t="shared" si="87"/>
        <v>12.028</v>
      </c>
    </row>
    <row r="1342" spans="1:7" ht="12.75" customHeight="1" thickTop="1" x14ac:dyDescent="0.15">
      <c r="A1342" s="159"/>
      <c r="B1342" s="404" t="s">
        <v>2</v>
      </c>
      <c r="C1342" s="138" t="s">
        <v>70</v>
      </c>
      <c r="D1342" s="139">
        <v>3.35</v>
      </c>
      <c r="E1342" s="140">
        <v>4.53</v>
      </c>
      <c r="F1342" s="141">
        <f t="shared" si="86"/>
        <v>1.1800000000000002</v>
      </c>
      <c r="G1342" s="142">
        <f t="shared" si="87"/>
        <v>12.0045</v>
      </c>
    </row>
    <row r="1343" spans="1:7" x14ac:dyDescent="0.15">
      <c r="A1343" s="159"/>
      <c r="B1343" s="405"/>
      <c r="C1343" s="143" t="s">
        <v>71</v>
      </c>
      <c r="D1343" s="144">
        <v>3.32</v>
      </c>
      <c r="E1343" s="145">
        <v>4.4400000000000004</v>
      </c>
      <c r="F1343" s="146">
        <f t="shared" si="86"/>
        <v>1.1200000000000006</v>
      </c>
      <c r="G1343" s="147">
        <f t="shared" si="87"/>
        <v>11.899200000000002</v>
      </c>
    </row>
    <row r="1344" spans="1:7" x14ac:dyDescent="0.15">
      <c r="A1344" s="159"/>
      <c r="B1344" s="405"/>
      <c r="C1344" s="143" t="s">
        <v>72</v>
      </c>
      <c r="D1344" s="144">
        <v>3.25</v>
      </c>
      <c r="E1344" s="145">
        <v>4.49</v>
      </c>
      <c r="F1344" s="146">
        <f t="shared" si="86"/>
        <v>1.2400000000000002</v>
      </c>
      <c r="G1344" s="147">
        <f t="shared" si="87"/>
        <v>12.3475</v>
      </c>
    </row>
    <row r="1345" spans="1:7" x14ac:dyDescent="0.15">
      <c r="A1345" s="159"/>
      <c r="B1345" s="405"/>
      <c r="C1345" s="143" t="s">
        <v>73</v>
      </c>
      <c r="D1345" s="144">
        <v>3.25</v>
      </c>
      <c r="E1345" s="145">
        <v>4.55</v>
      </c>
      <c r="F1345" s="146">
        <f t="shared" si="86"/>
        <v>1.2999999999999998</v>
      </c>
      <c r="G1345" s="147">
        <f t="shared" si="87"/>
        <v>12.512499999999999</v>
      </c>
    </row>
    <row r="1346" spans="1:7" x14ac:dyDescent="0.15">
      <c r="A1346" s="159"/>
      <c r="B1346" s="405"/>
      <c r="C1346" s="143" t="s">
        <v>74</v>
      </c>
      <c r="D1346" s="144">
        <v>3.23</v>
      </c>
      <c r="E1346" s="145">
        <v>4.38</v>
      </c>
      <c r="F1346" s="146">
        <f t="shared" si="86"/>
        <v>1.1499999999999999</v>
      </c>
      <c r="G1346" s="147">
        <f t="shared" si="87"/>
        <v>12.1326</v>
      </c>
    </row>
    <row r="1347" spans="1:7" x14ac:dyDescent="0.15">
      <c r="A1347" s="159"/>
      <c r="B1347" s="405"/>
      <c r="C1347" s="143" t="s">
        <v>75</v>
      </c>
      <c r="D1347" s="144">
        <v>3.12</v>
      </c>
      <c r="E1347" s="145">
        <v>4.4000000000000004</v>
      </c>
      <c r="F1347" s="146">
        <f t="shared" si="86"/>
        <v>1.2800000000000002</v>
      </c>
      <c r="G1347" s="147">
        <f t="shared" si="87"/>
        <v>12.672000000000001</v>
      </c>
    </row>
    <row r="1348" spans="1:7" x14ac:dyDescent="0.15">
      <c r="A1348" s="159"/>
      <c r="B1348" s="405"/>
      <c r="C1348" s="143" t="s">
        <v>76</v>
      </c>
      <c r="D1348" s="144">
        <v>3.21</v>
      </c>
      <c r="E1348" s="145">
        <v>4.2699999999999996</v>
      </c>
      <c r="F1348" s="146">
        <f t="shared" si="86"/>
        <v>1.0599999999999996</v>
      </c>
      <c r="G1348" s="147">
        <f t="shared" si="87"/>
        <v>11.9133</v>
      </c>
    </row>
    <row r="1349" spans="1:7" x14ac:dyDescent="0.15">
      <c r="B1349" s="405"/>
      <c r="C1349" s="143" t="s">
        <v>77</v>
      </c>
      <c r="D1349" s="144">
        <v>3.24</v>
      </c>
      <c r="E1349" s="145">
        <v>4.3</v>
      </c>
      <c r="F1349" s="146">
        <f t="shared" si="86"/>
        <v>1.0599999999999996</v>
      </c>
      <c r="G1349" s="147">
        <f t="shared" si="87"/>
        <v>11.867999999999999</v>
      </c>
    </row>
    <row r="1350" spans="1:7" x14ac:dyDescent="0.15">
      <c r="B1350" s="405"/>
      <c r="C1350" s="143" t="s">
        <v>78</v>
      </c>
      <c r="D1350" s="144">
        <v>3.21</v>
      </c>
      <c r="E1350" s="145">
        <v>4.45</v>
      </c>
      <c r="F1350" s="146">
        <f t="shared" si="86"/>
        <v>1.2400000000000002</v>
      </c>
      <c r="G1350" s="147">
        <f t="shared" si="87"/>
        <v>12.415500000000002</v>
      </c>
    </row>
    <row r="1351" spans="1:7" x14ac:dyDescent="0.15">
      <c r="B1351" s="405"/>
      <c r="C1351" s="143" t="s">
        <v>79</v>
      </c>
      <c r="D1351" s="144">
        <v>2.93</v>
      </c>
      <c r="E1351" s="145">
        <v>4.26</v>
      </c>
      <c r="F1351" s="146">
        <f t="shared" si="86"/>
        <v>1.3299999999999996</v>
      </c>
      <c r="G1351" s="147">
        <f t="shared" si="87"/>
        <v>13.078199999999999</v>
      </c>
    </row>
    <row r="1352" spans="1:7" x14ac:dyDescent="0.15">
      <c r="B1352" s="405"/>
      <c r="C1352" s="143" t="s">
        <v>80</v>
      </c>
      <c r="D1352" s="144">
        <v>3.17</v>
      </c>
      <c r="E1352" s="145">
        <v>4.4000000000000004</v>
      </c>
      <c r="F1352" s="146">
        <f t="shared" si="86"/>
        <v>1.2300000000000004</v>
      </c>
      <c r="G1352" s="147">
        <f t="shared" si="87"/>
        <v>12.452000000000002</v>
      </c>
    </row>
    <row r="1353" spans="1:7" ht="12.75" thickBot="1" x14ac:dyDescent="0.2">
      <c r="B1353" s="406"/>
      <c r="C1353" s="148" t="s">
        <v>81</v>
      </c>
      <c r="D1353" s="149">
        <v>3.5</v>
      </c>
      <c r="E1353" s="150">
        <v>4.78</v>
      </c>
      <c r="F1353" s="151">
        <f t="shared" si="86"/>
        <v>1.2800000000000002</v>
      </c>
      <c r="G1353" s="152">
        <f t="shared" si="87"/>
        <v>11.950000000000001</v>
      </c>
    </row>
    <row r="1354" spans="1:7" ht="12.75" customHeight="1" thickTop="1" x14ac:dyDescent="0.15">
      <c r="A1354" s="159"/>
      <c r="B1354" s="401" t="s">
        <v>3</v>
      </c>
      <c r="C1354" s="153" t="s">
        <v>82</v>
      </c>
      <c r="D1354" s="154">
        <v>3.2</v>
      </c>
      <c r="E1354" s="155">
        <v>4.4000000000000004</v>
      </c>
      <c r="F1354" s="156">
        <f t="shared" si="86"/>
        <v>1.2000000000000002</v>
      </c>
      <c r="G1354" s="157">
        <f t="shared" si="87"/>
        <v>12.32</v>
      </c>
    </row>
    <row r="1355" spans="1:7" x14ac:dyDescent="0.15">
      <c r="A1355" s="159"/>
      <c r="B1355" s="405"/>
      <c r="C1355" s="143" t="s">
        <v>83</v>
      </c>
      <c r="D1355" s="144">
        <v>3.17</v>
      </c>
      <c r="E1355" s="145">
        <v>4.46</v>
      </c>
      <c r="F1355" s="146">
        <f t="shared" si="86"/>
        <v>1.29</v>
      </c>
      <c r="G1355" s="147">
        <f t="shared" si="87"/>
        <v>12.6218</v>
      </c>
    </row>
    <row r="1356" spans="1:7" x14ac:dyDescent="0.15">
      <c r="A1356" s="159"/>
      <c r="B1356" s="405"/>
      <c r="C1356" s="143" t="s">
        <v>84</v>
      </c>
      <c r="D1356" s="144">
        <v>3.04</v>
      </c>
      <c r="E1356" s="145">
        <v>4.57</v>
      </c>
      <c r="F1356" s="146">
        <f t="shared" si="86"/>
        <v>1.5300000000000002</v>
      </c>
      <c r="G1356" s="147">
        <f t="shared" si="87"/>
        <v>13.527200000000001</v>
      </c>
    </row>
    <row r="1357" spans="1:7" x14ac:dyDescent="0.15">
      <c r="A1357" s="159"/>
      <c r="B1357" s="405"/>
      <c r="C1357" s="143" t="s">
        <v>85</v>
      </c>
      <c r="D1357" s="144">
        <v>3.12</v>
      </c>
      <c r="E1357" s="145">
        <v>4.32</v>
      </c>
      <c r="F1357" s="146">
        <f t="shared" si="86"/>
        <v>1.2000000000000002</v>
      </c>
      <c r="G1357" s="147">
        <f t="shared" si="87"/>
        <v>12.441600000000001</v>
      </c>
    </row>
    <row r="1358" spans="1:7" x14ac:dyDescent="0.15">
      <c r="A1358" s="159"/>
      <c r="B1358" s="405"/>
      <c r="C1358" s="143" t="s">
        <v>86</v>
      </c>
      <c r="D1358" s="144">
        <v>3.15</v>
      </c>
      <c r="E1358" s="145">
        <v>4.16</v>
      </c>
      <c r="F1358" s="146">
        <f t="shared" si="86"/>
        <v>1.0100000000000002</v>
      </c>
      <c r="G1358" s="147">
        <f t="shared" si="87"/>
        <v>11.856000000000002</v>
      </c>
    </row>
    <row r="1359" spans="1:7" x14ac:dyDescent="0.15">
      <c r="A1359" s="159"/>
      <c r="B1359" s="405"/>
      <c r="C1359" s="143" t="s">
        <v>87</v>
      </c>
      <c r="D1359" s="144">
        <v>3.2</v>
      </c>
      <c r="E1359" s="145">
        <v>4.4400000000000004</v>
      </c>
      <c r="F1359" s="146">
        <f t="shared" si="86"/>
        <v>1.2400000000000002</v>
      </c>
      <c r="G1359" s="147">
        <f t="shared" si="87"/>
        <v>12.432</v>
      </c>
    </row>
    <row r="1360" spans="1:7" x14ac:dyDescent="0.15">
      <c r="A1360" s="159"/>
      <c r="B1360" s="405"/>
      <c r="C1360" s="143" t="s">
        <v>88</v>
      </c>
      <c r="D1360" s="144">
        <v>3.19</v>
      </c>
      <c r="E1360" s="145">
        <v>4.2</v>
      </c>
      <c r="F1360" s="146">
        <f t="shared" si="86"/>
        <v>1.0100000000000002</v>
      </c>
      <c r="G1360" s="147">
        <f t="shared" si="87"/>
        <v>11.802000000000001</v>
      </c>
    </row>
    <row r="1361" spans="1:7" x14ac:dyDescent="0.15">
      <c r="A1361" s="159"/>
      <c r="B1361" s="405"/>
      <c r="C1361" s="143" t="s">
        <v>89</v>
      </c>
      <c r="D1361" s="144">
        <v>3</v>
      </c>
      <c r="E1361" s="145">
        <v>4.4000000000000004</v>
      </c>
      <c r="F1361" s="146">
        <f t="shared" si="86"/>
        <v>1.4000000000000004</v>
      </c>
      <c r="G1361" s="147">
        <f t="shared" si="87"/>
        <v>13.200000000000001</v>
      </c>
    </row>
    <row r="1362" spans="1:7" x14ac:dyDescent="0.15">
      <c r="A1362" s="159"/>
      <c r="B1362" s="405"/>
      <c r="C1362" s="143" t="s">
        <v>90</v>
      </c>
      <c r="D1362" s="144">
        <v>3.16</v>
      </c>
      <c r="E1362" s="145">
        <v>4.42</v>
      </c>
      <c r="F1362" s="146">
        <f t="shared" si="86"/>
        <v>1.2599999999999998</v>
      </c>
      <c r="G1362" s="147">
        <f t="shared" si="87"/>
        <v>12.5528</v>
      </c>
    </row>
    <row r="1363" spans="1:7" s="118" customFormat="1" x14ac:dyDescent="0.15">
      <c r="A1363" s="160"/>
      <c r="F1363" s="158"/>
      <c r="G1363" s="158"/>
    </row>
    <row r="1364" spans="1:7" s="118" customFormat="1" x14ac:dyDescent="0.15">
      <c r="A1364" s="160"/>
      <c r="B1364" s="121"/>
      <c r="F1364" s="158"/>
      <c r="G1364" s="158"/>
    </row>
    <row r="1365" spans="1:7" s="118" customFormat="1" x14ac:dyDescent="0.15">
      <c r="A1365" s="160"/>
      <c r="B1365" s="121"/>
      <c r="F1365" s="158"/>
      <c r="G1365" s="158"/>
    </row>
    <row r="1366" spans="1:7" x14ac:dyDescent="0.15">
      <c r="A1366" s="66" t="s">
        <v>384</v>
      </c>
      <c r="B1366" s="121"/>
      <c r="C1366" s="118"/>
      <c r="D1366" s="118"/>
      <c r="E1366" s="118"/>
      <c r="F1366" s="158"/>
      <c r="G1366" s="158"/>
    </row>
    <row r="1367" spans="1:7" ht="24.75" thickBot="1" x14ac:dyDescent="0.2">
      <c r="A1367" s="159"/>
      <c r="B1367" s="402"/>
      <c r="C1367" s="402"/>
      <c r="D1367" s="130" t="s">
        <v>342</v>
      </c>
      <c r="E1367" s="131" t="s">
        <v>343</v>
      </c>
      <c r="F1367" s="132" t="s">
        <v>261</v>
      </c>
      <c r="G1367" s="133" t="s">
        <v>262</v>
      </c>
    </row>
    <row r="1368" spans="1:7" ht="13.5" thickTop="1" thickBot="1" x14ac:dyDescent="0.2">
      <c r="A1368" s="159"/>
      <c r="B1368" s="394" t="s">
        <v>344</v>
      </c>
      <c r="C1368" s="395"/>
      <c r="D1368" s="134">
        <v>2.97</v>
      </c>
      <c r="E1368" s="135">
        <v>3.98</v>
      </c>
      <c r="F1368" s="136">
        <f t="shared" ref="F1368:F1393" si="88">+E1368-D1368</f>
        <v>1.0099999999999998</v>
      </c>
      <c r="G1368" s="137">
        <f t="shared" ref="G1368:G1393" si="89">+E1368*(6-D1368)</f>
        <v>12.059399999999998</v>
      </c>
    </row>
    <row r="1369" spans="1:7" ht="13.5" thickTop="1" thickBot="1" x14ac:dyDescent="0.2">
      <c r="A1369" s="159"/>
      <c r="B1369" s="403" t="s">
        <v>345</v>
      </c>
      <c r="C1369" s="403"/>
      <c r="D1369" s="134">
        <v>3.22</v>
      </c>
      <c r="E1369" s="135">
        <v>4.3899999999999997</v>
      </c>
      <c r="F1369" s="136">
        <f t="shared" si="88"/>
        <v>1.1699999999999995</v>
      </c>
      <c r="G1369" s="137">
        <f t="shared" si="89"/>
        <v>12.204199999999998</v>
      </c>
    </row>
    <row r="1370" spans="1:7" ht="12.75" customHeight="1" thickTop="1" x14ac:dyDescent="0.15">
      <c r="A1370" s="159"/>
      <c r="B1370" s="404" t="s">
        <v>1</v>
      </c>
      <c r="C1370" s="138" t="s">
        <v>66</v>
      </c>
      <c r="D1370" s="139">
        <v>3.1</v>
      </c>
      <c r="E1370" s="140">
        <v>4.29</v>
      </c>
      <c r="F1370" s="141">
        <f t="shared" si="88"/>
        <v>1.19</v>
      </c>
      <c r="G1370" s="142">
        <f t="shared" si="89"/>
        <v>12.440999999999999</v>
      </c>
    </row>
    <row r="1371" spans="1:7" x14ac:dyDescent="0.15">
      <c r="A1371" s="159"/>
      <c r="B1371" s="405"/>
      <c r="C1371" s="143" t="s">
        <v>67</v>
      </c>
      <c r="D1371" s="144">
        <v>3.33</v>
      </c>
      <c r="E1371" s="145">
        <v>4.5</v>
      </c>
      <c r="F1371" s="146">
        <f t="shared" si="88"/>
        <v>1.17</v>
      </c>
      <c r="G1371" s="147">
        <f t="shared" si="89"/>
        <v>12.015000000000001</v>
      </c>
    </row>
    <row r="1372" spans="1:7" ht="12.75" thickBot="1" x14ac:dyDescent="0.2">
      <c r="A1372" s="159"/>
      <c r="B1372" s="406"/>
      <c r="C1372" s="148" t="s">
        <v>68</v>
      </c>
      <c r="D1372" s="149">
        <v>2.7</v>
      </c>
      <c r="E1372" s="150">
        <v>3.88</v>
      </c>
      <c r="F1372" s="151">
        <f t="shared" si="88"/>
        <v>1.1799999999999997</v>
      </c>
      <c r="G1372" s="152">
        <f t="shared" si="89"/>
        <v>12.803999999999998</v>
      </c>
    </row>
    <row r="1373" spans="1:7" ht="12.75" customHeight="1" thickTop="1" x14ac:dyDescent="0.15">
      <c r="A1373" s="159"/>
      <c r="B1373" s="404" t="s">
        <v>2</v>
      </c>
      <c r="C1373" s="138" t="s">
        <v>70</v>
      </c>
      <c r="D1373" s="139">
        <v>4</v>
      </c>
      <c r="E1373" s="140">
        <v>4.51</v>
      </c>
      <c r="F1373" s="141">
        <f t="shared" si="88"/>
        <v>0.50999999999999979</v>
      </c>
      <c r="G1373" s="142">
        <f t="shared" si="89"/>
        <v>9.02</v>
      </c>
    </row>
    <row r="1374" spans="1:7" x14ac:dyDescent="0.15">
      <c r="A1374" s="159"/>
      <c r="B1374" s="405"/>
      <c r="C1374" s="143" t="s">
        <v>71</v>
      </c>
      <c r="D1374" s="144">
        <v>3.46</v>
      </c>
      <c r="E1374" s="145">
        <v>4.4400000000000004</v>
      </c>
      <c r="F1374" s="146">
        <f t="shared" si="88"/>
        <v>0.98000000000000043</v>
      </c>
      <c r="G1374" s="147">
        <f t="shared" si="89"/>
        <v>11.277600000000001</v>
      </c>
    </row>
    <row r="1375" spans="1:7" x14ac:dyDescent="0.15">
      <c r="A1375" s="159"/>
      <c r="B1375" s="405"/>
      <c r="C1375" s="143" t="s">
        <v>72</v>
      </c>
      <c r="D1375" s="144">
        <v>3.35</v>
      </c>
      <c r="E1375" s="145">
        <v>4.47</v>
      </c>
      <c r="F1375" s="146">
        <f t="shared" si="88"/>
        <v>1.1199999999999997</v>
      </c>
      <c r="G1375" s="147">
        <f t="shared" si="89"/>
        <v>11.845499999999999</v>
      </c>
    </row>
    <row r="1376" spans="1:7" x14ac:dyDescent="0.15">
      <c r="A1376" s="159"/>
      <c r="B1376" s="405"/>
      <c r="C1376" s="143" t="s">
        <v>73</v>
      </c>
      <c r="D1376" s="144">
        <v>3.27</v>
      </c>
      <c r="E1376" s="145">
        <v>4.54</v>
      </c>
      <c r="F1376" s="146">
        <f t="shared" si="88"/>
        <v>1.27</v>
      </c>
      <c r="G1376" s="147">
        <f t="shared" si="89"/>
        <v>12.3942</v>
      </c>
    </row>
    <row r="1377" spans="1:7" x14ac:dyDescent="0.15">
      <c r="A1377" s="159"/>
      <c r="B1377" s="405"/>
      <c r="C1377" s="143" t="s">
        <v>74</v>
      </c>
      <c r="D1377" s="144">
        <v>3.31</v>
      </c>
      <c r="E1377" s="145">
        <v>4.4000000000000004</v>
      </c>
      <c r="F1377" s="146">
        <f t="shared" si="88"/>
        <v>1.0900000000000003</v>
      </c>
      <c r="G1377" s="147">
        <f t="shared" si="89"/>
        <v>11.836</v>
      </c>
    </row>
    <row r="1378" spans="1:7" x14ac:dyDescent="0.15">
      <c r="A1378" s="159"/>
      <c r="B1378" s="405"/>
      <c r="C1378" s="143" t="s">
        <v>75</v>
      </c>
      <c r="D1378" s="144">
        <v>3.16</v>
      </c>
      <c r="E1378" s="145">
        <v>4.41</v>
      </c>
      <c r="F1378" s="146">
        <f t="shared" si="88"/>
        <v>1.25</v>
      </c>
      <c r="G1378" s="147">
        <f t="shared" si="89"/>
        <v>12.5244</v>
      </c>
    </row>
    <row r="1379" spans="1:7" x14ac:dyDescent="0.15">
      <c r="A1379" s="159"/>
      <c r="B1379" s="405"/>
      <c r="C1379" s="143" t="s">
        <v>76</v>
      </c>
      <c r="D1379" s="144">
        <v>3.14</v>
      </c>
      <c r="E1379" s="145">
        <v>4.29</v>
      </c>
      <c r="F1379" s="146">
        <f t="shared" si="88"/>
        <v>1.1499999999999999</v>
      </c>
      <c r="G1379" s="147">
        <f t="shared" si="89"/>
        <v>12.269399999999999</v>
      </c>
    </row>
    <row r="1380" spans="1:7" x14ac:dyDescent="0.15">
      <c r="A1380" s="159"/>
      <c r="B1380" s="405"/>
      <c r="C1380" s="143" t="s">
        <v>77</v>
      </c>
      <c r="D1380" s="144">
        <v>3.07</v>
      </c>
      <c r="E1380" s="145">
        <v>4.3499999999999996</v>
      </c>
      <c r="F1380" s="146">
        <f t="shared" si="88"/>
        <v>1.2799999999999998</v>
      </c>
      <c r="G1380" s="147">
        <f t="shared" si="89"/>
        <v>12.7455</v>
      </c>
    </row>
    <row r="1381" spans="1:7" x14ac:dyDescent="0.15">
      <c r="A1381" s="159"/>
      <c r="B1381" s="405"/>
      <c r="C1381" s="143" t="s">
        <v>78</v>
      </c>
      <c r="D1381" s="144">
        <v>3.26</v>
      </c>
      <c r="E1381" s="145">
        <v>4.5</v>
      </c>
      <c r="F1381" s="146">
        <f t="shared" si="88"/>
        <v>1.2400000000000002</v>
      </c>
      <c r="G1381" s="147">
        <f t="shared" si="89"/>
        <v>12.330000000000002</v>
      </c>
    </row>
    <row r="1382" spans="1:7" x14ac:dyDescent="0.15">
      <c r="A1382" s="159"/>
      <c r="B1382" s="405"/>
      <c r="C1382" s="143" t="s">
        <v>79</v>
      </c>
      <c r="D1382" s="144">
        <v>2.92</v>
      </c>
      <c r="E1382" s="145">
        <v>4.24</v>
      </c>
      <c r="F1382" s="146">
        <f t="shared" si="88"/>
        <v>1.3200000000000003</v>
      </c>
      <c r="G1382" s="147">
        <f t="shared" si="89"/>
        <v>13.059200000000001</v>
      </c>
    </row>
    <row r="1383" spans="1:7" x14ac:dyDescent="0.15">
      <c r="A1383" s="159"/>
      <c r="B1383" s="405"/>
      <c r="C1383" s="143" t="s">
        <v>80</v>
      </c>
      <c r="D1383" s="144">
        <v>3.27</v>
      </c>
      <c r="E1383" s="145">
        <v>4.38</v>
      </c>
      <c r="F1383" s="146">
        <f t="shared" si="88"/>
        <v>1.1099999999999999</v>
      </c>
      <c r="G1383" s="147">
        <f t="shared" si="89"/>
        <v>11.9574</v>
      </c>
    </row>
    <row r="1384" spans="1:7" ht="12.75" thickBot="1" x14ac:dyDescent="0.2">
      <c r="A1384" s="159"/>
      <c r="B1384" s="406"/>
      <c r="C1384" s="148" t="s">
        <v>81</v>
      </c>
      <c r="D1384" s="149">
        <v>3.5</v>
      </c>
      <c r="E1384" s="150">
        <v>4.88</v>
      </c>
      <c r="F1384" s="151">
        <f t="shared" si="88"/>
        <v>1.38</v>
      </c>
      <c r="G1384" s="152">
        <f t="shared" si="89"/>
        <v>12.2</v>
      </c>
    </row>
    <row r="1385" spans="1:7" ht="12.75" customHeight="1" thickTop="1" x14ac:dyDescent="0.15">
      <c r="A1385" s="159"/>
      <c r="B1385" s="401" t="s">
        <v>3</v>
      </c>
      <c r="C1385" s="153" t="s">
        <v>82</v>
      </c>
      <c r="D1385" s="154">
        <v>3.19</v>
      </c>
      <c r="E1385" s="155">
        <v>4.38</v>
      </c>
      <c r="F1385" s="156">
        <f t="shared" si="88"/>
        <v>1.19</v>
      </c>
      <c r="G1385" s="157">
        <f t="shared" si="89"/>
        <v>12.3078</v>
      </c>
    </row>
    <row r="1386" spans="1:7" x14ac:dyDescent="0.15">
      <c r="A1386" s="159"/>
      <c r="B1386" s="405"/>
      <c r="C1386" s="143" t="s">
        <v>83</v>
      </c>
      <c r="D1386" s="144">
        <v>3.17</v>
      </c>
      <c r="E1386" s="145">
        <v>4.51</v>
      </c>
      <c r="F1386" s="146">
        <f t="shared" si="88"/>
        <v>1.3399999999999999</v>
      </c>
      <c r="G1386" s="147">
        <f t="shared" si="89"/>
        <v>12.763299999999999</v>
      </c>
    </row>
    <row r="1387" spans="1:7" x14ac:dyDescent="0.15">
      <c r="A1387" s="159"/>
      <c r="B1387" s="405"/>
      <c r="C1387" s="143" t="s">
        <v>84</v>
      </c>
      <c r="D1387" s="144">
        <v>3.2</v>
      </c>
      <c r="E1387" s="145">
        <v>4.5999999999999996</v>
      </c>
      <c r="F1387" s="146">
        <f t="shared" si="88"/>
        <v>1.3999999999999995</v>
      </c>
      <c r="G1387" s="147">
        <f t="shared" si="89"/>
        <v>12.879999999999999</v>
      </c>
    </row>
    <row r="1388" spans="1:7" x14ac:dyDescent="0.15">
      <c r="A1388" s="159"/>
      <c r="B1388" s="405"/>
      <c r="C1388" s="143" t="s">
        <v>85</v>
      </c>
      <c r="D1388" s="144">
        <v>3.29</v>
      </c>
      <c r="E1388" s="145">
        <v>4.3499999999999996</v>
      </c>
      <c r="F1388" s="146">
        <f t="shared" si="88"/>
        <v>1.0599999999999996</v>
      </c>
      <c r="G1388" s="147">
        <f t="shared" si="89"/>
        <v>11.788499999999999</v>
      </c>
    </row>
    <row r="1389" spans="1:7" x14ac:dyDescent="0.15">
      <c r="A1389" s="159"/>
      <c r="B1389" s="405"/>
      <c r="C1389" s="143" t="s">
        <v>86</v>
      </c>
      <c r="D1389" s="144">
        <v>3.19</v>
      </c>
      <c r="E1389" s="145">
        <v>4.29</v>
      </c>
      <c r="F1389" s="146">
        <f t="shared" si="88"/>
        <v>1.1000000000000001</v>
      </c>
      <c r="G1389" s="147">
        <f t="shared" si="89"/>
        <v>12.0549</v>
      </c>
    </row>
    <row r="1390" spans="1:7" x14ac:dyDescent="0.15">
      <c r="A1390" s="159"/>
      <c r="B1390" s="405"/>
      <c r="C1390" s="143" t="s">
        <v>87</v>
      </c>
      <c r="D1390" s="144">
        <v>3.4</v>
      </c>
      <c r="E1390" s="145">
        <v>4.5</v>
      </c>
      <c r="F1390" s="146">
        <f t="shared" si="88"/>
        <v>1.1000000000000001</v>
      </c>
      <c r="G1390" s="147">
        <f t="shared" si="89"/>
        <v>11.700000000000001</v>
      </c>
    </row>
    <row r="1391" spans="1:7" x14ac:dyDescent="0.15">
      <c r="A1391" s="159"/>
      <c r="B1391" s="405"/>
      <c r="C1391" s="143" t="s">
        <v>88</v>
      </c>
      <c r="D1391" s="144">
        <v>3.22</v>
      </c>
      <c r="E1391" s="145">
        <v>4.1399999999999997</v>
      </c>
      <c r="F1391" s="146">
        <f t="shared" si="88"/>
        <v>0.91999999999999948</v>
      </c>
      <c r="G1391" s="147">
        <f t="shared" si="89"/>
        <v>11.509199999999998</v>
      </c>
    </row>
    <row r="1392" spans="1:7" x14ac:dyDescent="0.15">
      <c r="A1392" s="159"/>
      <c r="B1392" s="405"/>
      <c r="C1392" s="143" t="s">
        <v>89</v>
      </c>
      <c r="D1392" s="144">
        <v>3.1</v>
      </c>
      <c r="E1392" s="145">
        <v>4.2699999999999996</v>
      </c>
      <c r="F1392" s="146">
        <f t="shared" si="88"/>
        <v>1.1699999999999995</v>
      </c>
      <c r="G1392" s="147">
        <f t="shared" si="89"/>
        <v>12.382999999999999</v>
      </c>
    </row>
    <row r="1393" spans="1:7" x14ac:dyDescent="0.15">
      <c r="A1393" s="159"/>
      <c r="B1393" s="405"/>
      <c r="C1393" s="143" t="s">
        <v>90</v>
      </c>
      <c r="D1393" s="144">
        <v>3.32</v>
      </c>
      <c r="E1393" s="145">
        <v>4.34</v>
      </c>
      <c r="F1393" s="146">
        <f t="shared" si="88"/>
        <v>1.02</v>
      </c>
      <c r="G1393" s="147">
        <f t="shared" si="89"/>
        <v>11.6312</v>
      </c>
    </row>
    <row r="1394" spans="1:7" s="118" customFormat="1" x14ac:dyDescent="0.15">
      <c r="A1394" s="160"/>
      <c r="F1394" s="158"/>
      <c r="G1394" s="158"/>
    </row>
    <row r="1395" spans="1:7" s="118" customFormat="1" x14ac:dyDescent="0.15">
      <c r="A1395" s="160"/>
      <c r="B1395" s="121"/>
      <c r="F1395" s="158"/>
      <c r="G1395" s="158"/>
    </row>
    <row r="1396" spans="1:7" s="118" customFormat="1" x14ac:dyDescent="0.15">
      <c r="A1396" s="160"/>
      <c r="B1396" s="121"/>
      <c r="F1396" s="158"/>
      <c r="G1396" s="158"/>
    </row>
    <row r="1397" spans="1:7" x14ac:dyDescent="0.15">
      <c r="A1397" s="66" t="s">
        <v>385</v>
      </c>
      <c r="B1397" s="121"/>
      <c r="C1397" s="118"/>
      <c r="D1397" s="118"/>
      <c r="E1397" s="118"/>
      <c r="F1397" s="158"/>
      <c r="G1397" s="158"/>
    </row>
    <row r="1398" spans="1:7" ht="24.75" thickBot="1" x14ac:dyDescent="0.2">
      <c r="A1398" s="159"/>
      <c r="B1398" s="402"/>
      <c r="C1398" s="402"/>
      <c r="D1398" s="130" t="s">
        <v>342</v>
      </c>
      <c r="E1398" s="131" t="s">
        <v>343</v>
      </c>
      <c r="F1398" s="132" t="s">
        <v>261</v>
      </c>
      <c r="G1398" s="133" t="s">
        <v>262</v>
      </c>
    </row>
    <row r="1399" spans="1:7" ht="13.5" thickTop="1" thickBot="1" x14ac:dyDescent="0.2">
      <c r="A1399" s="159"/>
      <c r="B1399" s="394" t="s">
        <v>344</v>
      </c>
      <c r="C1399" s="395"/>
      <c r="D1399" s="134">
        <v>2.97</v>
      </c>
      <c r="E1399" s="135">
        <v>3.98</v>
      </c>
      <c r="F1399" s="136">
        <f t="shared" ref="F1399:F1424" si="90">+E1399-D1399</f>
        <v>1.0099999999999998</v>
      </c>
      <c r="G1399" s="137">
        <f t="shared" ref="G1399:G1424" si="91">+E1399*(6-D1399)</f>
        <v>12.059399999999998</v>
      </c>
    </row>
    <row r="1400" spans="1:7" ht="13.5" thickTop="1" thickBot="1" x14ac:dyDescent="0.2">
      <c r="A1400" s="159"/>
      <c r="B1400" s="403" t="s">
        <v>345</v>
      </c>
      <c r="C1400" s="403"/>
      <c r="D1400" s="134">
        <v>2.99</v>
      </c>
      <c r="E1400" s="135">
        <v>4.3899999999999997</v>
      </c>
      <c r="F1400" s="136">
        <f t="shared" si="90"/>
        <v>1.3999999999999995</v>
      </c>
      <c r="G1400" s="137">
        <f t="shared" si="91"/>
        <v>13.213899999999999</v>
      </c>
    </row>
    <row r="1401" spans="1:7" ht="12.75" customHeight="1" thickTop="1" x14ac:dyDescent="0.15">
      <c r="A1401" s="159"/>
      <c r="B1401" s="404" t="s">
        <v>1</v>
      </c>
      <c r="C1401" s="138" t="s">
        <v>66</v>
      </c>
      <c r="D1401" s="139">
        <v>2.97</v>
      </c>
      <c r="E1401" s="140">
        <v>4.22</v>
      </c>
      <c r="F1401" s="141">
        <f t="shared" si="90"/>
        <v>1.2499999999999996</v>
      </c>
      <c r="G1401" s="142">
        <f t="shared" si="91"/>
        <v>12.786599999999998</v>
      </c>
    </row>
    <row r="1402" spans="1:7" x14ac:dyDescent="0.15">
      <c r="A1402" s="159"/>
      <c r="B1402" s="405"/>
      <c r="C1402" s="143" t="s">
        <v>67</v>
      </c>
      <c r="D1402" s="144">
        <v>3.01</v>
      </c>
      <c r="E1402" s="145">
        <v>4.55</v>
      </c>
      <c r="F1402" s="146">
        <f t="shared" si="90"/>
        <v>1.54</v>
      </c>
      <c r="G1402" s="147">
        <f t="shared" si="91"/>
        <v>13.6045</v>
      </c>
    </row>
    <row r="1403" spans="1:7" ht="12.75" thickBot="1" x14ac:dyDescent="0.2">
      <c r="A1403" s="159"/>
      <c r="B1403" s="406"/>
      <c r="C1403" s="148" t="s">
        <v>68</v>
      </c>
      <c r="D1403" s="149">
        <v>2.9</v>
      </c>
      <c r="E1403" s="150">
        <v>4.1100000000000003</v>
      </c>
      <c r="F1403" s="151">
        <f t="shared" si="90"/>
        <v>1.2100000000000004</v>
      </c>
      <c r="G1403" s="152">
        <f t="shared" si="91"/>
        <v>12.741000000000001</v>
      </c>
    </row>
    <row r="1404" spans="1:7" ht="12.75" customHeight="1" thickTop="1" x14ac:dyDescent="0.15">
      <c r="A1404" s="159"/>
      <c r="B1404" s="404" t="s">
        <v>2</v>
      </c>
      <c r="C1404" s="138" t="s">
        <v>70</v>
      </c>
      <c r="D1404" s="139">
        <v>3.55</v>
      </c>
      <c r="E1404" s="140">
        <v>4.45</v>
      </c>
      <c r="F1404" s="141">
        <f t="shared" si="90"/>
        <v>0.90000000000000036</v>
      </c>
      <c r="G1404" s="142">
        <f t="shared" si="91"/>
        <v>10.902500000000002</v>
      </c>
    </row>
    <row r="1405" spans="1:7" x14ac:dyDescent="0.15">
      <c r="B1405" s="405"/>
      <c r="C1405" s="143" t="s">
        <v>71</v>
      </c>
      <c r="D1405" s="144">
        <v>3.32</v>
      </c>
      <c r="E1405" s="145">
        <v>4.41</v>
      </c>
      <c r="F1405" s="146">
        <f t="shared" si="90"/>
        <v>1.0900000000000003</v>
      </c>
      <c r="G1405" s="147">
        <f t="shared" si="91"/>
        <v>11.818800000000001</v>
      </c>
    </row>
    <row r="1406" spans="1:7" x14ac:dyDescent="0.15">
      <c r="B1406" s="405"/>
      <c r="C1406" s="143" t="s">
        <v>72</v>
      </c>
      <c r="D1406" s="144">
        <v>3.09</v>
      </c>
      <c r="E1406" s="145">
        <v>4.57</v>
      </c>
      <c r="F1406" s="146">
        <f t="shared" si="90"/>
        <v>1.4800000000000004</v>
      </c>
      <c r="G1406" s="147">
        <f t="shared" si="91"/>
        <v>13.298700000000002</v>
      </c>
    </row>
    <row r="1407" spans="1:7" x14ac:dyDescent="0.15">
      <c r="B1407" s="405"/>
      <c r="C1407" s="143" t="s">
        <v>73</v>
      </c>
      <c r="D1407" s="144">
        <v>3.24</v>
      </c>
      <c r="E1407" s="145">
        <v>4.5199999999999996</v>
      </c>
      <c r="F1407" s="146">
        <f t="shared" si="90"/>
        <v>1.2799999999999994</v>
      </c>
      <c r="G1407" s="147">
        <f t="shared" si="91"/>
        <v>12.475199999999997</v>
      </c>
    </row>
    <row r="1408" spans="1:7" x14ac:dyDescent="0.15">
      <c r="B1408" s="405"/>
      <c r="C1408" s="143" t="s">
        <v>74</v>
      </c>
      <c r="D1408" s="144">
        <v>3.08</v>
      </c>
      <c r="E1408" s="145">
        <v>4.42</v>
      </c>
      <c r="F1408" s="146">
        <f t="shared" si="90"/>
        <v>1.3399999999999999</v>
      </c>
      <c r="G1408" s="147">
        <f t="shared" si="91"/>
        <v>12.9064</v>
      </c>
    </row>
    <row r="1409" spans="1:7" x14ac:dyDescent="0.15">
      <c r="B1409" s="405"/>
      <c r="C1409" s="143" t="s">
        <v>75</v>
      </c>
      <c r="D1409" s="144">
        <v>2.94</v>
      </c>
      <c r="E1409" s="145">
        <v>4.42</v>
      </c>
      <c r="F1409" s="146">
        <f t="shared" si="90"/>
        <v>1.48</v>
      </c>
      <c r="G1409" s="147">
        <f t="shared" si="91"/>
        <v>13.5252</v>
      </c>
    </row>
    <row r="1410" spans="1:7" x14ac:dyDescent="0.15">
      <c r="A1410" s="159"/>
      <c r="B1410" s="405"/>
      <c r="C1410" s="143" t="s">
        <v>76</v>
      </c>
      <c r="D1410" s="144">
        <v>2.97</v>
      </c>
      <c r="E1410" s="145">
        <v>4.26</v>
      </c>
      <c r="F1410" s="146">
        <f t="shared" si="90"/>
        <v>1.2899999999999996</v>
      </c>
      <c r="G1410" s="147">
        <f t="shared" si="91"/>
        <v>12.907799999999998</v>
      </c>
    </row>
    <row r="1411" spans="1:7" x14ac:dyDescent="0.15">
      <c r="A1411" s="159"/>
      <c r="B1411" s="405"/>
      <c r="C1411" s="143" t="s">
        <v>77</v>
      </c>
      <c r="D1411" s="144">
        <v>2.8</v>
      </c>
      <c r="E1411" s="145">
        <v>4.3499999999999996</v>
      </c>
      <c r="F1411" s="146">
        <f t="shared" si="90"/>
        <v>1.5499999999999998</v>
      </c>
      <c r="G1411" s="147">
        <f t="shared" si="91"/>
        <v>13.92</v>
      </c>
    </row>
    <row r="1412" spans="1:7" x14ac:dyDescent="0.15">
      <c r="A1412" s="159"/>
      <c r="B1412" s="405"/>
      <c r="C1412" s="143" t="s">
        <v>78</v>
      </c>
      <c r="D1412" s="144">
        <v>3.01</v>
      </c>
      <c r="E1412" s="145">
        <v>4.45</v>
      </c>
      <c r="F1412" s="146">
        <f t="shared" si="90"/>
        <v>1.4400000000000004</v>
      </c>
      <c r="G1412" s="147">
        <f t="shared" si="91"/>
        <v>13.305500000000002</v>
      </c>
    </row>
    <row r="1413" spans="1:7" x14ac:dyDescent="0.15">
      <c r="A1413" s="159"/>
      <c r="B1413" s="405"/>
      <c r="C1413" s="143" t="s">
        <v>79</v>
      </c>
      <c r="D1413" s="144">
        <v>2.8</v>
      </c>
      <c r="E1413" s="145">
        <v>4.3</v>
      </c>
      <c r="F1413" s="146">
        <f t="shared" si="90"/>
        <v>1.5</v>
      </c>
      <c r="G1413" s="147">
        <f t="shared" si="91"/>
        <v>13.76</v>
      </c>
    </row>
    <row r="1414" spans="1:7" x14ac:dyDescent="0.15">
      <c r="A1414" s="159"/>
      <c r="B1414" s="405"/>
      <c r="C1414" s="143" t="s">
        <v>80</v>
      </c>
      <c r="D1414" s="144">
        <v>2.96</v>
      </c>
      <c r="E1414" s="145">
        <v>4.37</v>
      </c>
      <c r="F1414" s="146">
        <f t="shared" si="90"/>
        <v>1.4100000000000001</v>
      </c>
      <c r="G1414" s="147">
        <f t="shared" si="91"/>
        <v>13.284800000000001</v>
      </c>
    </row>
    <row r="1415" spans="1:7" ht="12.75" thickBot="1" x14ac:dyDescent="0.2">
      <c r="A1415" s="159"/>
      <c r="B1415" s="406"/>
      <c r="C1415" s="148" t="s">
        <v>81</v>
      </c>
      <c r="D1415" s="149">
        <v>3.11</v>
      </c>
      <c r="E1415" s="150">
        <v>4.8899999999999997</v>
      </c>
      <c r="F1415" s="151">
        <f t="shared" si="90"/>
        <v>1.7799999999999998</v>
      </c>
      <c r="G1415" s="152">
        <f t="shared" si="91"/>
        <v>14.132099999999999</v>
      </c>
    </row>
    <row r="1416" spans="1:7" ht="12.75" customHeight="1" thickTop="1" x14ac:dyDescent="0.15">
      <c r="A1416" s="159"/>
      <c r="B1416" s="401" t="s">
        <v>3</v>
      </c>
      <c r="C1416" s="153" t="s">
        <v>82</v>
      </c>
      <c r="D1416" s="154">
        <v>3.03</v>
      </c>
      <c r="E1416" s="155">
        <v>4.4000000000000004</v>
      </c>
      <c r="F1416" s="156">
        <f t="shared" si="90"/>
        <v>1.3700000000000006</v>
      </c>
      <c r="G1416" s="157">
        <f t="shared" si="91"/>
        <v>13.068000000000001</v>
      </c>
    </row>
    <row r="1417" spans="1:7" x14ac:dyDescent="0.15">
      <c r="A1417" s="159"/>
      <c r="B1417" s="405"/>
      <c r="C1417" s="143" t="s">
        <v>83</v>
      </c>
      <c r="D1417" s="144">
        <v>2.96</v>
      </c>
      <c r="E1417" s="145">
        <v>4.4400000000000004</v>
      </c>
      <c r="F1417" s="146">
        <f t="shared" si="90"/>
        <v>1.4800000000000004</v>
      </c>
      <c r="G1417" s="147">
        <f t="shared" si="91"/>
        <v>13.497600000000002</v>
      </c>
    </row>
    <row r="1418" spans="1:7" x14ac:dyDescent="0.15">
      <c r="A1418" s="159"/>
      <c r="B1418" s="405"/>
      <c r="C1418" s="143" t="s">
        <v>84</v>
      </c>
      <c r="D1418" s="144">
        <v>2.73</v>
      </c>
      <c r="E1418" s="145">
        <v>4.5999999999999996</v>
      </c>
      <c r="F1418" s="146">
        <f t="shared" si="90"/>
        <v>1.8699999999999997</v>
      </c>
      <c r="G1418" s="147">
        <f t="shared" si="91"/>
        <v>15.041999999999998</v>
      </c>
    </row>
    <row r="1419" spans="1:7" x14ac:dyDescent="0.15">
      <c r="A1419" s="159"/>
      <c r="B1419" s="405"/>
      <c r="C1419" s="143" t="s">
        <v>85</v>
      </c>
      <c r="D1419" s="144">
        <v>2.97</v>
      </c>
      <c r="E1419" s="145">
        <v>4.43</v>
      </c>
      <c r="F1419" s="146">
        <f t="shared" si="90"/>
        <v>1.4599999999999995</v>
      </c>
      <c r="G1419" s="147">
        <f t="shared" si="91"/>
        <v>13.422899999999998</v>
      </c>
    </row>
    <row r="1420" spans="1:7" x14ac:dyDescent="0.15">
      <c r="A1420" s="159"/>
      <c r="B1420" s="405"/>
      <c r="C1420" s="143" t="s">
        <v>86</v>
      </c>
      <c r="D1420" s="144">
        <v>3.05</v>
      </c>
      <c r="E1420" s="145">
        <v>4.16</v>
      </c>
      <c r="F1420" s="146">
        <f t="shared" si="90"/>
        <v>1.1100000000000003</v>
      </c>
      <c r="G1420" s="147">
        <f t="shared" si="91"/>
        <v>12.272000000000002</v>
      </c>
    </row>
    <row r="1421" spans="1:7" x14ac:dyDescent="0.15">
      <c r="A1421" s="159"/>
      <c r="B1421" s="405"/>
      <c r="C1421" s="143" t="s">
        <v>87</v>
      </c>
      <c r="D1421" s="144">
        <v>2.95</v>
      </c>
      <c r="E1421" s="145">
        <v>4.45</v>
      </c>
      <c r="F1421" s="146">
        <f t="shared" si="90"/>
        <v>1.5</v>
      </c>
      <c r="G1421" s="147">
        <f t="shared" si="91"/>
        <v>13.5725</v>
      </c>
    </row>
    <row r="1422" spans="1:7" x14ac:dyDescent="0.15">
      <c r="A1422" s="159"/>
      <c r="B1422" s="405"/>
      <c r="C1422" s="143" t="s">
        <v>88</v>
      </c>
      <c r="D1422" s="144">
        <v>3.13</v>
      </c>
      <c r="E1422" s="145">
        <v>4.24</v>
      </c>
      <c r="F1422" s="146">
        <f t="shared" si="90"/>
        <v>1.1100000000000003</v>
      </c>
      <c r="G1422" s="147">
        <f t="shared" si="91"/>
        <v>12.168800000000001</v>
      </c>
    </row>
    <row r="1423" spans="1:7" x14ac:dyDescent="0.15">
      <c r="A1423" s="159"/>
      <c r="B1423" s="405"/>
      <c r="C1423" s="143" t="s">
        <v>89</v>
      </c>
      <c r="D1423" s="144">
        <v>2.81</v>
      </c>
      <c r="E1423" s="145">
        <v>4.54</v>
      </c>
      <c r="F1423" s="146">
        <f t="shared" si="90"/>
        <v>1.73</v>
      </c>
      <c r="G1423" s="147">
        <f t="shared" si="91"/>
        <v>14.4826</v>
      </c>
    </row>
    <row r="1424" spans="1:7" x14ac:dyDescent="0.15">
      <c r="A1424" s="159"/>
      <c r="B1424" s="405"/>
      <c r="C1424" s="143" t="s">
        <v>90</v>
      </c>
      <c r="D1424" s="144">
        <v>2.92</v>
      </c>
      <c r="E1424" s="145">
        <v>4.29</v>
      </c>
      <c r="F1424" s="146">
        <f t="shared" si="90"/>
        <v>1.37</v>
      </c>
      <c r="G1424" s="147">
        <f t="shared" si="91"/>
        <v>13.213200000000001</v>
      </c>
    </row>
    <row r="1425" spans="1:7" s="118" customFormat="1" x14ac:dyDescent="0.15">
      <c r="A1425" s="160"/>
      <c r="F1425" s="158"/>
      <c r="G1425" s="158"/>
    </row>
    <row r="1426" spans="1:7" s="118" customFormat="1" x14ac:dyDescent="0.15">
      <c r="A1426" s="160"/>
      <c r="B1426" s="121"/>
      <c r="F1426" s="158"/>
      <c r="G1426" s="158"/>
    </row>
    <row r="1427" spans="1:7" s="118" customFormat="1" x14ac:dyDescent="0.15">
      <c r="A1427" s="160"/>
      <c r="B1427" s="121"/>
      <c r="F1427" s="158"/>
      <c r="G1427" s="158"/>
    </row>
    <row r="1428" spans="1:7" x14ac:dyDescent="0.15">
      <c r="A1428" s="66" t="s">
        <v>386</v>
      </c>
      <c r="B1428" s="121"/>
      <c r="C1428" s="118"/>
    </row>
    <row r="1429" spans="1:7" ht="24.75" thickBot="1" x14ac:dyDescent="0.2">
      <c r="A1429" s="159"/>
      <c r="B1429" s="402"/>
      <c r="C1429" s="402"/>
      <c r="D1429" s="130" t="s">
        <v>342</v>
      </c>
      <c r="E1429" s="131" t="s">
        <v>343</v>
      </c>
      <c r="F1429" s="132" t="s">
        <v>261</v>
      </c>
      <c r="G1429" s="133" t="s">
        <v>262</v>
      </c>
    </row>
    <row r="1430" spans="1:7" ht="13.5" thickTop="1" thickBot="1" x14ac:dyDescent="0.2">
      <c r="A1430" s="159"/>
      <c r="B1430" s="394" t="s">
        <v>344</v>
      </c>
      <c r="C1430" s="395"/>
      <c r="D1430" s="134">
        <v>2.97</v>
      </c>
      <c r="E1430" s="135">
        <v>3.98</v>
      </c>
      <c r="F1430" s="136">
        <f t="shared" ref="F1430:F1455" si="92">+E1430-D1430</f>
        <v>1.0099999999999998</v>
      </c>
      <c r="G1430" s="137">
        <f t="shared" ref="G1430:G1455" si="93">+E1430*(6-D1430)</f>
        <v>12.059399999999998</v>
      </c>
    </row>
    <row r="1431" spans="1:7" ht="13.5" thickTop="1" thickBot="1" x14ac:dyDescent="0.2">
      <c r="A1431" s="159"/>
      <c r="B1431" s="403" t="s">
        <v>345</v>
      </c>
      <c r="C1431" s="403"/>
      <c r="D1431" s="134">
        <v>2.97</v>
      </c>
      <c r="E1431" s="135">
        <v>4.24</v>
      </c>
      <c r="F1431" s="136">
        <f t="shared" si="92"/>
        <v>1.27</v>
      </c>
      <c r="G1431" s="137">
        <f t="shared" si="93"/>
        <v>12.847199999999999</v>
      </c>
    </row>
    <row r="1432" spans="1:7" ht="12.75" customHeight="1" thickTop="1" x14ac:dyDescent="0.15">
      <c r="A1432" s="159"/>
      <c r="B1432" s="404" t="s">
        <v>1</v>
      </c>
      <c r="C1432" s="138" t="s">
        <v>66</v>
      </c>
      <c r="D1432" s="139">
        <v>2.91</v>
      </c>
      <c r="E1432" s="140">
        <v>4.03</v>
      </c>
      <c r="F1432" s="141">
        <f t="shared" si="92"/>
        <v>1.1200000000000001</v>
      </c>
      <c r="G1432" s="142">
        <f t="shared" si="93"/>
        <v>12.4527</v>
      </c>
    </row>
    <row r="1433" spans="1:7" x14ac:dyDescent="0.15">
      <c r="A1433" s="159"/>
      <c r="B1433" s="405"/>
      <c r="C1433" s="143" t="s">
        <v>67</v>
      </c>
      <c r="D1433" s="144">
        <v>3.02</v>
      </c>
      <c r="E1433" s="145">
        <v>4.43</v>
      </c>
      <c r="F1433" s="146">
        <f t="shared" si="92"/>
        <v>1.4099999999999997</v>
      </c>
      <c r="G1433" s="147">
        <f t="shared" si="93"/>
        <v>13.2014</v>
      </c>
    </row>
    <row r="1434" spans="1:7" ht="12.75" thickBot="1" x14ac:dyDescent="0.2">
      <c r="A1434" s="159"/>
      <c r="B1434" s="406"/>
      <c r="C1434" s="148" t="s">
        <v>68</v>
      </c>
      <c r="D1434" s="149">
        <v>3.13</v>
      </c>
      <c r="E1434" s="150">
        <v>4.38</v>
      </c>
      <c r="F1434" s="151">
        <f t="shared" si="92"/>
        <v>1.25</v>
      </c>
      <c r="G1434" s="152">
        <f t="shared" si="93"/>
        <v>12.570600000000001</v>
      </c>
    </row>
    <row r="1435" spans="1:7" ht="12.75" customHeight="1" thickTop="1" x14ac:dyDescent="0.15">
      <c r="A1435" s="159"/>
      <c r="B1435" s="404" t="s">
        <v>2</v>
      </c>
      <c r="C1435" s="138" t="s">
        <v>70</v>
      </c>
      <c r="D1435" s="139">
        <v>3.33</v>
      </c>
      <c r="E1435" s="140">
        <v>4.29</v>
      </c>
      <c r="F1435" s="141">
        <f t="shared" si="92"/>
        <v>0.96</v>
      </c>
      <c r="G1435" s="142">
        <f t="shared" si="93"/>
        <v>11.4543</v>
      </c>
    </row>
    <row r="1436" spans="1:7" x14ac:dyDescent="0.15">
      <c r="A1436" s="159"/>
      <c r="B1436" s="405"/>
      <c r="C1436" s="143" t="s">
        <v>71</v>
      </c>
      <c r="D1436" s="144">
        <v>3.41</v>
      </c>
      <c r="E1436" s="145">
        <v>4</v>
      </c>
      <c r="F1436" s="146">
        <f t="shared" si="92"/>
        <v>0.58999999999999986</v>
      </c>
      <c r="G1436" s="147">
        <f t="shared" si="93"/>
        <v>10.36</v>
      </c>
    </row>
    <row r="1437" spans="1:7" x14ac:dyDescent="0.15">
      <c r="A1437" s="159"/>
      <c r="B1437" s="405"/>
      <c r="C1437" s="143" t="s">
        <v>72</v>
      </c>
      <c r="D1437" s="144">
        <v>3.07</v>
      </c>
      <c r="E1437" s="145">
        <v>4.1500000000000004</v>
      </c>
      <c r="F1437" s="146">
        <f t="shared" si="92"/>
        <v>1.0800000000000005</v>
      </c>
      <c r="G1437" s="147">
        <f t="shared" si="93"/>
        <v>12.159500000000001</v>
      </c>
    </row>
    <row r="1438" spans="1:7" x14ac:dyDescent="0.15">
      <c r="A1438" s="159"/>
      <c r="B1438" s="405"/>
      <c r="C1438" s="143" t="s">
        <v>73</v>
      </c>
      <c r="D1438" s="144">
        <v>3.28</v>
      </c>
      <c r="E1438" s="145">
        <v>4.34</v>
      </c>
      <c r="F1438" s="146">
        <f t="shared" si="92"/>
        <v>1.06</v>
      </c>
      <c r="G1438" s="147">
        <f t="shared" si="93"/>
        <v>11.8048</v>
      </c>
    </row>
    <row r="1439" spans="1:7" x14ac:dyDescent="0.15">
      <c r="A1439" s="159"/>
      <c r="B1439" s="405"/>
      <c r="C1439" s="143" t="s">
        <v>74</v>
      </c>
      <c r="D1439" s="144">
        <v>3.16</v>
      </c>
      <c r="E1439" s="145">
        <v>4.26</v>
      </c>
      <c r="F1439" s="146">
        <f t="shared" si="92"/>
        <v>1.0999999999999996</v>
      </c>
      <c r="G1439" s="147">
        <f t="shared" si="93"/>
        <v>12.098399999999998</v>
      </c>
    </row>
    <row r="1440" spans="1:7" x14ac:dyDescent="0.15">
      <c r="A1440" s="159"/>
      <c r="B1440" s="405"/>
      <c r="C1440" s="143" t="s">
        <v>75</v>
      </c>
      <c r="D1440" s="144">
        <v>2.84</v>
      </c>
      <c r="E1440" s="145">
        <v>4.29</v>
      </c>
      <c r="F1440" s="146">
        <f t="shared" si="92"/>
        <v>1.4500000000000002</v>
      </c>
      <c r="G1440" s="147">
        <f t="shared" si="93"/>
        <v>13.5564</v>
      </c>
    </row>
    <row r="1441" spans="1:7" x14ac:dyDescent="0.15">
      <c r="A1441" s="159"/>
      <c r="B1441" s="405"/>
      <c r="C1441" s="143" t="s">
        <v>76</v>
      </c>
      <c r="D1441" s="144">
        <v>3</v>
      </c>
      <c r="E1441" s="145">
        <v>4.1500000000000004</v>
      </c>
      <c r="F1441" s="146">
        <f t="shared" si="92"/>
        <v>1.1500000000000004</v>
      </c>
      <c r="G1441" s="147">
        <f t="shared" si="93"/>
        <v>12.450000000000001</v>
      </c>
    </row>
    <row r="1442" spans="1:7" x14ac:dyDescent="0.15">
      <c r="A1442" s="159"/>
      <c r="B1442" s="405"/>
      <c r="C1442" s="143" t="s">
        <v>77</v>
      </c>
      <c r="D1442" s="144">
        <v>2.81</v>
      </c>
      <c r="E1442" s="145">
        <v>4.13</v>
      </c>
      <c r="F1442" s="146">
        <f t="shared" si="92"/>
        <v>1.3199999999999998</v>
      </c>
      <c r="G1442" s="147">
        <f t="shared" si="93"/>
        <v>13.1747</v>
      </c>
    </row>
    <row r="1443" spans="1:7" x14ac:dyDescent="0.15">
      <c r="A1443" s="159"/>
      <c r="B1443" s="405"/>
      <c r="C1443" s="143" t="s">
        <v>78</v>
      </c>
      <c r="D1443" s="144">
        <v>2.97</v>
      </c>
      <c r="E1443" s="145">
        <v>4.33</v>
      </c>
      <c r="F1443" s="146">
        <f t="shared" si="92"/>
        <v>1.3599999999999999</v>
      </c>
      <c r="G1443" s="147">
        <f t="shared" si="93"/>
        <v>13.119899999999999</v>
      </c>
    </row>
    <row r="1444" spans="1:7" x14ac:dyDescent="0.15">
      <c r="A1444" s="159"/>
      <c r="B1444" s="405"/>
      <c r="C1444" s="143" t="s">
        <v>79</v>
      </c>
      <c r="D1444" s="144">
        <v>2.76</v>
      </c>
      <c r="E1444" s="145">
        <v>4.2300000000000004</v>
      </c>
      <c r="F1444" s="146">
        <f t="shared" si="92"/>
        <v>1.4700000000000006</v>
      </c>
      <c r="G1444" s="147">
        <f t="shared" si="93"/>
        <v>13.705200000000003</v>
      </c>
    </row>
    <row r="1445" spans="1:7" x14ac:dyDescent="0.15">
      <c r="A1445" s="159"/>
      <c r="B1445" s="405"/>
      <c r="C1445" s="143" t="s">
        <v>80</v>
      </c>
      <c r="D1445" s="144">
        <v>2.97</v>
      </c>
      <c r="E1445" s="145">
        <v>4.29</v>
      </c>
      <c r="F1445" s="146">
        <f t="shared" si="92"/>
        <v>1.3199999999999998</v>
      </c>
      <c r="G1445" s="147">
        <f t="shared" si="93"/>
        <v>12.998699999999999</v>
      </c>
    </row>
    <row r="1446" spans="1:7" ht="12.75" thickBot="1" x14ac:dyDescent="0.2">
      <c r="A1446" s="159"/>
      <c r="B1446" s="406"/>
      <c r="C1446" s="148" t="s">
        <v>81</v>
      </c>
      <c r="D1446" s="149">
        <v>2.57</v>
      </c>
      <c r="E1446" s="150">
        <v>4.71</v>
      </c>
      <c r="F1446" s="151">
        <f t="shared" si="92"/>
        <v>2.14</v>
      </c>
      <c r="G1446" s="152">
        <f t="shared" si="93"/>
        <v>16.1553</v>
      </c>
    </row>
    <row r="1447" spans="1:7" ht="12.75" customHeight="1" thickTop="1" x14ac:dyDescent="0.15">
      <c r="A1447" s="159"/>
      <c r="B1447" s="401" t="s">
        <v>3</v>
      </c>
      <c r="C1447" s="153" t="s">
        <v>82</v>
      </c>
      <c r="D1447" s="154">
        <v>3.02</v>
      </c>
      <c r="E1447" s="155">
        <v>4.25</v>
      </c>
      <c r="F1447" s="156">
        <f t="shared" si="92"/>
        <v>1.23</v>
      </c>
      <c r="G1447" s="157">
        <f t="shared" si="93"/>
        <v>12.664999999999999</v>
      </c>
    </row>
    <row r="1448" spans="1:7" x14ac:dyDescent="0.15">
      <c r="A1448" s="159"/>
      <c r="B1448" s="405"/>
      <c r="C1448" s="143" t="s">
        <v>83</v>
      </c>
      <c r="D1448" s="144">
        <v>2.91</v>
      </c>
      <c r="E1448" s="145">
        <v>4.29</v>
      </c>
      <c r="F1448" s="146">
        <f t="shared" si="92"/>
        <v>1.38</v>
      </c>
      <c r="G1448" s="147">
        <f t="shared" si="93"/>
        <v>13.2561</v>
      </c>
    </row>
    <row r="1449" spans="1:7" x14ac:dyDescent="0.15">
      <c r="A1449" s="159"/>
      <c r="B1449" s="405"/>
      <c r="C1449" s="143" t="s">
        <v>84</v>
      </c>
      <c r="D1449" s="144">
        <v>2.86</v>
      </c>
      <c r="E1449" s="145">
        <v>4.54</v>
      </c>
      <c r="F1449" s="146">
        <f t="shared" si="92"/>
        <v>1.6800000000000002</v>
      </c>
      <c r="G1449" s="147">
        <f t="shared" si="93"/>
        <v>14.255600000000001</v>
      </c>
    </row>
    <row r="1450" spans="1:7" x14ac:dyDescent="0.15">
      <c r="A1450" s="159"/>
      <c r="B1450" s="405"/>
      <c r="C1450" s="143" t="s">
        <v>85</v>
      </c>
      <c r="D1450" s="144">
        <v>3.16</v>
      </c>
      <c r="E1450" s="145">
        <v>4.34</v>
      </c>
      <c r="F1450" s="146">
        <f t="shared" si="92"/>
        <v>1.1799999999999997</v>
      </c>
      <c r="G1450" s="147">
        <f t="shared" si="93"/>
        <v>12.3256</v>
      </c>
    </row>
    <row r="1451" spans="1:7" x14ac:dyDescent="0.15">
      <c r="A1451" s="159"/>
      <c r="B1451" s="405"/>
      <c r="C1451" s="143" t="s">
        <v>86</v>
      </c>
      <c r="D1451" s="144">
        <v>3.06</v>
      </c>
      <c r="E1451" s="145">
        <v>4.09</v>
      </c>
      <c r="F1451" s="146">
        <f t="shared" si="92"/>
        <v>1.0299999999999998</v>
      </c>
      <c r="G1451" s="147">
        <f t="shared" si="93"/>
        <v>12.0246</v>
      </c>
    </row>
    <row r="1452" spans="1:7" x14ac:dyDescent="0.15">
      <c r="A1452" s="159"/>
      <c r="B1452" s="405"/>
      <c r="C1452" s="143" t="s">
        <v>87</v>
      </c>
      <c r="D1452" s="144">
        <v>2.9</v>
      </c>
      <c r="E1452" s="145">
        <v>4.0999999999999996</v>
      </c>
      <c r="F1452" s="146">
        <f t="shared" si="92"/>
        <v>1.1999999999999997</v>
      </c>
      <c r="G1452" s="147">
        <f t="shared" si="93"/>
        <v>12.709999999999999</v>
      </c>
    </row>
    <row r="1453" spans="1:7" x14ac:dyDescent="0.15">
      <c r="A1453" s="159"/>
      <c r="B1453" s="405"/>
      <c r="C1453" s="143" t="s">
        <v>88</v>
      </c>
      <c r="D1453" s="144">
        <v>2.96</v>
      </c>
      <c r="E1453" s="145">
        <v>4.13</v>
      </c>
      <c r="F1453" s="146">
        <f t="shared" si="92"/>
        <v>1.17</v>
      </c>
      <c r="G1453" s="147">
        <f t="shared" si="93"/>
        <v>12.555199999999999</v>
      </c>
    </row>
    <row r="1454" spans="1:7" x14ac:dyDescent="0.15">
      <c r="A1454" s="159"/>
      <c r="B1454" s="405"/>
      <c r="C1454" s="143" t="s">
        <v>89</v>
      </c>
      <c r="D1454" s="144">
        <v>2.7</v>
      </c>
      <c r="E1454" s="145">
        <v>4.45</v>
      </c>
      <c r="F1454" s="146">
        <f t="shared" si="92"/>
        <v>1.75</v>
      </c>
      <c r="G1454" s="147">
        <f t="shared" si="93"/>
        <v>14.685</v>
      </c>
    </row>
    <row r="1455" spans="1:7" x14ac:dyDescent="0.15">
      <c r="A1455" s="159"/>
      <c r="B1455" s="405"/>
      <c r="C1455" s="143" t="s">
        <v>90</v>
      </c>
      <c r="D1455" s="144">
        <v>2.86</v>
      </c>
      <c r="E1455" s="145">
        <v>4.17</v>
      </c>
      <c r="F1455" s="146">
        <f t="shared" si="92"/>
        <v>1.31</v>
      </c>
      <c r="G1455" s="147">
        <f t="shared" si="93"/>
        <v>13.0938</v>
      </c>
    </row>
    <row r="1456" spans="1:7" s="118" customFormat="1" x14ac:dyDescent="0.15">
      <c r="A1456" s="160"/>
      <c r="F1456" s="158"/>
      <c r="G1456" s="158"/>
    </row>
    <row r="1457" spans="1:7" s="118" customFormat="1" x14ac:dyDescent="0.15">
      <c r="A1457" s="160"/>
      <c r="B1457" s="121"/>
      <c r="F1457" s="158"/>
      <c r="G1457" s="158"/>
    </row>
    <row r="1458" spans="1:7" s="118" customFormat="1" x14ac:dyDescent="0.15">
      <c r="A1458" s="160"/>
      <c r="B1458" s="121"/>
      <c r="F1458" s="158"/>
      <c r="G1458" s="158"/>
    </row>
    <row r="1459" spans="1:7" x14ac:dyDescent="0.15">
      <c r="A1459" s="66" t="s">
        <v>387</v>
      </c>
      <c r="B1459" s="121"/>
      <c r="C1459" s="118"/>
      <c r="D1459" s="118"/>
      <c r="E1459" s="118"/>
      <c r="F1459" s="158"/>
      <c r="G1459" s="158"/>
    </row>
    <row r="1460" spans="1:7" ht="24.75" thickBot="1" x14ac:dyDescent="0.2">
      <c r="B1460" s="402"/>
      <c r="C1460" s="402"/>
      <c r="D1460" s="130" t="s">
        <v>342</v>
      </c>
      <c r="E1460" s="131" t="s">
        <v>343</v>
      </c>
      <c r="F1460" s="132" t="s">
        <v>261</v>
      </c>
      <c r="G1460" s="133" t="s">
        <v>262</v>
      </c>
    </row>
    <row r="1461" spans="1:7" ht="13.5" thickTop="1" thickBot="1" x14ac:dyDescent="0.2">
      <c r="A1461" s="159"/>
      <c r="B1461" s="394" t="s">
        <v>344</v>
      </c>
      <c r="C1461" s="395"/>
      <c r="D1461" s="134">
        <v>2.97</v>
      </c>
      <c r="E1461" s="135">
        <v>3.98</v>
      </c>
      <c r="F1461" s="136">
        <f t="shared" ref="F1461:F1486" si="94">+E1461-D1461</f>
        <v>1.0099999999999998</v>
      </c>
      <c r="G1461" s="137">
        <f t="shared" ref="G1461:G1486" si="95">+E1461*(6-D1461)</f>
        <v>12.059399999999998</v>
      </c>
    </row>
    <row r="1462" spans="1:7" ht="13.5" thickTop="1" thickBot="1" x14ac:dyDescent="0.2">
      <c r="B1462" s="403" t="s">
        <v>345</v>
      </c>
      <c r="C1462" s="403"/>
      <c r="D1462" s="134">
        <v>2.81</v>
      </c>
      <c r="E1462" s="135">
        <v>4.01</v>
      </c>
      <c r="F1462" s="136">
        <f t="shared" si="94"/>
        <v>1.1999999999999997</v>
      </c>
      <c r="G1462" s="137">
        <f t="shared" si="95"/>
        <v>12.791899999999998</v>
      </c>
    </row>
    <row r="1463" spans="1:7" ht="12.75" customHeight="1" thickTop="1" x14ac:dyDescent="0.15">
      <c r="B1463" s="404" t="s">
        <v>1</v>
      </c>
      <c r="C1463" s="138" t="s">
        <v>66</v>
      </c>
      <c r="D1463" s="139">
        <v>2.78</v>
      </c>
      <c r="E1463" s="140">
        <v>3.79</v>
      </c>
      <c r="F1463" s="141">
        <f t="shared" si="94"/>
        <v>1.0100000000000002</v>
      </c>
      <c r="G1463" s="142">
        <f t="shared" si="95"/>
        <v>12.203800000000001</v>
      </c>
    </row>
    <row r="1464" spans="1:7" x14ac:dyDescent="0.15">
      <c r="B1464" s="405"/>
      <c r="C1464" s="143" t="s">
        <v>67</v>
      </c>
      <c r="D1464" s="144">
        <v>2.84</v>
      </c>
      <c r="E1464" s="145">
        <v>4.22</v>
      </c>
      <c r="F1464" s="146">
        <f t="shared" si="94"/>
        <v>1.38</v>
      </c>
      <c r="G1464" s="147">
        <f t="shared" si="95"/>
        <v>13.3352</v>
      </c>
    </row>
    <row r="1465" spans="1:7" ht="12.75" thickBot="1" x14ac:dyDescent="0.2">
      <c r="B1465" s="406"/>
      <c r="C1465" s="148" t="s">
        <v>68</v>
      </c>
      <c r="D1465" s="149">
        <v>3</v>
      </c>
      <c r="E1465" s="150">
        <v>4</v>
      </c>
      <c r="F1465" s="151">
        <f t="shared" si="94"/>
        <v>1</v>
      </c>
      <c r="G1465" s="152">
        <f t="shared" si="95"/>
        <v>12</v>
      </c>
    </row>
    <row r="1466" spans="1:7" ht="12.75" customHeight="1" thickTop="1" x14ac:dyDescent="0.15">
      <c r="A1466" s="159"/>
      <c r="B1466" s="404" t="s">
        <v>2</v>
      </c>
      <c r="C1466" s="138" t="s">
        <v>70</v>
      </c>
      <c r="D1466" s="139">
        <v>2.97</v>
      </c>
      <c r="E1466" s="140">
        <v>4.13</v>
      </c>
      <c r="F1466" s="141">
        <f t="shared" si="94"/>
        <v>1.1599999999999997</v>
      </c>
      <c r="G1466" s="142">
        <f t="shared" si="95"/>
        <v>12.5139</v>
      </c>
    </row>
    <row r="1467" spans="1:7" x14ac:dyDescent="0.15">
      <c r="A1467" s="159"/>
      <c r="B1467" s="405"/>
      <c r="C1467" s="143" t="s">
        <v>71</v>
      </c>
      <c r="D1467" s="144">
        <v>2.92</v>
      </c>
      <c r="E1467" s="145">
        <v>3.83</v>
      </c>
      <c r="F1467" s="146">
        <f t="shared" si="94"/>
        <v>0.91000000000000014</v>
      </c>
      <c r="G1467" s="147">
        <f t="shared" si="95"/>
        <v>11.7964</v>
      </c>
    </row>
    <row r="1468" spans="1:7" x14ac:dyDescent="0.15">
      <c r="A1468" s="159"/>
      <c r="B1468" s="405"/>
      <c r="C1468" s="143" t="s">
        <v>72</v>
      </c>
      <c r="D1468" s="144">
        <v>2.83</v>
      </c>
      <c r="E1468" s="145">
        <v>3.78</v>
      </c>
      <c r="F1468" s="146">
        <f t="shared" si="94"/>
        <v>0.94999999999999973</v>
      </c>
      <c r="G1468" s="147">
        <f t="shared" si="95"/>
        <v>11.9826</v>
      </c>
    </row>
    <row r="1469" spans="1:7" x14ac:dyDescent="0.15">
      <c r="A1469" s="159"/>
      <c r="B1469" s="405"/>
      <c r="C1469" s="143" t="s">
        <v>73</v>
      </c>
      <c r="D1469" s="144">
        <v>3.07</v>
      </c>
      <c r="E1469" s="145">
        <v>3.93</v>
      </c>
      <c r="F1469" s="146">
        <f t="shared" si="94"/>
        <v>0.86000000000000032</v>
      </c>
      <c r="G1469" s="147">
        <f t="shared" si="95"/>
        <v>11.514900000000001</v>
      </c>
    </row>
    <row r="1470" spans="1:7" x14ac:dyDescent="0.15">
      <c r="A1470" s="159"/>
      <c r="B1470" s="405"/>
      <c r="C1470" s="143" t="s">
        <v>74</v>
      </c>
      <c r="D1470" s="144">
        <v>2.96</v>
      </c>
      <c r="E1470" s="145">
        <v>3.88</v>
      </c>
      <c r="F1470" s="146">
        <f t="shared" si="94"/>
        <v>0.91999999999999993</v>
      </c>
      <c r="G1470" s="147">
        <f t="shared" si="95"/>
        <v>11.795199999999999</v>
      </c>
    </row>
    <row r="1471" spans="1:7" x14ac:dyDescent="0.15">
      <c r="A1471" s="159"/>
      <c r="B1471" s="405"/>
      <c r="C1471" s="143" t="s">
        <v>75</v>
      </c>
      <c r="D1471" s="144">
        <v>2.76</v>
      </c>
      <c r="E1471" s="145">
        <v>3.96</v>
      </c>
      <c r="F1471" s="146">
        <f t="shared" si="94"/>
        <v>1.2000000000000002</v>
      </c>
      <c r="G1471" s="147">
        <f t="shared" si="95"/>
        <v>12.830400000000001</v>
      </c>
    </row>
    <row r="1472" spans="1:7" x14ac:dyDescent="0.15">
      <c r="A1472" s="159"/>
      <c r="B1472" s="405"/>
      <c r="C1472" s="143" t="s">
        <v>76</v>
      </c>
      <c r="D1472" s="144">
        <v>2.86</v>
      </c>
      <c r="E1472" s="145">
        <v>3.86</v>
      </c>
      <c r="F1472" s="146">
        <f t="shared" si="94"/>
        <v>1</v>
      </c>
      <c r="G1472" s="147">
        <f t="shared" si="95"/>
        <v>12.1204</v>
      </c>
    </row>
    <row r="1473" spans="1:7" x14ac:dyDescent="0.15">
      <c r="A1473" s="159"/>
      <c r="B1473" s="405"/>
      <c r="C1473" s="143" t="s">
        <v>77</v>
      </c>
      <c r="D1473" s="144">
        <v>2.8</v>
      </c>
      <c r="E1473" s="145">
        <v>3.96</v>
      </c>
      <c r="F1473" s="146">
        <f t="shared" si="94"/>
        <v>1.1600000000000001</v>
      </c>
      <c r="G1473" s="147">
        <f t="shared" si="95"/>
        <v>12.672000000000001</v>
      </c>
    </row>
    <row r="1474" spans="1:7" x14ac:dyDescent="0.15">
      <c r="A1474" s="159"/>
      <c r="B1474" s="405"/>
      <c r="C1474" s="143" t="s">
        <v>78</v>
      </c>
      <c r="D1474" s="144">
        <v>2.79</v>
      </c>
      <c r="E1474" s="145">
        <v>4.2</v>
      </c>
      <c r="F1474" s="146">
        <f t="shared" si="94"/>
        <v>1.4100000000000001</v>
      </c>
      <c r="G1474" s="147">
        <f t="shared" si="95"/>
        <v>13.482000000000001</v>
      </c>
    </row>
    <row r="1475" spans="1:7" x14ac:dyDescent="0.15">
      <c r="A1475" s="159"/>
      <c r="B1475" s="405"/>
      <c r="C1475" s="143" t="s">
        <v>79</v>
      </c>
      <c r="D1475" s="144">
        <v>2.68</v>
      </c>
      <c r="E1475" s="145">
        <v>4.01</v>
      </c>
      <c r="F1475" s="146">
        <f t="shared" si="94"/>
        <v>1.3299999999999996</v>
      </c>
      <c r="G1475" s="147">
        <f t="shared" si="95"/>
        <v>13.313199999999998</v>
      </c>
    </row>
    <row r="1476" spans="1:7" x14ac:dyDescent="0.15">
      <c r="A1476" s="159"/>
      <c r="B1476" s="405"/>
      <c r="C1476" s="143" t="s">
        <v>80</v>
      </c>
      <c r="D1476" s="144">
        <v>2.73</v>
      </c>
      <c r="E1476" s="145">
        <v>4.1399999999999997</v>
      </c>
      <c r="F1476" s="146">
        <f t="shared" si="94"/>
        <v>1.4099999999999997</v>
      </c>
      <c r="G1476" s="147">
        <f t="shared" si="95"/>
        <v>13.537799999999999</v>
      </c>
    </row>
    <row r="1477" spans="1:7" ht="12.75" thickBot="1" x14ac:dyDescent="0.2">
      <c r="A1477" s="159"/>
      <c r="B1477" s="406"/>
      <c r="C1477" s="148" t="s">
        <v>81</v>
      </c>
      <c r="D1477" s="149">
        <v>3</v>
      </c>
      <c r="E1477" s="150">
        <v>4.57</v>
      </c>
      <c r="F1477" s="151">
        <f t="shared" si="94"/>
        <v>1.5700000000000003</v>
      </c>
      <c r="G1477" s="152">
        <f t="shared" si="95"/>
        <v>13.71</v>
      </c>
    </row>
    <row r="1478" spans="1:7" ht="12.75" customHeight="1" thickTop="1" x14ac:dyDescent="0.15">
      <c r="A1478" s="159"/>
      <c r="B1478" s="401" t="s">
        <v>3</v>
      </c>
      <c r="C1478" s="153" t="s">
        <v>82</v>
      </c>
      <c r="D1478" s="154">
        <v>2.83</v>
      </c>
      <c r="E1478" s="155">
        <v>3.99</v>
      </c>
      <c r="F1478" s="156">
        <f t="shared" si="94"/>
        <v>1.1600000000000001</v>
      </c>
      <c r="G1478" s="157">
        <f t="shared" si="95"/>
        <v>12.648300000000001</v>
      </c>
    </row>
    <row r="1479" spans="1:7" x14ac:dyDescent="0.15">
      <c r="A1479" s="159"/>
      <c r="B1479" s="405"/>
      <c r="C1479" s="143" t="s">
        <v>83</v>
      </c>
      <c r="D1479" s="144">
        <v>2.73</v>
      </c>
      <c r="E1479" s="145">
        <v>4.0599999999999996</v>
      </c>
      <c r="F1479" s="146">
        <f t="shared" si="94"/>
        <v>1.3299999999999996</v>
      </c>
      <c r="G1479" s="147">
        <f t="shared" si="95"/>
        <v>13.276199999999999</v>
      </c>
    </row>
    <row r="1480" spans="1:7" x14ac:dyDescent="0.15">
      <c r="A1480" s="159"/>
      <c r="B1480" s="405"/>
      <c r="C1480" s="143" t="s">
        <v>84</v>
      </c>
      <c r="D1480" s="144">
        <v>2.65</v>
      </c>
      <c r="E1480" s="145">
        <v>4.09</v>
      </c>
      <c r="F1480" s="146">
        <f t="shared" si="94"/>
        <v>1.44</v>
      </c>
      <c r="G1480" s="147">
        <f t="shared" si="95"/>
        <v>13.701499999999999</v>
      </c>
    </row>
    <row r="1481" spans="1:7" x14ac:dyDescent="0.15">
      <c r="A1481" s="159"/>
      <c r="B1481" s="405"/>
      <c r="C1481" s="143" t="s">
        <v>85</v>
      </c>
      <c r="D1481" s="144">
        <v>2.88</v>
      </c>
      <c r="E1481" s="145">
        <v>4.17</v>
      </c>
      <c r="F1481" s="146">
        <f t="shared" si="94"/>
        <v>1.29</v>
      </c>
      <c r="G1481" s="147">
        <f t="shared" si="95"/>
        <v>13.010400000000001</v>
      </c>
    </row>
    <row r="1482" spans="1:7" x14ac:dyDescent="0.15">
      <c r="A1482" s="159"/>
      <c r="B1482" s="405"/>
      <c r="C1482" s="143" t="s">
        <v>86</v>
      </c>
      <c r="D1482" s="144">
        <v>2.88</v>
      </c>
      <c r="E1482" s="145">
        <v>3.96</v>
      </c>
      <c r="F1482" s="146">
        <f t="shared" si="94"/>
        <v>1.08</v>
      </c>
      <c r="G1482" s="147">
        <f t="shared" si="95"/>
        <v>12.3552</v>
      </c>
    </row>
    <row r="1483" spans="1:7" x14ac:dyDescent="0.15">
      <c r="A1483" s="159"/>
      <c r="B1483" s="405"/>
      <c r="C1483" s="143" t="s">
        <v>87</v>
      </c>
      <c r="D1483" s="144">
        <v>2.89</v>
      </c>
      <c r="E1483" s="145">
        <v>3.99</v>
      </c>
      <c r="F1483" s="146">
        <f t="shared" si="94"/>
        <v>1.1000000000000001</v>
      </c>
      <c r="G1483" s="147">
        <f t="shared" si="95"/>
        <v>12.408900000000001</v>
      </c>
    </row>
    <row r="1484" spans="1:7" x14ac:dyDescent="0.15">
      <c r="A1484" s="159"/>
      <c r="B1484" s="405"/>
      <c r="C1484" s="143" t="s">
        <v>88</v>
      </c>
      <c r="D1484" s="144">
        <v>2.93</v>
      </c>
      <c r="E1484" s="145">
        <v>3.85</v>
      </c>
      <c r="F1484" s="146">
        <f t="shared" si="94"/>
        <v>0.91999999999999993</v>
      </c>
      <c r="G1484" s="147">
        <f t="shared" si="95"/>
        <v>11.8195</v>
      </c>
    </row>
    <row r="1485" spans="1:7" x14ac:dyDescent="0.15">
      <c r="A1485" s="159"/>
      <c r="B1485" s="405"/>
      <c r="C1485" s="143" t="s">
        <v>89</v>
      </c>
      <c r="D1485" s="144">
        <v>2.67</v>
      </c>
      <c r="E1485" s="145">
        <v>4.3</v>
      </c>
      <c r="F1485" s="146">
        <f t="shared" si="94"/>
        <v>1.63</v>
      </c>
      <c r="G1485" s="147">
        <f t="shared" si="95"/>
        <v>14.318999999999999</v>
      </c>
    </row>
    <row r="1486" spans="1:7" x14ac:dyDescent="0.15">
      <c r="A1486" s="159"/>
      <c r="B1486" s="405"/>
      <c r="C1486" s="143" t="s">
        <v>90</v>
      </c>
      <c r="D1486" s="144">
        <v>2.67</v>
      </c>
      <c r="E1486" s="145">
        <v>4.08</v>
      </c>
      <c r="F1486" s="146">
        <f t="shared" si="94"/>
        <v>1.4100000000000001</v>
      </c>
      <c r="G1486" s="147">
        <f t="shared" si="95"/>
        <v>13.586400000000001</v>
      </c>
    </row>
    <row r="1487" spans="1:7" s="118" customFormat="1" x14ac:dyDescent="0.15">
      <c r="A1487" s="160"/>
      <c r="F1487" s="158"/>
      <c r="G1487" s="158"/>
    </row>
    <row r="1488" spans="1:7" s="118" customFormat="1" x14ac:dyDescent="0.15">
      <c r="A1488" s="160"/>
      <c r="B1488" s="121"/>
      <c r="F1488" s="158"/>
      <c r="G1488" s="158"/>
    </row>
    <row r="1489" spans="1:7" s="118" customFormat="1" x14ac:dyDescent="0.15">
      <c r="A1489" s="160"/>
      <c r="B1489" s="121"/>
      <c r="F1489" s="158"/>
      <c r="G1489" s="158"/>
    </row>
    <row r="1490" spans="1:7" x14ac:dyDescent="0.15">
      <c r="A1490" s="66" t="s">
        <v>388</v>
      </c>
      <c r="B1490" s="121"/>
      <c r="C1490" s="118"/>
      <c r="D1490" s="118"/>
      <c r="E1490" s="118"/>
      <c r="F1490" s="158"/>
      <c r="G1490" s="158"/>
    </row>
    <row r="1491" spans="1:7" ht="24.75" thickBot="1" x14ac:dyDescent="0.2">
      <c r="A1491" s="159"/>
      <c r="B1491" s="402"/>
      <c r="C1491" s="402"/>
      <c r="D1491" s="130" t="s">
        <v>342</v>
      </c>
      <c r="E1491" s="131" t="s">
        <v>343</v>
      </c>
      <c r="F1491" s="132" t="s">
        <v>261</v>
      </c>
      <c r="G1491" s="133" t="s">
        <v>262</v>
      </c>
    </row>
    <row r="1492" spans="1:7" ht="13.5" thickTop="1" thickBot="1" x14ac:dyDescent="0.2">
      <c r="A1492" s="159"/>
      <c r="B1492" s="394" t="s">
        <v>344</v>
      </c>
      <c r="C1492" s="395"/>
      <c r="D1492" s="134">
        <v>2.97</v>
      </c>
      <c r="E1492" s="135">
        <v>3.98</v>
      </c>
      <c r="F1492" s="136">
        <f t="shared" ref="F1492:F1517" si="96">+E1492-D1492</f>
        <v>1.0099999999999998</v>
      </c>
      <c r="G1492" s="137">
        <f t="shared" ref="G1492:G1517" si="97">+E1492*(6-D1492)</f>
        <v>12.059399999999998</v>
      </c>
    </row>
    <row r="1493" spans="1:7" ht="13.5" thickTop="1" thickBot="1" x14ac:dyDescent="0.2">
      <c r="A1493" s="159"/>
      <c r="B1493" s="403" t="s">
        <v>345</v>
      </c>
      <c r="C1493" s="403"/>
      <c r="D1493" s="134">
        <v>2.86</v>
      </c>
      <c r="E1493" s="135">
        <v>4.04</v>
      </c>
      <c r="F1493" s="136">
        <f t="shared" si="96"/>
        <v>1.1800000000000002</v>
      </c>
      <c r="G1493" s="137">
        <f t="shared" si="97"/>
        <v>12.685600000000001</v>
      </c>
    </row>
    <row r="1494" spans="1:7" ht="12.75" customHeight="1" thickTop="1" x14ac:dyDescent="0.15">
      <c r="A1494" s="159"/>
      <c r="B1494" s="404" t="s">
        <v>1</v>
      </c>
      <c r="C1494" s="138" t="s">
        <v>66</v>
      </c>
      <c r="D1494" s="139">
        <v>2.81</v>
      </c>
      <c r="E1494" s="140">
        <v>3.85</v>
      </c>
      <c r="F1494" s="141">
        <f t="shared" si="96"/>
        <v>1.04</v>
      </c>
      <c r="G1494" s="142">
        <f t="shared" si="97"/>
        <v>12.281499999999999</v>
      </c>
    </row>
    <row r="1495" spans="1:7" x14ac:dyDescent="0.15">
      <c r="A1495" s="159"/>
      <c r="B1495" s="405"/>
      <c r="C1495" s="143" t="s">
        <v>67</v>
      </c>
      <c r="D1495" s="144">
        <v>2.9</v>
      </c>
      <c r="E1495" s="145">
        <v>4.22</v>
      </c>
      <c r="F1495" s="146">
        <f t="shared" si="96"/>
        <v>1.3199999999999998</v>
      </c>
      <c r="G1495" s="147">
        <f t="shared" si="97"/>
        <v>13.081999999999999</v>
      </c>
    </row>
    <row r="1496" spans="1:7" ht="12.75" thickBot="1" x14ac:dyDescent="0.2">
      <c r="A1496" s="159"/>
      <c r="B1496" s="406"/>
      <c r="C1496" s="148" t="s">
        <v>68</v>
      </c>
      <c r="D1496" s="149">
        <v>3.11</v>
      </c>
      <c r="E1496" s="150">
        <v>4</v>
      </c>
      <c r="F1496" s="151">
        <f t="shared" si="96"/>
        <v>0.89000000000000012</v>
      </c>
      <c r="G1496" s="152">
        <f t="shared" si="97"/>
        <v>11.56</v>
      </c>
    </row>
    <row r="1497" spans="1:7" ht="12.75" customHeight="1" thickTop="1" x14ac:dyDescent="0.15">
      <c r="A1497" s="159"/>
      <c r="B1497" s="404" t="s">
        <v>2</v>
      </c>
      <c r="C1497" s="138" t="s">
        <v>70</v>
      </c>
      <c r="D1497" s="139">
        <v>3.13</v>
      </c>
      <c r="E1497" s="140">
        <v>4.2300000000000004</v>
      </c>
      <c r="F1497" s="141">
        <f t="shared" si="96"/>
        <v>1.1000000000000005</v>
      </c>
      <c r="G1497" s="142">
        <f t="shared" si="97"/>
        <v>12.140100000000002</v>
      </c>
    </row>
    <row r="1498" spans="1:7" x14ac:dyDescent="0.15">
      <c r="A1498" s="159"/>
      <c r="B1498" s="405"/>
      <c r="C1498" s="143" t="s">
        <v>71</v>
      </c>
      <c r="D1498" s="144">
        <v>3.04</v>
      </c>
      <c r="E1498" s="145">
        <v>3.84</v>
      </c>
      <c r="F1498" s="146">
        <f t="shared" si="96"/>
        <v>0.79999999999999982</v>
      </c>
      <c r="G1498" s="147">
        <f t="shared" si="97"/>
        <v>11.366399999999999</v>
      </c>
    </row>
    <row r="1499" spans="1:7" x14ac:dyDescent="0.15">
      <c r="A1499" s="159"/>
      <c r="B1499" s="405"/>
      <c r="C1499" s="143" t="s">
        <v>72</v>
      </c>
      <c r="D1499" s="144">
        <v>2.95</v>
      </c>
      <c r="E1499" s="145">
        <v>3.98</v>
      </c>
      <c r="F1499" s="146">
        <f t="shared" si="96"/>
        <v>1.0299999999999998</v>
      </c>
      <c r="G1499" s="147">
        <f t="shared" si="97"/>
        <v>12.138999999999999</v>
      </c>
    </row>
    <row r="1500" spans="1:7" x14ac:dyDescent="0.15">
      <c r="A1500" s="159"/>
      <c r="B1500" s="405"/>
      <c r="C1500" s="143" t="s">
        <v>73</v>
      </c>
      <c r="D1500" s="144">
        <v>3.29</v>
      </c>
      <c r="E1500" s="145">
        <v>4.1900000000000004</v>
      </c>
      <c r="F1500" s="146">
        <f t="shared" si="96"/>
        <v>0.90000000000000036</v>
      </c>
      <c r="G1500" s="147">
        <f t="shared" si="97"/>
        <v>11.354900000000001</v>
      </c>
    </row>
    <row r="1501" spans="1:7" x14ac:dyDescent="0.15">
      <c r="A1501" s="159"/>
      <c r="B1501" s="405"/>
      <c r="C1501" s="143" t="s">
        <v>74</v>
      </c>
      <c r="D1501" s="144">
        <v>2.9</v>
      </c>
      <c r="E1501" s="145">
        <v>3.81</v>
      </c>
      <c r="F1501" s="146">
        <f t="shared" si="96"/>
        <v>0.91000000000000014</v>
      </c>
      <c r="G1501" s="147">
        <f t="shared" si="97"/>
        <v>11.811</v>
      </c>
    </row>
    <row r="1502" spans="1:7" x14ac:dyDescent="0.15">
      <c r="A1502" s="159"/>
      <c r="B1502" s="405"/>
      <c r="C1502" s="143" t="s">
        <v>75</v>
      </c>
      <c r="D1502" s="144">
        <v>2.83</v>
      </c>
      <c r="E1502" s="145">
        <v>3.97</v>
      </c>
      <c r="F1502" s="146">
        <f t="shared" si="96"/>
        <v>1.1400000000000001</v>
      </c>
      <c r="G1502" s="147">
        <f t="shared" si="97"/>
        <v>12.584900000000001</v>
      </c>
    </row>
    <row r="1503" spans="1:7" x14ac:dyDescent="0.15">
      <c r="A1503" s="159"/>
      <c r="B1503" s="405"/>
      <c r="C1503" s="143" t="s">
        <v>76</v>
      </c>
      <c r="D1503" s="144">
        <v>2.92</v>
      </c>
      <c r="E1503" s="145">
        <v>3.87</v>
      </c>
      <c r="F1503" s="146">
        <f t="shared" si="96"/>
        <v>0.95000000000000018</v>
      </c>
      <c r="G1503" s="147">
        <f t="shared" si="97"/>
        <v>11.919600000000001</v>
      </c>
    </row>
    <row r="1504" spans="1:7" x14ac:dyDescent="0.15">
      <c r="A1504" s="159"/>
      <c r="B1504" s="405"/>
      <c r="C1504" s="143" t="s">
        <v>77</v>
      </c>
      <c r="D1504" s="144">
        <v>2.84</v>
      </c>
      <c r="E1504" s="145">
        <v>3.95</v>
      </c>
      <c r="F1504" s="146">
        <f t="shared" si="96"/>
        <v>1.1100000000000003</v>
      </c>
      <c r="G1504" s="147">
        <f t="shared" si="97"/>
        <v>12.482000000000001</v>
      </c>
    </row>
    <row r="1505" spans="1:7" x14ac:dyDescent="0.15">
      <c r="A1505" s="159"/>
      <c r="B1505" s="405"/>
      <c r="C1505" s="143" t="s">
        <v>78</v>
      </c>
      <c r="D1505" s="144">
        <v>2.78</v>
      </c>
      <c r="E1505" s="145">
        <v>4.18</v>
      </c>
      <c r="F1505" s="146">
        <f t="shared" si="96"/>
        <v>1.4</v>
      </c>
      <c r="G1505" s="147">
        <f t="shared" si="97"/>
        <v>13.4596</v>
      </c>
    </row>
    <row r="1506" spans="1:7" x14ac:dyDescent="0.15">
      <c r="A1506" s="159"/>
      <c r="B1506" s="405"/>
      <c r="C1506" s="143" t="s">
        <v>79</v>
      </c>
      <c r="D1506" s="144">
        <v>2.68</v>
      </c>
      <c r="E1506" s="145">
        <v>3.92</v>
      </c>
      <c r="F1506" s="146">
        <f t="shared" si="96"/>
        <v>1.2399999999999998</v>
      </c>
      <c r="G1506" s="147">
        <f t="shared" si="97"/>
        <v>13.014399999999998</v>
      </c>
    </row>
    <row r="1507" spans="1:7" x14ac:dyDescent="0.15">
      <c r="A1507" s="159"/>
      <c r="B1507" s="405"/>
      <c r="C1507" s="143" t="s">
        <v>80</v>
      </c>
      <c r="D1507" s="144">
        <v>2.79</v>
      </c>
      <c r="E1507" s="145">
        <v>4.2300000000000004</v>
      </c>
      <c r="F1507" s="146">
        <f t="shared" si="96"/>
        <v>1.4400000000000004</v>
      </c>
      <c r="G1507" s="147">
        <f t="shared" si="97"/>
        <v>13.5783</v>
      </c>
    </row>
    <row r="1508" spans="1:7" ht="12.75" thickBot="1" x14ac:dyDescent="0.2">
      <c r="A1508" s="159"/>
      <c r="B1508" s="406"/>
      <c r="C1508" s="148" t="s">
        <v>81</v>
      </c>
      <c r="D1508" s="149">
        <v>2.88</v>
      </c>
      <c r="E1508" s="150">
        <v>4.71</v>
      </c>
      <c r="F1508" s="151">
        <f t="shared" si="96"/>
        <v>1.83</v>
      </c>
      <c r="G1508" s="152">
        <f t="shared" si="97"/>
        <v>14.6952</v>
      </c>
    </row>
    <row r="1509" spans="1:7" ht="12.75" customHeight="1" thickTop="1" x14ac:dyDescent="0.15">
      <c r="A1509" s="159"/>
      <c r="B1509" s="401" t="s">
        <v>3</v>
      </c>
      <c r="C1509" s="153" t="s">
        <v>82</v>
      </c>
      <c r="D1509" s="154">
        <v>2.89</v>
      </c>
      <c r="E1509" s="155">
        <v>4.04</v>
      </c>
      <c r="F1509" s="156">
        <f t="shared" si="96"/>
        <v>1.1499999999999999</v>
      </c>
      <c r="G1509" s="157">
        <f t="shared" si="97"/>
        <v>12.564399999999999</v>
      </c>
    </row>
    <row r="1510" spans="1:7" x14ac:dyDescent="0.15">
      <c r="A1510" s="159"/>
      <c r="B1510" s="405"/>
      <c r="C1510" s="143" t="s">
        <v>83</v>
      </c>
      <c r="D1510" s="144">
        <v>2.85</v>
      </c>
      <c r="E1510" s="145">
        <v>4.07</v>
      </c>
      <c r="F1510" s="146">
        <f t="shared" si="96"/>
        <v>1.2200000000000002</v>
      </c>
      <c r="G1510" s="147">
        <f t="shared" si="97"/>
        <v>12.820500000000001</v>
      </c>
    </row>
    <row r="1511" spans="1:7" x14ac:dyDescent="0.15">
      <c r="A1511" s="159"/>
      <c r="B1511" s="405"/>
      <c r="C1511" s="143" t="s">
        <v>84</v>
      </c>
      <c r="D1511" s="144">
        <v>2.76</v>
      </c>
      <c r="E1511" s="145">
        <v>4.08</v>
      </c>
      <c r="F1511" s="146">
        <f t="shared" si="96"/>
        <v>1.3200000000000003</v>
      </c>
      <c r="G1511" s="147">
        <f t="shared" si="97"/>
        <v>13.219200000000001</v>
      </c>
    </row>
    <row r="1512" spans="1:7" x14ac:dyDescent="0.15">
      <c r="A1512" s="159"/>
      <c r="B1512" s="405"/>
      <c r="C1512" s="143" t="s">
        <v>85</v>
      </c>
      <c r="D1512" s="144">
        <v>2.83</v>
      </c>
      <c r="E1512" s="145">
        <v>4.0999999999999996</v>
      </c>
      <c r="F1512" s="146">
        <f t="shared" si="96"/>
        <v>1.2699999999999996</v>
      </c>
      <c r="G1512" s="147">
        <f t="shared" si="97"/>
        <v>12.996999999999998</v>
      </c>
    </row>
    <row r="1513" spans="1:7" x14ac:dyDescent="0.15">
      <c r="A1513" s="159"/>
      <c r="B1513" s="405"/>
      <c r="C1513" s="143" t="s">
        <v>86</v>
      </c>
      <c r="D1513" s="144">
        <v>2.87</v>
      </c>
      <c r="E1513" s="145">
        <v>3.99</v>
      </c>
      <c r="F1513" s="146">
        <f t="shared" si="96"/>
        <v>1.1200000000000001</v>
      </c>
      <c r="G1513" s="147">
        <f t="shared" si="97"/>
        <v>12.4887</v>
      </c>
    </row>
    <row r="1514" spans="1:7" x14ac:dyDescent="0.15">
      <c r="A1514" s="159"/>
      <c r="B1514" s="405"/>
      <c r="C1514" s="143" t="s">
        <v>87</v>
      </c>
      <c r="D1514" s="144">
        <v>2.97</v>
      </c>
      <c r="E1514" s="145">
        <v>4.03</v>
      </c>
      <c r="F1514" s="146">
        <f t="shared" si="96"/>
        <v>1.06</v>
      </c>
      <c r="G1514" s="147">
        <f t="shared" si="97"/>
        <v>12.210900000000001</v>
      </c>
    </row>
    <row r="1515" spans="1:7" x14ac:dyDescent="0.15">
      <c r="A1515" s="159"/>
      <c r="B1515" s="405"/>
      <c r="C1515" s="143" t="s">
        <v>88</v>
      </c>
      <c r="D1515" s="144">
        <v>2.83</v>
      </c>
      <c r="E1515" s="145">
        <v>3.95</v>
      </c>
      <c r="F1515" s="146">
        <f t="shared" si="96"/>
        <v>1.1200000000000001</v>
      </c>
      <c r="G1515" s="147">
        <f t="shared" si="97"/>
        <v>12.5215</v>
      </c>
    </row>
    <row r="1516" spans="1:7" x14ac:dyDescent="0.15">
      <c r="A1516" s="159"/>
      <c r="B1516" s="405"/>
      <c r="C1516" s="143" t="s">
        <v>89</v>
      </c>
      <c r="D1516" s="144">
        <v>2.74</v>
      </c>
      <c r="E1516" s="145">
        <v>4.2699999999999996</v>
      </c>
      <c r="F1516" s="146">
        <f t="shared" si="96"/>
        <v>1.5299999999999994</v>
      </c>
      <c r="G1516" s="147">
        <f t="shared" si="97"/>
        <v>13.920199999999998</v>
      </c>
    </row>
    <row r="1517" spans="1:7" x14ac:dyDescent="0.15">
      <c r="B1517" s="405"/>
      <c r="C1517" s="143" t="s">
        <v>90</v>
      </c>
      <c r="D1517" s="144">
        <v>2.4500000000000002</v>
      </c>
      <c r="E1517" s="145">
        <v>4.1100000000000003</v>
      </c>
      <c r="F1517" s="146">
        <f t="shared" si="96"/>
        <v>1.6600000000000001</v>
      </c>
      <c r="G1517" s="147">
        <f t="shared" si="97"/>
        <v>14.5905</v>
      </c>
    </row>
    <row r="1518" spans="1:7" s="118" customFormat="1" x14ac:dyDescent="0.15">
      <c r="F1518" s="158"/>
      <c r="G1518" s="158"/>
    </row>
    <row r="1519" spans="1:7" s="118" customFormat="1" x14ac:dyDescent="0.15">
      <c r="B1519" s="121"/>
      <c r="F1519" s="158"/>
      <c r="G1519" s="158"/>
    </row>
    <row r="1520" spans="1:7" s="118" customFormat="1" x14ac:dyDescent="0.15">
      <c r="B1520" s="121"/>
      <c r="F1520" s="158"/>
      <c r="G1520" s="158"/>
    </row>
    <row r="1521" spans="1:7" x14ac:dyDescent="0.15">
      <c r="A1521" s="66" t="s">
        <v>389</v>
      </c>
      <c r="B1521" s="121"/>
      <c r="C1521" s="118"/>
    </row>
    <row r="1522" spans="1:7" ht="24.75" thickBot="1" x14ac:dyDescent="0.2">
      <c r="A1522" s="159"/>
      <c r="B1522" s="402"/>
      <c r="C1522" s="402"/>
      <c r="D1522" s="130" t="s">
        <v>342</v>
      </c>
      <c r="E1522" s="131" t="s">
        <v>343</v>
      </c>
      <c r="F1522" s="132" t="s">
        <v>261</v>
      </c>
      <c r="G1522" s="133" t="s">
        <v>262</v>
      </c>
    </row>
    <row r="1523" spans="1:7" ht="13.5" thickTop="1" thickBot="1" x14ac:dyDescent="0.2">
      <c r="A1523" s="159"/>
      <c r="B1523" s="394" t="s">
        <v>344</v>
      </c>
      <c r="C1523" s="395"/>
      <c r="D1523" s="134">
        <v>2.97</v>
      </c>
      <c r="E1523" s="135">
        <v>3.98</v>
      </c>
      <c r="F1523" s="136">
        <f t="shared" ref="F1523:F1548" si="98">+E1523-D1523</f>
        <v>1.0099999999999998</v>
      </c>
      <c r="G1523" s="137">
        <f t="shared" ref="G1523:G1548" si="99">+E1523*(6-D1523)</f>
        <v>12.059399999999998</v>
      </c>
    </row>
    <row r="1524" spans="1:7" ht="13.5" thickTop="1" thickBot="1" x14ac:dyDescent="0.2">
      <c r="A1524" s="159"/>
      <c r="B1524" s="403" t="s">
        <v>345</v>
      </c>
      <c r="C1524" s="403"/>
      <c r="D1524" s="134">
        <v>2.82</v>
      </c>
      <c r="E1524" s="135">
        <v>4.2300000000000004</v>
      </c>
      <c r="F1524" s="136">
        <f t="shared" si="98"/>
        <v>1.4100000000000006</v>
      </c>
      <c r="G1524" s="137">
        <f t="shared" si="99"/>
        <v>13.451400000000001</v>
      </c>
    </row>
    <row r="1525" spans="1:7" ht="12.75" customHeight="1" thickTop="1" x14ac:dyDescent="0.15">
      <c r="A1525" s="159"/>
      <c r="B1525" s="404" t="s">
        <v>1</v>
      </c>
      <c r="C1525" s="138" t="s">
        <v>66</v>
      </c>
      <c r="D1525" s="139">
        <v>2.77</v>
      </c>
      <c r="E1525" s="140">
        <v>4.08</v>
      </c>
      <c r="F1525" s="141">
        <f t="shared" si="98"/>
        <v>1.31</v>
      </c>
      <c r="G1525" s="142">
        <f t="shared" si="99"/>
        <v>13.1784</v>
      </c>
    </row>
    <row r="1526" spans="1:7" x14ac:dyDescent="0.15">
      <c r="A1526" s="159"/>
      <c r="B1526" s="405"/>
      <c r="C1526" s="143" t="s">
        <v>67</v>
      </c>
      <c r="D1526" s="144">
        <v>2.86</v>
      </c>
      <c r="E1526" s="145">
        <v>4.34</v>
      </c>
      <c r="F1526" s="146">
        <f t="shared" si="98"/>
        <v>1.48</v>
      </c>
      <c r="G1526" s="147">
        <f t="shared" si="99"/>
        <v>13.627599999999999</v>
      </c>
    </row>
    <row r="1527" spans="1:7" ht="12.75" thickBot="1" x14ac:dyDescent="0.2">
      <c r="A1527" s="159"/>
      <c r="B1527" s="406"/>
      <c r="C1527" s="148" t="s">
        <v>68</v>
      </c>
      <c r="D1527" s="149">
        <v>2.89</v>
      </c>
      <c r="E1527" s="150">
        <v>4.71</v>
      </c>
      <c r="F1527" s="151">
        <f t="shared" si="98"/>
        <v>1.8199999999999998</v>
      </c>
      <c r="G1527" s="152">
        <f t="shared" si="99"/>
        <v>14.648099999999999</v>
      </c>
    </row>
    <row r="1528" spans="1:7" ht="12.75" customHeight="1" thickTop="1" x14ac:dyDescent="0.15">
      <c r="A1528" s="159"/>
      <c r="B1528" s="404" t="s">
        <v>2</v>
      </c>
      <c r="C1528" s="138" t="s">
        <v>70</v>
      </c>
      <c r="D1528" s="139">
        <v>3.24</v>
      </c>
      <c r="E1528" s="140">
        <v>4.3899999999999997</v>
      </c>
      <c r="F1528" s="141">
        <f t="shared" si="98"/>
        <v>1.1499999999999995</v>
      </c>
      <c r="G1528" s="142">
        <f t="shared" si="99"/>
        <v>12.116399999999999</v>
      </c>
    </row>
    <row r="1529" spans="1:7" x14ac:dyDescent="0.15">
      <c r="A1529" s="159"/>
      <c r="B1529" s="405"/>
      <c r="C1529" s="143" t="s">
        <v>71</v>
      </c>
      <c r="D1529" s="144">
        <v>2.96</v>
      </c>
      <c r="E1529" s="145">
        <v>4.2</v>
      </c>
      <c r="F1529" s="146">
        <f t="shared" si="98"/>
        <v>1.2400000000000002</v>
      </c>
      <c r="G1529" s="147">
        <f t="shared" si="99"/>
        <v>12.768000000000001</v>
      </c>
    </row>
    <row r="1530" spans="1:7" x14ac:dyDescent="0.15">
      <c r="A1530" s="159"/>
      <c r="B1530" s="405"/>
      <c r="C1530" s="143" t="s">
        <v>72</v>
      </c>
      <c r="D1530" s="144">
        <v>3.04</v>
      </c>
      <c r="E1530" s="145">
        <v>4.33</v>
      </c>
      <c r="F1530" s="146">
        <f t="shared" si="98"/>
        <v>1.29</v>
      </c>
      <c r="G1530" s="147">
        <f t="shared" si="99"/>
        <v>12.816800000000001</v>
      </c>
    </row>
    <row r="1531" spans="1:7" x14ac:dyDescent="0.15">
      <c r="A1531" s="159"/>
      <c r="B1531" s="405"/>
      <c r="C1531" s="143" t="s">
        <v>73</v>
      </c>
      <c r="D1531" s="144">
        <v>3.18</v>
      </c>
      <c r="E1531" s="145">
        <v>4.29</v>
      </c>
      <c r="F1531" s="146">
        <f t="shared" si="98"/>
        <v>1.1099999999999999</v>
      </c>
      <c r="G1531" s="147">
        <f t="shared" si="99"/>
        <v>12.097799999999999</v>
      </c>
    </row>
    <row r="1532" spans="1:7" x14ac:dyDescent="0.15">
      <c r="A1532" s="159"/>
      <c r="B1532" s="405"/>
      <c r="C1532" s="143" t="s">
        <v>74</v>
      </c>
      <c r="D1532" s="144">
        <v>2.84</v>
      </c>
      <c r="E1532" s="145">
        <v>4.0199999999999996</v>
      </c>
      <c r="F1532" s="146">
        <f t="shared" si="98"/>
        <v>1.1799999999999997</v>
      </c>
      <c r="G1532" s="147">
        <f t="shared" si="99"/>
        <v>12.703199999999999</v>
      </c>
    </row>
    <row r="1533" spans="1:7" x14ac:dyDescent="0.15">
      <c r="A1533" s="159"/>
      <c r="B1533" s="405"/>
      <c r="C1533" s="143" t="s">
        <v>75</v>
      </c>
      <c r="D1533" s="144">
        <v>2.74</v>
      </c>
      <c r="E1533" s="145">
        <v>4.24</v>
      </c>
      <c r="F1533" s="146">
        <f t="shared" si="98"/>
        <v>1.5</v>
      </c>
      <c r="G1533" s="147">
        <f t="shared" si="99"/>
        <v>13.8224</v>
      </c>
    </row>
    <row r="1534" spans="1:7" x14ac:dyDescent="0.15">
      <c r="A1534" s="159"/>
      <c r="B1534" s="405"/>
      <c r="C1534" s="143" t="s">
        <v>76</v>
      </c>
      <c r="D1534" s="144">
        <v>2.8</v>
      </c>
      <c r="E1534" s="145">
        <v>4.1399999999999997</v>
      </c>
      <c r="F1534" s="146">
        <f t="shared" si="98"/>
        <v>1.3399999999999999</v>
      </c>
      <c r="G1534" s="147">
        <f t="shared" si="99"/>
        <v>13.247999999999999</v>
      </c>
    </row>
    <row r="1535" spans="1:7" x14ac:dyDescent="0.15">
      <c r="A1535" s="159"/>
      <c r="B1535" s="405"/>
      <c r="C1535" s="143" t="s">
        <v>77</v>
      </c>
      <c r="D1535" s="144">
        <v>2.63</v>
      </c>
      <c r="E1535" s="145">
        <v>4.22</v>
      </c>
      <c r="F1535" s="146">
        <f t="shared" si="98"/>
        <v>1.5899999999999999</v>
      </c>
      <c r="G1535" s="147">
        <f t="shared" si="99"/>
        <v>14.221399999999999</v>
      </c>
    </row>
    <row r="1536" spans="1:7" x14ac:dyDescent="0.15">
      <c r="A1536" s="159"/>
      <c r="B1536" s="405"/>
      <c r="C1536" s="143" t="s">
        <v>78</v>
      </c>
      <c r="D1536" s="144">
        <v>2.81</v>
      </c>
      <c r="E1536" s="145">
        <v>4.3099999999999996</v>
      </c>
      <c r="F1536" s="146">
        <f t="shared" si="98"/>
        <v>1.4999999999999996</v>
      </c>
      <c r="G1536" s="147">
        <f t="shared" si="99"/>
        <v>13.748899999999999</v>
      </c>
    </row>
    <row r="1537" spans="1:7" x14ac:dyDescent="0.15">
      <c r="A1537" s="159"/>
      <c r="B1537" s="405"/>
      <c r="C1537" s="143" t="s">
        <v>79</v>
      </c>
      <c r="D1537" s="144">
        <v>2.5499999999999998</v>
      </c>
      <c r="E1537" s="145">
        <v>4.0999999999999996</v>
      </c>
      <c r="F1537" s="146">
        <f t="shared" si="98"/>
        <v>1.5499999999999998</v>
      </c>
      <c r="G1537" s="147">
        <f t="shared" si="99"/>
        <v>14.145</v>
      </c>
    </row>
    <row r="1538" spans="1:7" x14ac:dyDescent="0.15">
      <c r="A1538" s="159"/>
      <c r="B1538" s="405"/>
      <c r="C1538" s="143" t="s">
        <v>80</v>
      </c>
      <c r="D1538" s="144">
        <v>2.87</v>
      </c>
      <c r="E1538" s="145">
        <v>4.3099999999999996</v>
      </c>
      <c r="F1538" s="146">
        <f t="shared" si="98"/>
        <v>1.4399999999999995</v>
      </c>
      <c r="G1538" s="147">
        <f t="shared" si="99"/>
        <v>13.490299999999998</v>
      </c>
    </row>
    <row r="1539" spans="1:7" ht="12.75" thickBot="1" x14ac:dyDescent="0.2">
      <c r="A1539" s="159"/>
      <c r="B1539" s="406"/>
      <c r="C1539" s="148" t="s">
        <v>81</v>
      </c>
      <c r="D1539" s="149">
        <v>3.33</v>
      </c>
      <c r="E1539" s="150">
        <v>4.63</v>
      </c>
      <c r="F1539" s="151">
        <f t="shared" si="98"/>
        <v>1.2999999999999998</v>
      </c>
      <c r="G1539" s="152">
        <f t="shared" si="99"/>
        <v>12.3621</v>
      </c>
    </row>
    <row r="1540" spans="1:7" ht="12.75" customHeight="1" thickTop="1" x14ac:dyDescent="0.15">
      <c r="A1540" s="159"/>
      <c r="B1540" s="401" t="s">
        <v>3</v>
      </c>
      <c r="C1540" s="153" t="s">
        <v>82</v>
      </c>
      <c r="D1540" s="154">
        <v>2.9</v>
      </c>
      <c r="E1540" s="155">
        <v>4.22</v>
      </c>
      <c r="F1540" s="156">
        <f t="shared" si="98"/>
        <v>1.3199999999999998</v>
      </c>
      <c r="G1540" s="157">
        <f t="shared" si="99"/>
        <v>13.081999999999999</v>
      </c>
    </row>
    <row r="1541" spans="1:7" x14ac:dyDescent="0.15">
      <c r="A1541" s="159"/>
      <c r="B1541" s="405"/>
      <c r="C1541" s="143" t="s">
        <v>83</v>
      </c>
      <c r="D1541" s="144">
        <v>2.77</v>
      </c>
      <c r="E1541" s="145">
        <v>4.29</v>
      </c>
      <c r="F1541" s="146">
        <f t="shared" si="98"/>
        <v>1.52</v>
      </c>
      <c r="G1541" s="147">
        <f t="shared" si="99"/>
        <v>13.8567</v>
      </c>
    </row>
    <row r="1542" spans="1:7" x14ac:dyDescent="0.15">
      <c r="A1542" s="159"/>
      <c r="B1542" s="405"/>
      <c r="C1542" s="143" t="s">
        <v>84</v>
      </c>
      <c r="D1542" s="144">
        <v>2.74</v>
      </c>
      <c r="E1542" s="145">
        <v>4.2699999999999996</v>
      </c>
      <c r="F1542" s="146">
        <f t="shared" si="98"/>
        <v>1.5299999999999994</v>
      </c>
      <c r="G1542" s="147">
        <f t="shared" si="99"/>
        <v>13.920199999999998</v>
      </c>
    </row>
    <row r="1543" spans="1:7" x14ac:dyDescent="0.15">
      <c r="A1543" s="159"/>
      <c r="B1543" s="405"/>
      <c r="C1543" s="143" t="s">
        <v>85</v>
      </c>
      <c r="D1543" s="144">
        <v>2.67</v>
      </c>
      <c r="E1543" s="145">
        <v>4.29</v>
      </c>
      <c r="F1543" s="146">
        <f t="shared" si="98"/>
        <v>1.62</v>
      </c>
      <c r="G1543" s="147">
        <f t="shared" si="99"/>
        <v>14.2857</v>
      </c>
    </row>
    <row r="1544" spans="1:7" x14ac:dyDescent="0.15">
      <c r="A1544" s="159"/>
      <c r="B1544" s="405"/>
      <c r="C1544" s="143" t="s">
        <v>86</v>
      </c>
      <c r="D1544" s="144">
        <v>2.85</v>
      </c>
      <c r="E1544" s="145">
        <v>4.12</v>
      </c>
      <c r="F1544" s="146">
        <f t="shared" si="98"/>
        <v>1.27</v>
      </c>
      <c r="G1544" s="147">
        <f t="shared" si="99"/>
        <v>12.978</v>
      </c>
    </row>
    <row r="1545" spans="1:7" x14ac:dyDescent="0.15">
      <c r="A1545" s="159"/>
      <c r="B1545" s="405"/>
      <c r="C1545" s="143" t="s">
        <v>87</v>
      </c>
      <c r="D1545" s="144">
        <v>2.82</v>
      </c>
      <c r="E1545" s="145">
        <v>4.3600000000000003</v>
      </c>
      <c r="F1545" s="146">
        <f t="shared" si="98"/>
        <v>1.5400000000000005</v>
      </c>
      <c r="G1545" s="147">
        <f t="shared" si="99"/>
        <v>13.864800000000002</v>
      </c>
    </row>
    <row r="1546" spans="1:7" x14ac:dyDescent="0.15">
      <c r="A1546" s="159"/>
      <c r="B1546" s="405"/>
      <c r="C1546" s="143" t="s">
        <v>88</v>
      </c>
      <c r="D1546" s="144">
        <v>2.61</v>
      </c>
      <c r="E1546" s="145">
        <v>4.04</v>
      </c>
      <c r="F1546" s="146">
        <f t="shared" si="98"/>
        <v>1.4300000000000002</v>
      </c>
      <c r="G1546" s="147">
        <f t="shared" si="99"/>
        <v>13.695600000000001</v>
      </c>
    </row>
    <row r="1547" spans="1:7" x14ac:dyDescent="0.15">
      <c r="A1547" s="159"/>
      <c r="B1547" s="405"/>
      <c r="C1547" s="143" t="s">
        <v>89</v>
      </c>
      <c r="D1547" s="144">
        <v>2.48</v>
      </c>
      <c r="E1547" s="145">
        <v>4.5199999999999996</v>
      </c>
      <c r="F1547" s="146">
        <f t="shared" si="98"/>
        <v>2.0399999999999996</v>
      </c>
      <c r="G1547" s="147">
        <f t="shared" si="99"/>
        <v>15.910399999999999</v>
      </c>
    </row>
    <row r="1548" spans="1:7" x14ac:dyDescent="0.15">
      <c r="A1548" s="159"/>
      <c r="B1548" s="405"/>
      <c r="C1548" s="143" t="s">
        <v>90</v>
      </c>
      <c r="D1548" s="144">
        <v>2.78</v>
      </c>
      <c r="E1548" s="145">
        <v>4.16</v>
      </c>
      <c r="F1548" s="146">
        <f t="shared" si="98"/>
        <v>1.3800000000000003</v>
      </c>
      <c r="G1548" s="147">
        <f t="shared" si="99"/>
        <v>13.395200000000001</v>
      </c>
    </row>
    <row r="1549" spans="1:7" s="118" customFormat="1" x14ac:dyDescent="0.15">
      <c r="A1549" s="160"/>
      <c r="F1549" s="158"/>
      <c r="G1549" s="158"/>
    </row>
    <row r="1550" spans="1:7" s="118" customFormat="1" x14ac:dyDescent="0.15">
      <c r="A1550" s="160"/>
      <c r="B1550" s="121"/>
      <c r="F1550" s="158"/>
      <c r="G1550" s="158"/>
    </row>
    <row r="1551" spans="1:7" s="118" customFormat="1" x14ac:dyDescent="0.15">
      <c r="A1551" s="160"/>
      <c r="B1551" s="121"/>
      <c r="F1551" s="158"/>
      <c r="G1551" s="158"/>
    </row>
    <row r="1552" spans="1:7" x14ac:dyDescent="0.15">
      <c r="A1552" s="66" t="s">
        <v>390</v>
      </c>
      <c r="B1552" s="121"/>
      <c r="C1552" s="118"/>
      <c r="D1552" s="118"/>
      <c r="E1552" s="118"/>
      <c r="F1552" s="158"/>
      <c r="G1552" s="158"/>
    </row>
    <row r="1553" spans="1:7" ht="24.75" thickBot="1" x14ac:dyDescent="0.2">
      <c r="A1553" s="159"/>
      <c r="B1553" s="402"/>
      <c r="C1553" s="402"/>
      <c r="D1553" s="130" t="s">
        <v>342</v>
      </c>
      <c r="E1553" s="131" t="s">
        <v>343</v>
      </c>
      <c r="F1553" s="132" t="s">
        <v>261</v>
      </c>
      <c r="G1553" s="133" t="s">
        <v>262</v>
      </c>
    </row>
    <row r="1554" spans="1:7" ht="13.5" thickTop="1" thickBot="1" x14ac:dyDescent="0.2">
      <c r="A1554" s="159"/>
      <c r="B1554" s="394" t="s">
        <v>344</v>
      </c>
      <c r="C1554" s="395"/>
      <c r="D1554" s="134">
        <v>2.97</v>
      </c>
      <c r="E1554" s="135">
        <v>3.98</v>
      </c>
      <c r="F1554" s="136">
        <f t="shared" ref="F1554:F1579" si="100">+E1554-D1554</f>
        <v>1.0099999999999998</v>
      </c>
      <c r="G1554" s="137">
        <f t="shared" ref="G1554:G1579" si="101">+E1554*(6-D1554)</f>
        <v>12.059399999999998</v>
      </c>
    </row>
    <row r="1555" spans="1:7" ht="13.5" thickTop="1" thickBot="1" x14ac:dyDescent="0.2">
      <c r="A1555" s="159"/>
      <c r="B1555" s="403" t="s">
        <v>345</v>
      </c>
      <c r="C1555" s="403"/>
      <c r="D1555" s="134">
        <v>3</v>
      </c>
      <c r="E1555" s="135">
        <v>4.12</v>
      </c>
      <c r="F1555" s="136">
        <f t="shared" si="100"/>
        <v>1.1200000000000001</v>
      </c>
      <c r="G1555" s="137">
        <f t="shared" si="101"/>
        <v>12.36</v>
      </c>
    </row>
    <row r="1556" spans="1:7" ht="12.75" customHeight="1" thickTop="1" x14ac:dyDescent="0.15">
      <c r="A1556" s="159"/>
      <c r="B1556" s="404" t="s">
        <v>1</v>
      </c>
      <c r="C1556" s="138" t="s">
        <v>66</v>
      </c>
      <c r="D1556" s="139">
        <v>2.99</v>
      </c>
      <c r="E1556" s="140">
        <v>4.0199999999999996</v>
      </c>
      <c r="F1556" s="141">
        <f t="shared" si="100"/>
        <v>1.0299999999999994</v>
      </c>
      <c r="G1556" s="142">
        <f t="shared" si="101"/>
        <v>12.100199999999997</v>
      </c>
    </row>
    <row r="1557" spans="1:7" x14ac:dyDescent="0.15">
      <c r="A1557" s="159"/>
      <c r="B1557" s="405"/>
      <c r="C1557" s="143" t="s">
        <v>67</v>
      </c>
      <c r="D1557" s="144">
        <v>3.01</v>
      </c>
      <c r="E1557" s="145">
        <v>4.2300000000000004</v>
      </c>
      <c r="F1557" s="146">
        <f t="shared" si="100"/>
        <v>1.2200000000000006</v>
      </c>
      <c r="G1557" s="147">
        <f t="shared" si="101"/>
        <v>12.647700000000002</v>
      </c>
    </row>
    <row r="1558" spans="1:7" ht="12.75" thickBot="1" x14ac:dyDescent="0.2">
      <c r="A1558" s="159"/>
      <c r="B1558" s="406"/>
      <c r="C1558" s="148" t="s">
        <v>68</v>
      </c>
      <c r="D1558" s="149">
        <v>3.22</v>
      </c>
      <c r="E1558" s="150">
        <v>3.75</v>
      </c>
      <c r="F1558" s="151">
        <f t="shared" si="100"/>
        <v>0.5299999999999998</v>
      </c>
      <c r="G1558" s="152">
        <f t="shared" si="101"/>
        <v>10.424999999999999</v>
      </c>
    </row>
    <row r="1559" spans="1:7" ht="12.75" customHeight="1" thickTop="1" x14ac:dyDescent="0.15">
      <c r="A1559" s="159"/>
      <c r="B1559" s="404" t="s">
        <v>2</v>
      </c>
      <c r="C1559" s="138" t="s">
        <v>70</v>
      </c>
      <c r="D1559" s="139">
        <v>3.26</v>
      </c>
      <c r="E1559" s="140">
        <v>4.3499999999999996</v>
      </c>
      <c r="F1559" s="141">
        <f t="shared" si="100"/>
        <v>1.0899999999999999</v>
      </c>
      <c r="G1559" s="142">
        <f t="shared" si="101"/>
        <v>11.919</v>
      </c>
    </row>
    <row r="1560" spans="1:7" x14ac:dyDescent="0.15">
      <c r="A1560" s="159"/>
      <c r="B1560" s="405"/>
      <c r="C1560" s="143" t="s">
        <v>71</v>
      </c>
      <c r="D1560" s="144">
        <v>3.04</v>
      </c>
      <c r="E1560" s="145">
        <v>4.29</v>
      </c>
      <c r="F1560" s="146">
        <f t="shared" si="100"/>
        <v>1.25</v>
      </c>
      <c r="G1560" s="147">
        <f t="shared" si="101"/>
        <v>12.698399999999999</v>
      </c>
    </row>
    <row r="1561" spans="1:7" x14ac:dyDescent="0.15">
      <c r="A1561" s="159"/>
      <c r="B1561" s="405"/>
      <c r="C1561" s="143" t="s">
        <v>72</v>
      </c>
      <c r="D1561" s="144">
        <v>3.14</v>
      </c>
      <c r="E1561" s="145">
        <v>4.2</v>
      </c>
      <c r="F1561" s="146">
        <f t="shared" si="100"/>
        <v>1.06</v>
      </c>
      <c r="G1561" s="147">
        <f t="shared" si="101"/>
        <v>12.012</v>
      </c>
    </row>
    <row r="1562" spans="1:7" x14ac:dyDescent="0.15">
      <c r="A1562" s="159"/>
      <c r="B1562" s="405"/>
      <c r="C1562" s="143" t="s">
        <v>73</v>
      </c>
      <c r="D1562" s="144">
        <v>3.26</v>
      </c>
      <c r="E1562" s="145">
        <v>4.33</v>
      </c>
      <c r="F1562" s="146">
        <f t="shared" si="100"/>
        <v>1.0700000000000003</v>
      </c>
      <c r="G1562" s="147">
        <f t="shared" si="101"/>
        <v>11.8642</v>
      </c>
    </row>
    <row r="1563" spans="1:7" x14ac:dyDescent="0.15">
      <c r="A1563" s="159"/>
      <c r="B1563" s="405"/>
      <c r="C1563" s="143" t="s">
        <v>74</v>
      </c>
      <c r="D1563" s="144">
        <v>3.13</v>
      </c>
      <c r="E1563" s="145">
        <v>3.96</v>
      </c>
      <c r="F1563" s="146">
        <f t="shared" si="100"/>
        <v>0.83000000000000007</v>
      </c>
      <c r="G1563" s="147">
        <f t="shared" si="101"/>
        <v>11.3652</v>
      </c>
    </row>
    <row r="1564" spans="1:7" x14ac:dyDescent="0.15">
      <c r="A1564" s="159"/>
      <c r="B1564" s="405"/>
      <c r="C1564" s="143" t="s">
        <v>75</v>
      </c>
      <c r="D1564" s="144">
        <v>3</v>
      </c>
      <c r="E1564" s="145">
        <v>4.08</v>
      </c>
      <c r="F1564" s="146">
        <f t="shared" si="100"/>
        <v>1.08</v>
      </c>
      <c r="G1564" s="147">
        <f t="shared" si="101"/>
        <v>12.24</v>
      </c>
    </row>
    <row r="1565" spans="1:7" x14ac:dyDescent="0.15">
      <c r="A1565" s="159"/>
      <c r="B1565" s="405"/>
      <c r="C1565" s="143" t="s">
        <v>76</v>
      </c>
      <c r="D1565" s="144">
        <v>3.03</v>
      </c>
      <c r="E1565" s="145">
        <v>3.96</v>
      </c>
      <c r="F1565" s="146">
        <f t="shared" si="100"/>
        <v>0.93000000000000016</v>
      </c>
      <c r="G1565" s="147">
        <f t="shared" si="101"/>
        <v>11.761200000000001</v>
      </c>
    </row>
    <row r="1566" spans="1:7" x14ac:dyDescent="0.15">
      <c r="A1566" s="159"/>
      <c r="B1566" s="405"/>
      <c r="C1566" s="143" t="s">
        <v>77</v>
      </c>
      <c r="D1566" s="144">
        <v>2.94</v>
      </c>
      <c r="E1566" s="145">
        <v>4.17</v>
      </c>
      <c r="F1566" s="146">
        <f t="shared" si="100"/>
        <v>1.23</v>
      </c>
      <c r="G1566" s="147">
        <f t="shared" si="101"/>
        <v>12.760199999999999</v>
      </c>
    </row>
    <row r="1567" spans="1:7" x14ac:dyDescent="0.15">
      <c r="A1567" s="159"/>
      <c r="B1567" s="405"/>
      <c r="C1567" s="143" t="s">
        <v>78</v>
      </c>
      <c r="D1567" s="144">
        <v>2.99</v>
      </c>
      <c r="E1567" s="145">
        <v>4.22</v>
      </c>
      <c r="F1567" s="146">
        <f t="shared" si="100"/>
        <v>1.2299999999999995</v>
      </c>
      <c r="G1567" s="147">
        <f t="shared" si="101"/>
        <v>12.702199999999998</v>
      </c>
    </row>
    <row r="1568" spans="1:7" x14ac:dyDescent="0.15">
      <c r="A1568" s="159"/>
      <c r="B1568" s="405"/>
      <c r="C1568" s="143" t="s">
        <v>79</v>
      </c>
      <c r="D1568" s="144">
        <v>2.86</v>
      </c>
      <c r="E1568" s="145">
        <v>4.03</v>
      </c>
      <c r="F1568" s="146">
        <f t="shared" si="100"/>
        <v>1.1700000000000004</v>
      </c>
      <c r="G1568" s="147">
        <f t="shared" si="101"/>
        <v>12.654200000000001</v>
      </c>
    </row>
    <row r="1569" spans="1:7" x14ac:dyDescent="0.15">
      <c r="A1569" s="159"/>
      <c r="B1569" s="405"/>
      <c r="C1569" s="143" t="s">
        <v>80</v>
      </c>
      <c r="D1569" s="144">
        <v>2.9</v>
      </c>
      <c r="E1569" s="145">
        <v>4.1100000000000003</v>
      </c>
      <c r="F1569" s="146">
        <f t="shared" si="100"/>
        <v>1.2100000000000004</v>
      </c>
      <c r="G1569" s="147">
        <f t="shared" si="101"/>
        <v>12.741000000000001</v>
      </c>
    </row>
    <row r="1570" spans="1:7" ht="12.75" thickBot="1" x14ac:dyDescent="0.2">
      <c r="A1570" s="159"/>
      <c r="B1570" s="406"/>
      <c r="C1570" s="148" t="s">
        <v>81</v>
      </c>
      <c r="D1570" s="149">
        <v>3.25</v>
      </c>
      <c r="E1570" s="150">
        <v>4.1399999999999997</v>
      </c>
      <c r="F1570" s="151">
        <f t="shared" si="100"/>
        <v>0.88999999999999968</v>
      </c>
      <c r="G1570" s="152">
        <f t="shared" si="101"/>
        <v>11.385</v>
      </c>
    </row>
    <row r="1571" spans="1:7" ht="12.75" customHeight="1" thickTop="1" x14ac:dyDescent="0.15">
      <c r="A1571" s="159"/>
      <c r="B1571" s="401" t="s">
        <v>3</v>
      </c>
      <c r="C1571" s="153" t="s">
        <v>82</v>
      </c>
      <c r="D1571" s="154">
        <v>3.06</v>
      </c>
      <c r="E1571" s="155">
        <v>4.0999999999999996</v>
      </c>
      <c r="F1571" s="156">
        <f t="shared" si="100"/>
        <v>1.0399999999999996</v>
      </c>
      <c r="G1571" s="157">
        <f t="shared" si="101"/>
        <v>12.053999999999998</v>
      </c>
    </row>
    <row r="1572" spans="1:7" x14ac:dyDescent="0.15">
      <c r="A1572" s="159"/>
      <c r="B1572" s="405"/>
      <c r="C1572" s="143" t="s">
        <v>83</v>
      </c>
      <c r="D1572" s="144">
        <v>2.98</v>
      </c>
      <c r="E1572" s="145">
        <v>4.22</v>
      </c>
      <c r="F1572" s="146">
        <f t="shared" si="100"/>
        <v>1.2399999999999998</v>
      </c>
      <c r="G1572" s="147">
        <f t="shared" si="101"/>
        <v>12.744399999999999</v>
      </c>
    </row>
    <row r="1573" spans="1:7" x14ac:dyDescent="0.15">
      <c r="B1573" s="405"/>
      <c r="C1573" s="143" t="s">
        <v>84</v>
      </c>
      <c r="D1573" s="144">
        <v>2.91</v>
      </c>
      <c r="E1573" s="145">
        <v>4.3099999999999996</v>
      </c>
      <c r="F1573" s="146">
        <f t="shared" si="100"/>
        <v>1.3999999999999995</v>
      </c>
      <c r="G1573" s="147">
        <f t="shared" si="101"/>
        <v>13.317899999999998</v>
      </c>
    </row>
    <row r="1574" spans="1:7" x14ac:dyDescent="0.15">
      <c r="B1574" s="405"/>
      <c r="C1574" s="143" t="s">
        <v>85</v>
      </c>
      <c r="D1574" s="144">
        <v>3.08</v>
      </c>
      <c r="E1574" s="145">
        <v>4.1399999999999997</v>
      </c>
      <c r="F1574" s="146">
        <f t="shared" si="100"/>
        <v>1.0599999999999996</v>
      </c>
      <c r="G1574" s="147">
        <f t="shared" si="101"/>
        <v>12.088799999999999</v>
      </c>
    </row>
    <row r="1575" spans="1:7" x14ac:dyDescent="0.15">
      <c r="B1575" s="405"/>
      <c r="C1575" s="143" t="s">
        <v>86</v>
      </c>
      <c r="D1575" s="144">
        <v>3.03</v>
      </c>
      <c r="E1575" s="145">
        <v>4.07</v>
      </c>
      <c r="F1575" s="146">
        <f t="shared" si="100"/>
        <v>1.0400000000000005</v>
      </c>
      <c r="G1575" s="147">
        <f t="shared" si="101"/>
        <v>12.087900000000001</v>
      </c>
    </row>
    <row r="1576" spans="1:7" x14ac:dyDescent="0.15">
      <c r="B1576" s="405"/>
      <c r="C1576" s="143" t="s">
        <v>87</v>
      </c>
      <c r="D1576" s="144">
        <v>2.97</v>
      </c>
      <c r="E1576" s="145">
        <v>4.16</v>
      </c>
      <c r="F1576" s="146">
        <f t="shared" si="100"/>
        <v>1.19</v>
      </c>
      <c r="G1576" s="147">
        <f t="shared" si="101"/>
        <v>12.604799999999999</v>
      </c>
    </row>
    <row r="1577" spans="1:7" x14ac:dyDescent="0.15">
      <c r="B1577" s="405"/>
      <c r="C1577" s="143" t="s">
        <v>88</v>
      </c>
      <c r="D1577" s="144">
        <v>2.86</v>
      </c>
      <c r="E1577" s="145">
        <v>3.93</v>
      </c>
      <c r="F1577" s="146">
        <f t="shared" si="100"/>
        <v>1.0700000000000003</v>
      </c>
      <c r="G1577" s="147">
        <f t="shared" si="101"/>
        <v>12.340200000000001</v>
      </c>
    </row>
    <row r="1578" spans="1:7" x14ac:dyDescent="0.15">
      <c r="A1578" s="159"/>
      <c r="B1578" s="405"/>
      <c r="C1578" s="143" t="s">
        <v>89</v>
      </c>
      <c r="D1578" s="144">
        <v>2.68</v>
      </c>
      <c r="E1578" s="145">
        <v>4.25</v>
      </c>
      <c r="F1578" s="146">
        <f t="shared" si="100"/>
        <v>1.5699999999999998</v>
      </c>
      <c r="G1578" s="147">
        <f t="shared" si="101"/>
        <v>14.11</v>
      </c>
    </row>
    <row r="1579" spans="1:7" x14ac:dyDescent="0.15">
      <c r="A1579" s="159"/>
      <c r="B1579" s="405"/>
      <c r="C1579" s="143" t="s">
        <v>90</v>
      </c>
      <c r="D1579" s="144">
        <v>2.83</v>
      </c>
      <c r="E1579" s="145">
        <v>4.1399999999999997</v>
      </c>
      <c r="F1579" s="146">
        <f t="shared" si="100"/>
        <v>1.3099999999999996</v>
      </c>
      <c r="G1579" s="147">
        <f t="shared" si="101"/>
        <v>13.123799999999999</v>
      </c>
    </row>
    <row r="1580" spans="1:7" s="118" customFormat="1" x14ac:dyDescent="0.15">
      <c r="A1580" s="160"/>
      <c r="F1580" s="158"/>
      <c r="G1580" s="158"/>
    </row>
    <row r="1581" spans="1:7" s="118" customFormat="1" x14ac:dyDescent="0.15">
      <c r="A1581" s="160"/>
      <c r="B1581" s="121"/>
      <c r="F1581" s="158"/>
      <c r="G1581" s="158"/>
    </row>
    <row r="1582" spans="1:7" s="118" customFormat="1" x14ac:dyDescent="0.15">
      <c r="A1582" s="160"/>
      <c r="B1582" s="121"/>
      <c r="F1582" s="158"/>
      <c r="G1582" s="158"/>
    </row>
    <row r="1583" spans="1:7" x14ac:dyDescent="0.15">
      <c r="A1583" s="66" t="s">
        <v>391</v>
      </c>
      <c r="B1583" s="121"/>
      <c r="C1583" s="118"/>
    </row>
    <row r="1584" spans="1:7" ht="24.75" thickBot="1" x14ac:dyDescent="0.2">
      <c r="A1584" s="159"/>
      <c r="B1584" s="392"/>
      <c r="C1584" s="393"/>
      <c r="D1584" s="130" t="s">
        <v>342</v>
      </c>
      <c r="E1584" s="131" t="s">
        <v>343</v>
      </c>
      <c r="F1584" s="132" t="s">
        <v>261</v>
      </c>
      <c r="G1584" s="281" t="s">
        <v>262</v>
      </c>
    </row>
    <row r="1585" spans="1:7" ht="13.5" thickTop="1" thickBot="1" x14ac:dyDescent="0.2">
      <c r="A1585" s="159"/>
      <c r="B1585" s="394" t="s">
        <v>344</v>
      </c>
      <c r="C1585" s="395"/>
      <c r="D1585" s="134">
        <v>2.97</v>
      </c>
      <c r="E1585" s="135">
        <v>3.98</v>
      </c>
      <c r="F1585" s="136">
        <f t="shared" ref="F1585:F1610" si="102">+E1585-D1585</f>
        <v>1.0099999999999998</v>
      </c>
      <c r="G1585" s="137">
        <f t="shared" ref="G1585:G1610" si="103">+E1585*(6-D1585)</f>
        <v>12.059399999999998</v>
      </c>
    </row>
    <row r="1586" spans="1:7" ht="13.5" customHeight="1" thickTop="1" thickBot="1" x14ac:dyDescent="0.2">
      <c r="A1586" s="159"/>
      <c r="B1586" s="396" t="s">
        <v>345</v>
      </c>
      <c r="C1586" s="397"/>
      <c r="D1586" s="134">
        <v>3.12</v>
      </c>
      <c r="E1586" s="135">
        <v>4</v>
      </c>
      <c r="F1586" s="136">
        <f t="shared" si="102"/>
        <v>0.87999999999999989</v>
      </c>
      <c r="G1586" s="137">
        <f t="shared" si="103"/>
        <v>11.52</v>
      </c>
    </row>
    <row r="1587" spans="1:7" ht="12.75" customHeight="1" thickTop="1" x14ac:dyDescent="0.15">
      <c r="A1587" s="159"/>
      <c r="B1587" s="398" t="s">
        <v>1</v>
      </c>
      <c r="C1587" s="138" t="s">
        <v>66</v>
      </c>
      <c r="D1587" s="139">
        <v>3.03</v>
      </c>
      <c r="E1587" s="140">
        <v>3.86</v>
      </c>
      <c r="F1587" s="141">
        <f t="shared" si="102"/>
        <v>0.83000000000000007</v>
      </c>
      <c r="G1587" s="142">
        <f t="shared" si="103"/>
        <v>11.4642</v>
      </c>
    </row>
    <row r="1588" spans="1:7" x14ac:dyDescent="0.15">
      <c r="A1588" s="159"/>
      <c r="B1588" s="399"/>
      <c r="C1588" s="143" t="s">
        <v>67</v>
      </c>
      <c r="D1588" s="144">
        <v>3.18</v>
      </c>
      <c r="E1588" s="145">
        <v>4.1399999999999997</v>
      </c>
      <c r="F1588" s="146">
        <f t="shared" si="102"/>
        <v>0.95999999999999952</v>
      </c>
      <c r="G1588" s="147">
        <f t="shared" si="103"/>
        <v>11.674799999999998</v>
      </c>
    </row>
    <row r="1589" spans="1:7" ht="12.75" thickBot="1" x14ac:dyDescent="0.2">
      <c r="A1589" s="159"/>
      <c r="B1589" s="400"/>
      <c r="C1589" s="148" t="s">
        <v>68</v>
      </c>
      <c r="D1589" s="149">
        <v>3.3</v>
      </c>
      <c r="E1589" s="150">
        <v>3.5</v>
      </c>
      <c r="F1589" s="151">
        <f t="shared" si="102"/>
        <v>0.20000000000000018</v>
      </c>
      <c r="G1589" s="152">
        <f t="shared" si="103"/>
        <v>9.4500000000000011</v>
      </c>
    </row>
    <row r="1590" spans="1:7" ht="12.75" customHeight="1" thickTop="1" x14ac:dyDescent="0.15">
      <c r="A1590" s="159"/>
      <c r="B1590" s="398" t="s">
        <v>2</v>
      </c>
      <c r="C1590" s="138" t="s">
        <v>70</v>
      </c>
      <c r="D1590" s="139">
        <v>3.56</v>
      </c>
      <c r="E1590" s="140">
        <v>4.25</v>
      </c>
      <c r="F1590" s="141">
        <f t="shared" si="102"/>
        <v>0.69</v>
      </c>
      <c r="G1590" s="142">
        <f t="shared" si="103"/>
        <v>10.37</v>
      </c>
    </row>
    <row r="1591" spans="1:7" x14ac:dyDescent="0.15">
      <c r="A1591" s="159"/>
      <c r="B1591" s="399"/>
      <c r="C1591" s="143" t="s">
        <v>71</v>
      </c>
      <c r="D1591" s="144">
        <v>3.26</v>
      </c>
      <c r="E1591" s="145">
        <v>4.2699999999999996</v>
      </c>
      <c r="F1591" s="146">
        <f t="shared" si="102"/>
        <v>1.0099999999999998</v>
      </c>
      <c r="G1591" s="147">
        <f t="shared" si="103"/>
        <v>11.6998</v>
      </c>
    </row>
    <row r="1592" spans="1:7" x14ac:dyDescent="0.15">
      <c r="A1592" s="159"/>
      <c r="B1592" s="399"/>
      <c r="C1592" s="143" t="s">
        <v>72</v>
      </c>
      <c r="D1592" s="144">
        <v>3</v>
      </c>
      <c r="E1592" s="145">
        <v>4.2</v>
      </c>
      <c r="F1592" s="146">
        <f t="shared" si="102"/>
        <v>1.2000000000000002</v>
      </c>
      <c r="G1592" s="147">
        <f t="shared" si="103"/>
        <v>12.600000000000001</v>
      </c>
    </row>
    <row r="1593" spans="1:7" x14ac:dyDescent="0.15">
      <c r="A1593" s="159"/>
      <c r="B1593" s="399"/>
      <c r="C1593" s="143" t="s">
        <v>73</v>
      </c>
      <c r="D1593" s="144">
        <v>3.39</v>
      </c>
      <c r="E1593" s="145">
        <v>4.37</v>
      </c>
      <c r="F1593" s="146">
        <f t="shared" si="102"/>
        <v>0.98</v>
      </c>
      <c r="G1593" s="147">
        <f t="shared" si="103"/>
        <v>11.4057</v>
      </c>
    </row>
    <row r="1594" spans="1:7" x14ac:dyDescent="0.15">
      <c r="A1594" s="159"/>
      <c r="B1594" s="399"/>
      <c r="C1594" s="143" t="s">
        <v>74</v>
      </c>
      <c r="D1594" s="144">
        <v>3.29</v>
      </c>
      <c r="E1594" s="145">
        <v>3.85</v>
      </c>
      <c r="F1594" s="146">
        <f t="shared" si="102"/>
        <v>0.56000000000000005</v>
      </c>
      <c r="G1594" s="147">
        <f t="shared" si="103"/>
        <v>10.4335</v>
      </c>
    </row>
    <row r="1595" spans="1:7" x14ac:dyDescent="0.15">
      <c r="A1595" s="159"/>
      <c r="B1595" s="399"/>
      <c r="C1595" s="143" t="s">
        <v>75</v>
      </c>
      <c r="D1595" s="144">
        <v>2.98</v>
      </c>
      <c r="E1595" s="145">
        <v>3.98</v>
      </c>
      <c r="F1595" s="146">
        <f t="shared" si="102"/>
        <v>1</v>
      </c>
      <c r="G1595" s="147">
        <f t="shared" si="103"/>
        <v>12.019600000000001</v>
      </c>
    </row>
    <row r="1596" spans="1:7" x14ac:dyDescent="0.15">
      <c r="A1596" s="159"/>
      <c r="B1596" s="399"/>
      <c r="C1596" s="143" t="s">
        <v>76</v>
      </c>
      <c r="D1596" s="144">
        <v>3.08</v>
      </c>
      <c r="E1596" s="145">
        <v>3.84</v>
      </c>
      <c r="F1596" s="146">
        <f t="shared" si="102"/>
        <v>0.75999999999999979</v>
      </c>
      <c r="G1596" s="147">
        <f t="shared" si="103"/>
        <v>11.2128</v>
      </c>
    </row>
    <row r="1597" spans="1:7" x14ac:dyDescent="0.15">
      <c r="A1597" s="159"/>
      <c r="B1597" s="399"/>
      <c r="C1597" s="143" t="s">
        <v>77</v>
      </c>
      <c r="D1597" s="144">
        <v>3.15</v>
      </c>
      <c r="E1597" s="145">
        <v>3.88</v>
      </c>
      <c r="F1597" s="146">
        <f t="shared" si="102"/>
        <v>0.73</v>
      </c>
      <c r="G1597" s="147">
        <f t="shared" si="103"/>
        <v>11.058</v>
      </c>
    </row>
    <row r="1598" spans="1:7" x14ac:dyDescent="0.15">
      <c r="A1598" s="159"/>
      <c r="B1598" s="399"/>
      <c r="C1598" s="143" t="s">
        <v>78</v>
      </c>
      <c r="D1598" s="144">
        <v>3.11</v>
      </c>
      <c r="E1598" s="145">
        <v>4.07</v>
      </c>
      <c r="F1598" s="146">
        <f t="shared" si="102"/>
        <v>0.96000000000000041</v>
      </c>
      <c r="G1598" s="147">
        <f t="shared" si="103"/>
        <v>11.762300000000002</v>
      </c>
    </row>
    <row r="1599" spans="1:7" x14ac:dyDescent="0.15">
      <c r="A1599" s="159"/>
      <c r="B1599" s="399"/>
      <c r="C1599" s="143" t="s">
        <v>79</v>
      </c>
      <c r="D1599" s="144">
        <v>2.97</v>
      </c>
      <c r="E1599" s="145">
        <v>3.91</v>
      </c>
      <c r="F1599" s="146">
        <f t="shared" si="102"/>
        <v>0.94</v>
      </c>
      <c r="G1599" s="147">
        <f t="shared" si="103"/>
        <v>11.847299999999999</v>
      </c>
    </row>
    <row r="1600" spans="1:7" x14ac:dyDescent="0.15">
      <c r="A1600" s="159"/>
      <c r="B1600" s="399"/>
      <c r="C1600" s="143" t="s">
        <v>80</v>
      </c>
      <c r="D1600" s="144">
        <v>3.06</v>
      </c>
      <c r="E1600" s="145">
        <v>3.99</v>
      </c>
      <c r="F1600" s="146">
        <f t="shared" si="102"/>
        <v>0.93000000000000016</v>
      </c>
      <c r="G1600" s="147">
        <f t="shared" si="103"/>
        <v>11.730600000000001</v>
      </c>
    </row>
    <row r="1601" spans="1:7" ht="12.75" thickBot="1" x14ac:dyDescent="0.2">
      <c r="A1601" s="159"/>
      <c r="B1601" s="400"/>
      <c r="C1601" s="148" t="s">
        <v>81</v>
      </c>
      <c r="D1601" s="149">
        <v>3.11</v>
      </c>
      <c r="E1601" s="150">
        <v>3.71</v>
      </c>
      <c r="F1601" s="151">
        <f t="shared" si="102"/>
        <v>0.60000000000000009</v>
      </c>
      <c r="G1601" s="152">
        <f t="shared" si="103"/>
        <v>10.7219</v>
      </c>
    </row>
    <row r="1602" spans="1:7" ht="12.75" customHeight="1" thickTop="1" x14ac:dyDescent="0.15">
      <c r="A1602" s="159"/>
      <c r="B1602" s="398" t="s">
        <v>3</v>
      </c>
      <c r="C1602" s="153" t="s">
        <v>82</v>
      </c>
      <c r="D1602" s="154">
        <v>3.2</v>
      </c>
      <c r="E1602" s="155">
        <v>4.0599999999999996</v>
      </c>
      <c r="F1602" s="156">
        <f t="shared" si="102"/>
        <v>0.85999999999999943</v>
      </c>
      <c r="G1602" s="157">
        <f t="shared" si="103"/>
        <v>11.367999999999999</v>
      </c>
    </row>
    <row r="1603" spans="1:7" x14ac:dyDescent="0.15">
      <c r="A1603" s="159"/>
      <c r="B1603" s="399"/>
      <c r="C1603" s="143" t="s">
        <v>83</v>
      </c>
      <c r="D1603" s="144">
        <v>3.1</v>
      </c>
      <c r="E1603" s="145">
        <v>3.98</v>
      </c>
      <c r="F1603" s="146">
        <f t="shared" si="102"/>
        <v>0.87999999999999989</v>
      </c>
      <c r="G1603" s="147">
        <f t="shared" si="103"/>
        <v>11.542</v>
      </c>
    </row>
    <row r="1604" spans="1:7" x14ac:dyDescent="0.15">
      <c r="A1604" s="159"/>
      <c r="B1604" s="399"/>
      <c r="C1604" s="143" t="s">
        <v>84</v>
      </c>
      <c r="D1604" s="144">
        <v>3.31</v>
      </c>
      <c r="E1604" s="145">
        <v>4.0199999999999996</v>
      </c>
      <c r="F1604" s="146">
        <f t="shared" si="102"/>
        <v>0.70999999999999952</v>
      </c>
      <c r="G1604" s="147">
        <f t="shared" si="103"/>
        <v>10.813799999999999</v>
      </c>
    </row>
    <row r="1605" spans="1:7" x14ac:dyDescent="0.15">
      <c r="A1605" s="159"/>
      <c r="B1605" s="399"/>
      <c r="C1605" s="143" t="s">
        <v>85</v>
      </c>
      <c r="D1605" s="144">
        <v>3.14</v>
      </c>
      <c r="E1605" s="145">
        <v>4.03</v>
      </c>
      <c r="F1605" s="146">
        <f t="shared" si="102"/>
        <v>0.89000000000000012</v>
      </c>
      <c r="G1605" s="147">
        <f t="shared" si="103"/>
        <v>11.5258</v>
      </c>
    </row>
    <row r="1606" spans="1:7" x14ac:dyDescent="0.15">
      <c r="A1606" s="159"/>
      <c r="B1606" s="399"/>
      <c r="C1606" s="143" t="s">
        <v>86</v>
      </c>
      <c r="D1606" s="144">
        <v>2.96</v>
      </c>
      <c r="E1606" s="145">
        <v>3.85</v>
      </c>
      <c r="F1606" s="146">
        <f t="shared" si="102"/>
        <v>0.89000000000000012</v>
      </c>
      <c r="G1606" s="147">
        <f t="shared" si="103"/>
        <v>11.704000000000001</v>
      </c>
    </row>
    <row r="1607" spans="1:7" x14ac:dyDescent="0.15">
      <c r="A1607" s="159"/>
      <c r="B1607" s="399"/>
      <c r="C1607" s="143" t="s">
        <v>87</v>
      </c>
      <c r="D1607" s="144">
        <v>3.08</v>
      </c>
      <c r="E1607" s="145">
        <v>4.07</v>
      </c>
      <c r="F1607" s="146">
        <f t="shared" si="102"/>
        <v>0.99000000000000021</v>
      </c>
      <c r="G1607" s="147">
        <f t="shared" si="103"/>
        <v>11.884400000000001</v>
      </c>
    </row>
    <row r="1608" spans="1:7" x14ac:dyDescent="0.15">
      <c r="A1608" s="159"/>
      <c r="B1608" s="399"/>
      <c r="C1608" s="143" t="s">
        <v>88</v>
      </c>
      <c r="D1608" s="144">
        <v>2.84</v>
      </c>
      <c r="E1608" s="145">
        <v>3.86</v>
      </c>
      <c r="F1608" s="146">
        <f t="shared" si="102"/>
        <v>1.02</v>
      </c>
      <c r="G1608" s="147">
        <f t="shared" si="103"/>
        <v>12.1976</v>
      </c>
    </row>
    <row r="1609" spans="1:7" x14ac:dyDescent="0.15">
      <c r="A1609" s="159"/>
      <c r="B1609" s="399"/>
      <c r="C1609" s="143" t="s">
        <v>89</v>
      </c>
      <c r="D1609" s="144">
        <v>2.65</v>
      </c>
      <c r="E1609" s="145">
        <v>4</v>
      </c>
      <c r="F1609" s="146">
        <f t="shared" si="102"/>
        <v>1.35</v>
      </c>
      <c r="G1609" s="147">
        <f t="shared" si="103"/>
        <v>13.4</v>
      </c>
    </row>
    <row r="1610" spans="1:7" x14ac:dyDescent="0.15">
      <c r="A1610" s="159"/>
      <c r="B1610" s="401"/>
      <c r="C1610" s="143" t="s">
        <v>90</v>
      </c>
      <c r="D1610" s="144">
        <v>2.97</v>
      </c>
      <c r="E1610" s="145">
        <v>3.81</v>
      </c>
      <c r="F1610" s="146">
        <f t="shared" si="102"/>
        <v>0.83999999999999986</v>
      </c>
      <c r="G1610" s="147">
        <f t="shared" si="103"/>
        <v>11.5443</v>
      </c>
    </row>
    <row r="1611" spans="1:7" s="118" customFormat="1" x14ac:dyDescent="0.15">
      <c r="A1611" s="160"/>
      <c r="F1611" s="158"/>
      <c r="G1611" s="158"/>
    </row>
    <row r="1612" spans="1:7" s="118" customFormat="1" x14ac:dyDescent="0.15">
      <c r="A1612" s="160"/>
      <c r="B1612" s="121"/>
      <c r="F1612" s="158"/>
      <c r="G1612" s="158"/>
    </row>
    <row r="1613" spans="1:7" s="118" customFormat="1" x14ac:dyDescent="0.15">
      <c r="A1613" s="160"/>
      <c r="B1613" s="121"/>
      <c r="F1613" s="158"/>
      <c r="G1613" s="158"/>
    </row>
    <row r="1614" spans="1:7" x14ac:dyDescent="0.15">
      <c r="A1614" s="66" t="s">
        <v>392</v>
      </c>
      <c r="B1614" s="121"/>
      <c r="C1614" s="118"/>
      <c r="D1614" s="118"/>
      <c r="E1614" s="118"/>
      <c r="F1614" s="158"/>
      <c r="G1614" s="158"/>
    </row>
    <row r="1615" spans="1:7" ht="24.75" thickBot="1" x14ac:dyDescent="0.2">
      <c r="A1615" s="159"/>
      <c r="B1615" s="402"/>
      <c r="C1615" s="402"/>
      <c r="D1615" s="130" t="s">
        <v>342</v>
      </c>
      <c r="E1615" s="131" t="s">
        <v>343</v>
      </c>
      <c r="F1615" s="132" t="s">
        <v>261</v>
      </c>
      <c r="G1615" s="133" t="s">
        <v>262</v>
      </c>
    </row>
    <row r="1616" spans="1:7" ht="13.5" thickTop="1" thickBot="1" x14ac:dyDescent="0.2">
      <c r="A1616" s="159"/>
      <c r="B1616" s="394" t="s">
        <v>344</v>
      </c>
      <c r="C1616" s="395"/>
      <c r="D1616" s="134">
        <v>2.97</v>
      </c>
      <c r="E1616" s="135">
        <v>3.98</v>
      </c>
      <c r="F1616" s="136">
        <v>0.60000000000000009</v>
      </c>
      <c r="G1616" s="137">
        <v>10.793900000000001</v>
      </c>
    </row>
    <row r="1617" spans="1:7" ht="13.5" thickTop="1" thickBot="1" x14ac:dyDescent="0.2">
      <c r="A1617" s="159"/>
      <c r="B1617" s="403" t="s">
        <v>345</v>
      </c>
      <c r="C1617" s="403"/>
      <c r="D1617" s="134">
        <v>3.12</v>
      </c>
      <c r="E1617" s="135">
        <v>4</v>
      </c>
      <c r="F1617" s="136">
        <v>0.87999999999999989</v>
      </c>
      <c r="G1617" s="137">
        <v>11.52</v>
      </c>
    </row>
    <row r="1618" spans="1:7" ht="12.75" customHeight="1" thickTop="1" x14ac:dyDescent="0.15">
      <c r="A1618" s="159"/>
      <c r="B1618" s="404" t="s">
        <v>1</v>
      </c>
      <c r="C1618" s="138" t="s">
        <v>66</v>
      </c>
      <c r="D1618" s="139">
        <v>3.03</v>
      </c>
      <c r="E1618" s="140">
        <v>3.86</v>
      </c>
      <c r="F1618" s="141">
        <v>0.83000000000000007</v>
      </c>
      <c r="G1618" s="142">
        <v>11.4642</v>
      </c>
    </row>
    <row r="1619" spans="1:7" x14ac:dyDescent="0.15">
      <c r="A1619" s="159"/>
      <c r="B1619" s="405"/>
      <c r="C1619" s="143" t="s">
        <v>67</v>
      </c>
      <c r="D1619" s="144">
        <v>3.18</v>
      </c>
      <c r="E1619" s="145">
        <v>4.1399999999999997</v>
      </c>
      <c r="F1619" s="146">
        <v>0.95999999999999952</v>
      </c>
      <c r="G1619" s="147">
        <v>11.674799999999998</v>
      </c>
    </row>
    <row r="1620" spans="1:7" ht="12.75" thickBot="1" x14ac:dyDescent="0.2">
      <c r="A1620" s="159"/>
      <c r="B1620" s="406"/>
      <c r="C1620" s="148" t="s">
        <v>68</v>
      </c>
      <c r="D1620" s="149">
        <v>3.3</v>
      </c>
      <c r="E1620" s="150">
        <v>3.5</v>
      </c>
      <c r="F1620" s="151">
        <v>0.20000000000000018</v>
      </c>
      <c r="G1620" s="152">
        <v>9.4500000000000011</v>
      </c>
    </row>
    <row r="1621" spans="1:7" ht="12.75" customHeight="1" thickTop="1" x14ac:dyDescent="0.15">
      <c r="A1621" s="159"/>
      <c r="B1621" s="404" t="s">
        <v>2</v>
      </c>
      <c r="C1621" s="138" t="s">
        <v>70</v>
      </c>
      <c r="D1621" s="139">
        <v>3.56</v>
      </c>
      <c r="E1621" s="140">
        <v>4.25</v>
      </c>
      <c r="F1621" s="141">
        <v>0.69</v>
      </c>
      <c r="G1621" s="142">
        <v>10.37</v>
      </c>
    </row>
    <row r="1622" spans="1:7" x14ac:dyDescent="0.15">
      <c r="A1622" s="159"/>
      <c r="B1622" s="405"/>
      <c r="C1622" s="143" t="s">
        <v>71</v>
      </c>
      <c r="D1622" s="144">
        <v>3.26</v>
      </c>
      <c r="E1622" s="145">
        <v>4.2699999999999996</v>
      </c>
      <c r="F1622" s="146">
        <v>1.0099999999999998</v>
      </c>
      <c r="G1622" s="147">
        <v>11.6998</v>
      </c>
    </row>
    <row r="1623" spans="1:7" x14ac:dyDescent="0.15">
      <c r="A1623" s="159"/>
      <c r="B1623" s="405"/>
      <c r="C1623" s="143" t="s">
        <v>72</v>
      </c>
      <c r="D1623" s="144">
        <v>3</v>
      </c>
      <c r="E1623" s="145">
        <v>4.2</v>
      </c>
      <c r="F1623" s="146">
        <v>1.2000000000000002</v>
      </c>
      <c r="G1623" s="147">
        <v>12.600000000000001</v>
      </c>
    </row>
    <row r="1624" spans="1:7" x14ac:dyDescent="0.15">
      <c r="A1624" s="159"/>
      <c r="B1624" s="405"/>
      <c r="C1624" s="143" t="s">
        <v>73</v>
      </c>
      <c r="D1624" s="144">
        <v>3.39</v>
      </c>
      <c r="E1624" s="145">
        <v>4.37</v>
      </c>
      <c r="F1624" s="146">
        <v>0.98</v>
      </c>
      <c r="G1624" s="147">
        <v>11.4057</v>
      </c>
    </row>
    <row r="1625" spans="1:7" x14ac:dyDescent="0.15">
      <c r="A1625" s="159"/>
      <c r="B1625" s="405"/>
      <c r="C1625" s="143" t="s">
        <v>74</v>
      </c>
      <c r="D1625" s="144">
        <v>3.29</v>
      </c>
      <c r="E1625" s="145">
        <v>3.85</v>
      </c>
      <c r="F1625" s="146">
        <v>0.56000000000000005</v>
      </c>
      <c r="G1625" s="147">
        <v>10.4335</v>
      </c>
    </row>
    <row r="1626" spans="1:7" x14ac:dyDescent="0.15">
      <c r="A1626" s="159"/>
      <c r="B1626" s="405"/>
      <c r="C1626" s="143" t="s">
        <v>75</v>
      </c>
      <c r="D1626" s="144">
        <v>2.98</v>
      </c>
      <c r="E1626" s="145">
        <v>3.98</v>
      </c>
      <c r="F1626" s="146">
        <v>1</v>
      </c>
      <c r="G1626" s="147">
        <v>12.019600000000001</v>
      </c>
    </row>
    <row r="1627" spans="1:7" x14ac:dyDescent="0.15">
      <c r="A1627" s="159"/>
      <c r="B1627" s="405"/>
      <c r="C1627" s="143" t="s">
        <v>76</v>
      </c>
      <c r="D1627" s="144">
        <v>3.08</v>
      </c>
      <c r="E1627" s="145">
        <v>3.84</v>
      </c>
      <c r="F1627" s="146">
        <v>0.75999999999999979</v>
      </c>
      <c r="G1627" s="147">
        <v>11.2128</v>
      </c>
    </row>
    <row r="1628" spans="1:7" x14ac:dyDescent="0.15">
      <c r="A1628" s="159"/>
      <c r="B1628" s="405"/>
      <c r="C1628" s="143" t="s">
        <v>77</v>
      </c>
      <c r="D1628" s="144">
        <v>3.15</v>
      </c>
      <c r="E1628" s="145">
        <v>3.88</v>
      </c>
      <c r="F1628" s="146">
        <v>0.73</v>
      </c>
      <c r="G1628" s="147">
        <v>11.058</v>
      </c>
    </row>
    <row r="1629" spans="1:7" x14ac:dyDescent="0.15">
      <c r="B1629" s="405"/>
      <c r="C1629" s="143" t="s">
        <v>78</v>
      </c>
      <c r="D1629" s="144">
        <v>3.11</v>
      </c>
      <c r="E1629" s="145">
        <v>4.07</v>
      </c>
      <c r="F1629" s="146">
        <v>0.96000000000000041</v>
      </c>
      <c r="G1629" s="147">
        <v>11.762300000000002</v>
      </c>
    </row>
    <row r="1630" spans="1:7" x14ac:dyDescent="0.15">
      <c r="B1630" s="405"/>
      <c r="C1630" s="143" t="s">
        <v>79</v>
      </c>
      <c r="D1630" s="144">
        <v>2.97</v>
      </c>
      <c r="E1630" s="145">
        <v>3.91</v>
      </c>
      <c r="F1630" s="146">
        <v>0.94</v>
      </c>
      <c r="G1630" s="147">
        <v>11.847299999999999</v>
      </c>
    </row>
    <row r="1631" spans="1:7" x14ac:dyDescent="0.15">
      <c r="B1631" s="405"/>
      <c r="C1631" s="143" t="s">
        <v>80</v>
      </c>
      <c r="D1631" s="144">
        <v>3.06</v>
      </c>
      <c r="E1631" s="145">
        <v>3.99</v>
      </c>
      <c r="F1631" s="146">
        <v>0.93000000000000016</v>
      </c>
      <c r="G1631" s="147">
        <v>11.730600000000001</v>
      </c>
    </row>
    <row r="1632" spans="1:7" ht="12.75" thickBot="1" x14ac:dyDescent="0.2">
      <c r="B1632" s="406"/>
      <c r="C1632" s="148" t="s">
        <v>81</v>
      </c>
      <c r="D1632" s="149">
        <v>3.11</v>
      </c>
      <c r="E1632" s="150">
        <v>3.71</v>
      </c>
      <c r="F1632" s="151">
        <v>0.60000000000000009</v>
      </c>
      <c r="G1632" s="152">
        <v>10.7219</v>
      </c>
    </row>
    <row r="1633" spans="1:7" ht="12.75" customHeight="1" thickTop="1" x14ac:dyDescent="0.15">
      <c r="B1633" s="401" t="s">
        <v>3</v>
      </c>
      <c r="C1633" s="153" t="s">
        <v>82</v>
      </c>
      <c r="D1633" s="154">
        <v>3.2</v>
      </c>
      <c r="E1633" s="155">
        <v>4.0599999999999996</v>
      </c>
      <c r="F1633" s="156">
        <v>0.85999999999999943</v>
      </c>
      <c r="G1633" s="157">
        <v>11.367999999999999</v>
      </c>
    </row>
    <row r="1634" spans="1:7" x14ac:dyDescent="0.15">
      <c r="A1634" s="159"/>
      <c r="B1634" s="405"/>
      <c r="C1634" s="143" t="s">
        <v>83</v>
      </c>
      <c r="D1634" s="144">
        <v>3.1</v>
      </c>
      <c r="E1634" s="145">
        <v>3.98</v>
      </c>
      <c r="F1634" s="146">
        <v>0.87999999999999989</v>
      </c>
      <c r="G1634" s="147">
        <v>11.542</v>
      </c>
    </row>
    <row r="1635" spans="1:7" x14ac:dyDescent="0.15">
      <c r="A1635" s="159"/>
      <c r="B1635" s="405"/>
      <c r="C1635" s="143" t="s">
        <v>84</v>
      </c>
      <c r="D1635" s="144">
        <v>3.31</v>
      </c>
      <c r="E1635" s="145">
        <v>4.0199999999999996</v>
      </c>
      <c r="F1635" s="146">
        <v>0.70999999999999952</v>
      </c>
      <c r="G1635" s="147">
        <v>10.813799999999999</v>
      </c>
    </row>
    <row r="1636" spans="1:7" x14ac:dyDescent="0.15">
      <c r="A1636" s="159"/>
      <c r="B1636" s="405"/>
      <c r="C1636" s="143" t="s">
        <v>85</v>
      </c>
      <c r="D1636" s="144">
        <v>3.14</v>
      </c>
      <c r="E1636" s="145">
        <v>4.03</v>
      </c>
      <c r="F1636" s="146">
        <v>0.89000000000000012</v>
      </c>
      <c r="G1636" s="147">
        <v>11.5258</v>
      </c>
    </row>
    <row r="1637" spans="1:7" x14ac:dyDescent="0.15">
      <c r="A1637" s="159"/>
      <c r="B1637" s="405"/>
      <c r="C1637" s="143" t="s">
        <v>86</v>
      </c>
      <c r="D1637" s="144">
        <v>2.96</v>
      </c>
      <c r="E1637" s="145">
        <v>3.85</v>
      </c>
      <c r="F1637" s="146">
        <v>0.89000000000000012</v>
      </c>
      <c r="G1637" s="147">
        <v>11.704000000000001</v>
      </c>
    </row>
    <row r="1638" spans="1:7" x14ac:dyDescent="0.15">
      <c r="A1638" s="159"/>
      <c r="B1638" s="405"/>
      <c r="C1638" s="143" t="s">
        <v>87</v>
      </c>
      <c r="D1638" s="144">
        <v>3.08</v>
      </c>
      <c r="E1638" s="145">
        <v>4.07</v>
      </c>
      <c r="F1638" s="146">
        <v>0.99000000000000021</v>
      </c>
      <c r="G1638" s="147">
        <v>11.884400000000001</v>
      </c>
    </row>
    <row r="1639" spans="1:7" x14ac:dyDescent="0.15">
      <c r="A1639" s="159"/>
      <c r="B1639" s="405"/>
      <c r="C1639" s="143" t="s">
        <v>88</v>
      </c>
      <c r="D1639" s="144">
        <v>2.84</v>
      </c>
      <c r="E1639" s="145">
        <v>3.86</v>
      </c>
      <c r="F1639" s="146">
        <v>1.02</v>
      </c>
      <c r="G1639" s="147">
        <v>12.1976</v>
      </c>
    </row>
    <row r="1640" spans="1:7" x14ac:dyDescent="0.15">
      <c r="A1640" s="159"/>
      <c r="B1640" s="405"/>
      <c r="C1640" s="143" t="s">
        <v>89</v>
      </c>
      <c r="D1640" s="144">
        <v>2.65</v>
      </c>
      <c r="E1640" s="145">
        <v>4</v>
      </c>
      <c r="F1640" s="146">
        <v>1.35</v>
      </c>
      <c r="G1640" s="147">
        <v>13.4</v>
      </c>
    </row>
    <row r="1641" spans="1:7" x14ac:dyDescent="0.15">
      <c r="A1641" s="159"/>
      <c r="B1641" s="405"/>
      <c r="C1641" s="143" t="s">
        <v>90</v>
      </c>
      <c r="D1641" s="144">
        <v>2.97</v>
      </c>
      <c r="E1641" s="145">
        <v>3.81</v>
      </c>
      <c r="F1641" s="146">
        <v>0.83999999999999986</v>
      </c>
      <c r="G1641" s="147">
        <v>11.5443</v>
      </c>
    </row>
    <row r="1642" spans="1:7" s="118" customFormat="1" x14ac:dyDescent="0.15">
      <c r="A1642" s="160"/>
      <c r="F1642" s="158"/>
      <c r="G1642" s="158"/>
    </row>
    <row r="1643" spans="1:7" s="118" customFormat="1" x14ac:dyDescent="0.15">
      <c r="A1643" s="160"/>
      <c r="B1643" s="121"/>
      <c r="F1643" s="158"/>
      <c r="G1643" s="158"/>
    </row>
    <row r="1644" spans="1:7" s="118" customFormat="1" x14ac:dyDescent="0.15">
      <c r="A1644" s="160"/>
      <c r="B1644" s="121"/>
      <c r="F1644" s="158"/>
      <c r="G1644" s="158"/>
    </row>
    <row r="1645" spans="1:7" x14ac:dyDescent="0.15">
      <c r="A1645" s="66" t="s">
        <v>393</v>
      </c>
      <c r="B1645" s="121"/>
      <c r="C1645" s="118"/>
    </row>
    <row r="1646" spans="1:7" ht="24.75" thickBot="1" x14ac:dyDescent="0.2">
      <c r="A1646" s="159"/>
      <c r="B1646" s="392"/>
      <c r="C1646" s="393"/>
      <c r="D1646" s="130" t="s">
        <v>342</v>
      </c>
      <c r="E1646" s="131" t="s">
        <v>343</v>
      </c>
      <c r="F1646" s="132" t="s">
        <v>261</v>
      </c>
      <c r="G1646" s="281" t="s">
        <v>262</v>
      </c>
    </row>
    <row r="1647" spans="1:7" ht="13.5" thickTop="1" thickBot="1" x14ac:dyDescent="0.2">
      <c r="A1647" s="159"/>
      <c r="B1647" s="394" t="s">
        <v>344</v>
      </c>
      <c r="C1647" s="395"/>
      <c r="D1647" s="134">
        <v>2.97</v>
      </c>
      <c r="E1647" s="135">
        <v>3.98</v>
      </c>
      <c r="F1647" s="136">
        <f t="shared" ref="F1647:F1672" si="104">+E1647-D1647</f>
        <v>1.0099999999999998</v>
      </c>
      <c r="G1647" s="137">
        <f t="shared" ref="G1647:G1672" si="105">+E1647*(6-D1647)</f>
        <v>12.059399999999998</v>
      </c>
    </row>
    <row r="1648" spans="1:7" ht="13.5" customHeight="1" thickTop="1" thickBot="1" x14ac:dyDescent="0.2">
      <c r="A1648" s="159"/>
      <c r="B1648" s="396" t="s">
        <v>345</v>
      </c>
      <c r="C1648" s="397"/>
      <c r="D1648" s="134">
        <v>2.2400000000000002</v>
      </c>
      <c r="E1648" s="135">
        <v>4.22</v>
      </c>
      <c r="F1648" s="136">
        <f t="shared" si="104"/>
        <v>1.9799999999999995</v>
      </c>
      <c r="G1648" s="137">
        <f t="shared" si="105"/>
        <v>15.867199999999999</v>
      </c>
    </row>
    <row r="1649" spans="1:7" ht="12.75" customHeight="1" thickTop="1" x14ac:dyDescent="0.15">
      <c r="A1649" s="159"/>
      <c r="B1649" s="398" t="s">
        <v>1</v>
      </c>
      <c r="C1649" s="138" t="s">
        <v>66</v>
      </c>
      <c r="D1649" s="139">
        <v>2.2400000000000002</v>
      </c>
      <c r="E1649" s="140">
        <v>4.0999999999999996</v>
      </c>
      <c r="F1649" s="141">
        <f t="shared" si="104"/>
        <v>1.8599999999999994</v>
      </c>
      <c r="G1649" s="142">
        <f t="shared" si="105"/>
        <v>15.415999999999999</v>
      </c>
    </row>
    <row r="1650" spans="1:7" x14ac:dyDescent="0.15">
      <c r="A1650" s="159"/>
      <c r="B1650" s="399"/>
      <c r="C1650" s="143" t="s">
        <v>67</v>
      </c>
      <c r="D1650" s="144">
        <v>2.2400000000000002</v>
      </c>
      <c r="E1650" s="145">
        <v>4.32</v>
      </c>
      <c r="F1650" s="146">
        <f t="shared" si="104"/>
        <v>2.08</v>
      </c>
      <c r="G1650" s="147">
        <f t="shared" si="105"/>
        <v>16.243200000000002</v>
      </c>
    </row>
    <row r="1651" spans="1:7" ht="12.75" thickBot="1" x14ac:dyDescent="0.2">
      <c r="A1651" s="159"/>
      <c r="B1651" s="400"/>
      <c r="C1651" s="148" t="s">
        <v>68</v>
      </c>
      <c r="D1651" s="149">
        <v>2.33</v>
      </c>
      <c r="E1651" s="150">
        <v>4</v>
      </c>
      <c r="F1651" s="151">
        <f t="shared" si="104"/>
        <v>1.67</v>
      </c>
      <c r="G1651" s="152">
        <f t="shared" si="105"/>
        <v>14.68</v>
      </c>
    </row>
    <row r="1652" spans="1:7" ht="12.75" customHeight="1" thickTop="1" x14ac:dyDescent="0.15">
      <c r="A1652" s="159"/>
      <c r="B1652" s="398" t="s">
        <v>2</v>
      </c>
      <c r="C1652" s="138" t="s">
        <v>70</v>
      </c>
      <c r="D1652" s="139">
        <v>2.64</v>
      </c>
      <c r="E1652" s="140">
        <v>4.3499999999999996</v>
      </c>
      <c r="F1652" s="141">
        <f t="shared" si="104"/>
        <v>1.7099999999999995</v>
      </c>
      <c r="G1652" s="142">
        <f t="shared" si="105"/>
        <v>14.615999999999998</v>
      </c>
    </row>
    <row r="1653" spans="1:7" x14ac:dyDescent="0.15">
      <c r="A1653" s="159"/>
      <c r="B1653" s="399"/>
      <c r="C1653" s="143" t="s">
        <v>71</v>
      </c>
      <c r="D1653" s="144">
        <v>2.0699999999999998</v>
      </c>
      <c r="E1653" s="145">
        <v>4.1100000000000003</v>
      </c>
      <c r="F1653" s="146">
        <f t="shared" si="104"/>
        <v>2.0400000000000005</v>
      </c>
      <c r="G1653" s="147">
        <f t="shared" si="105"/>
        <v>16.1523</v>
      </c>
    </row>
    <row r="1654" spans="1:7" x14ac:dyDescent="0.15">
      <c r="A1654" s="159"/>
      <c r="B1654" s="399"/>
      <c r="C1654" s="143" t="s">
        <v>72</v>
      </c>
      <c r="D1654" s="144">
        <v>2.13</v>
      </c>
      <c r="E1654" s="145">
        <v>4.38</v>
      </c>
      <c r="F1654" s="146">
        <f t="shared" si="104"/>
        <v>2.25</v>
      </c>
      <c r="G1654" s="147">
        <f t="shared" si="105"/>
        <v>16.950600000000001</v>
      </c>
    </row>
    <row r="1655" spans="1:7" x14ac:dyDescent="0.15">
      <c r="A1655" s="159"/>
      <c r="B1655" s="399"/>
      <c r="C1655" s="143" t="s">
        <v>73</v>
      </c>
      <c r="D1655" s="144">
        <v>2.5</v>
      </c>
      <c r="E1655" s="145">
        <v>4.3</v>
      </c>
      <c r="F1655" s="146">
        <f t="shared" si="104"/>
        <v>1.7999999999999998</v>
      </c>
      <c r="G1655" s="147">
        <f t="shared" si="105"/>
        <v>15.049999999999999</v>
      </c>
    </row>
    <row r="1656" spans="1:7" x14ac:dyDescent="0.15">
      <c r="A1656" s="159"/>
      <c r="B1656" s="399"/>
      <c r="C1656" s="143" t="s">
        <v>74</v>
      </c>
      <c r="D1656" s="144">
        <v>2.3199999999999998</v>
      </c>
      <c r="E1656" s="145">
        <v>3.96</v>
      </c>
      <c r="F1656" s="146">
        <f t="shared" si="104"/>
        <v>1.6400000000000001</v>
      </c>
      <c r="G1656" s="147">
        <f t="shared" si="105"/>
        <v>14.572800000000001</v>
      </c>
    </row>
    <row r="1657" spans="1:7" x14ac:dyDescent="0.15">
      <c r="A1657" s="159"/>
      <c r="B1657" s="399"/>
      <c r="C1657" s="143" t="s">
        <v>75</v>
      </c>
      <c r="D1657" s="144">
        <v>2.12</v>
      </c>
      <c r="E1657" s="145">
        <v>4.34</v>
      </c>
      <c r="F1657" s="146">
        <f t="shared" si="104"/>
        <v>2.2199999999999998</v>
      </c>
      <c r="G1657" s="147">
        <f t="shared" si="105"/>
        <v>16.839199999999998</v>
      </c>
    </row>
    <row r="1658" spans="1:7" x14ac:dyDescent="0.15">
      <c r="A1658" s="159"/>
      <c r="B1658" s="399"/>
      <c r="C1658" s="143" t="s">
        <v>76</v>
      </c>
      <c r="D1658" s="144">
        <v>2</v>
      </c>
      <c r="E1658" s="145">
        <v>4.22</v>
      </c>
      <c r="F1658" s="146">
        <f t="shared" si="104"/>
        <v>2.2199999999999998</v>
      </c>
      <c r="G1658" s="147">
        <f t="shared" si="105"/>
        <v>16.88</v>
      </c>
    </row>
    <row r="1659" spans="1:7" x14ac:dyDescent="0.15">
      <c r="A1659" s="159"/>
      <c r="B1659" s="399"/>
      <c r="C1659" s="143" t="s">
        <v>77</v>
      </c>
      <c r="D1659" s="144">
        <v>2.09</v>
      </c>
      <c r="E1659" s="145">
        <v>4.13</v>
      </c>
      <c r="F1659" s="146">
        <f t="shared" si="104"/>
        <v>2.04</v>
      </c>
      <c r="G1659" s="147">
        <f t="shared" si="105"/>
        <v>16.148299999999999</v>
      </c>
    </row>
    <row r="1660" spans="1:7" x14ac:dyDescent="0.15">
      <c r="A1660" s="159"/>
      <c r="B1660" s="399"/>
      <c r="C1660" s="143" t="s">
        <v>78</v>
      </c>
      <c r="D1660" s="144">
        <v>2.2200000000000002</v>
      </c>
      <c r="E1660" s="145">
        <v>4.3</v>
      </c>
      <c r="F1660" s="146">
        <f t="shared" si="104"/>
        <v>2.0799999999999996</v>
      </c>
      <c r="G1660" s="147">
        <f t="shared" si="105"/>
        <v>16.253999999999998</v>
      </c>
    </row>
    <row r="1661" spans="1:7" x14ac:dyDescent="0.15">
      <c r="A1661" s="159"/>
      <c r="B1661" s="399"/>
      <c r="C1661" s="143" t="s">
        <v>79</v>
      </c>
      <c r="D1661" s="144">
        <v>2.19</v>
      </c>
      <c r="E1661" s="145">
        <v>4.0999999999999996</v>
      </c>
      <c r="F1661" s="146">
        <f t="shared" si="104"/>
        <v>1.9099999999999997</v>
      </c>
      <c r="G1661" s="147">
        <f t="shared" si="105"/>
        <v>15.620999999999999</v>
      </c>
    </row>
    <row r="1662" spans="1:7" x14ac:dyDescent="0.15">
      <c r="A1662" s="159"/>
      <c r="B1662" s="399"/>
      <c r="C1662" s="143" t="s">
        <v>80</v>
      </c>
      <c r="D1662" s="144">
        <v>2.41</v>
      </c>
      <c r="E1662" s="145">
        <v>4.22</v>
      </c>
      <c r="F1662" s="146">
        <f t="shared" si="104"/>
        <v>1.8099999999999996</v>
      </c>
      <c r="G1662" s="147">
        <f t="shared" si="105"/>
        <v>15.149799999999999</v>
      </c>
    </row>
    <row r="1663" spans="1:7" ht="12.75" thickBot="1" x14ac:dyDescent="0.2">
      <c r="A1663" s="159"/>
      <c r="B1663" s="400"/>
      <c r="C1663" s="148" t="s">
        <v>81</v>
      </c>
      <c r="D1663" s="149">
        <v>2.09</v>
      </c>
      <c r="E1663" s="150">
        <v>4.5999999999999996</v>
      </c>
      <c r="F1663" s="151">
        <f t="shared" si="104"/>
        <v>2.5099999999999998</v>
      </c>
      <c r="G1663" s="152">
        <f t="shared" si="105"/>
        <v>17.986000000000001</v>
      </c>
    </row>
    <row r="1664" spans="1:7" ht="12.75" customHeight="1" thickTop="1" x14ac:dyDescent="0.15">
      <c r="A1664" s="159"/>
      <c r="B1664" s="398" t="s">
        <v>3</v>
      </c>
      <c r="C1664" s="153" t="s">
        <v>82</v>
      </c>
      <c r="D1664" s="154">
        <v>2.27</v>
      </c>
      <c r="E1664" s="155">
        <v>4.16</v>
      </c>
      <c r="F1664" s="156">
        <f t="shared" si="104"/>
        <v>1.8900000000000001</v>
      </c>
      <c r="G1664" s="157">
        <f t="shared" si="105"/>
        <v>15.5168</v>
      </c>
    </row>
    <row r="1665" spans="1:7" x14ac:dyDescent="0.15">
      <c r="A1665" s="159"/>
      <c r="B1665" s="399"/>
      <c r="C1665" s="143" t="s">
        <v>83</v>
      </c>
      <c r="D1665" s="144">
        <v>2.21</v>
      </c>
      <c r="E1665" s="145">
        <v>4.1900000000000004</v>
      </c>
      <c r="F1665" s="146">
        <f t="shared" si="104"/>
        <v>1.9800000000000004</v>
      </c>
      <c r="G1665" s="147">
        <f t="shared" si="105"/>
        <v>15.880100000000002</v>
      </c>
    </row>
    <row r="1666" spans="1:7" x14ac:dyDescent="0.15">
      <c r="A1666" s="159"/>
      <c r="B1666" s="399"/>
      <c r="C1666" s="143" t="s">
        <v>84</v>
      </c>
      <c r="D1666" s="144">
        <v>2.0499999999999998</v>
      </c>
      <c r="E1666" s="145">
        <v>4.26</v>
      </c>
      <c r="F1666" s="146">
        <f t="shared" si="104"/>
        <v>2.21</v>
      </c>
      <c r="G1666" s="147">
        <f t="shared" si="105"/>
        <v>16.826999999999998</v>
      </c>
    </row>
    <row r="1667" spans="1:7" x14ac:dyDescent="0.15">
      <c r="A1667" s="159"/>
      <c r="B1667" s="399"/>
      <c r="C1667" s="143" t="s">
        <v>85</v>
      </c>
      <c r="D1667" s="144">
        <v>2.21</v>
      </c>
      <c r="E1667" s="145">
        <v>4.21</v>
      </c>
      <c r="F1667" s="146">
        <f t="shared" si="104"/>
        <v>2</v>
      </c>
      <c r="G1667" s="147">
        <f t="shared" si="105"/>
        <v>15.9559</v>
      </c>
    </row>
    <row r="1668" spans="1:7" x14ac:dyDescent="0.15">
      <c r="A1668" s="159"/>
      <c r="B1668" s="399"/>
      <c r="C1668" s="143" t="s">
        <v>86</v>
      </c>
      <c r="D1668" s="144">
        <v>2.2200000000000002</v>
      </c>
      <c r="E1668" s="145">
        <v>4.1900000000000004</v>
      </c>
      <c r="F1668" s="146">
        <f t="shared" si="104"/>
        <v>1.9700000000000002</v>
      </c>
      <c r="G1668" s="147">
        <f t="shared" si="105"/>
        <v>15.838200000000001</v>
      </c>
    </row>
    <row r="1669" spans="1:7" x14ac:dyDescent="0.15">
      <c r="A1669" s="159"/>
      <c r="B1669" s="399"/>
      <c r="C1669" s="143" t="s">
        <v>87</v>
      </c>
      <c r="D1669" s="144">
        <v>2.2999999999999998</v>
      </c>
      <c r="E1669" s="145">
        <v>4.43</v>
      </c>
      <c r="F1669" s="146">
        <f t="shared" si="104"/>
        <v>2.13</v>
      </c>
      <c r="G1669" s="147">
        <f t="shared" si="105"/>
        <v>16.390999999999998</v>
      </c>
    </row>
    <row r="1670" spans="1:7" x14ac:dyDescent="0.15">
      <c r="A1670" s="159"/>
      <c r="B1670" s="399"/>
      <c r="C1670" s="143" t="s">
        <v>88</v>
      </c>
      <c r="D1670" s="144">
        <v>2.29</v>
      </c>
      <c r="E1670" s="145">
        <v>4.13</v>
      </c>
      <c r="F1670" s="146">
        <f t="shared" si="104"/>
        <v>1.8399999999999999</v>
      </c>
      <c r="G1670" s="147">
        <f t="shared" si="105"/>
        <v>15.3223</v>
      </c>
    </row>
    <row r="1671" spans="1:7" x14ac:dyDescent="0.15">
      <c r="A1671" s="159"/>
      <c r="B1671" s="399"/>
      <c r="C1671" s="143" t="s">
        <v>89</v>
      </c>
      <c r="D1671" s="144">
        <v>2.2400000000000002</v>
      </c>
      <c r="E1671" s="145">
        <v>4.6399999999999997</v>
      </c>
      <c r="F1671" s="146">
        <f t="shared" si="104"/>
        <v>2.3999999999999995</v>
      </c>
      <c r="G1671" s="147">
        <f t="shared" si="105"/>
        <v>17.446399999999997</v>
      </c>
    </row>
    <row r="1672" spans="1:7" x14ac:dyDescent="0.15">
      <c r="A1672" s="159"/>
      <c r="B1672" s="401"/>
      <c r="C1672" s="143" t="s">
        <v>90</v>
      </c>
      <c r="D1672" s="144">
        <v>1.97</v>
      </c>
      <c r="E1672" s="145">
        <v>4.32</v>
      </c>
      <c r="F1672" s="146">
        <f t="shared" si="104"/>
        <v>2.3500000000000005</v>
      </c>
      <c r="G1672" s="147">
        <f t="shared" si="105"/>
        <v>17.409600000000001</v>
      </c>
    </row>
    <row r="1673" spans="1:7" s="118" customFormat="1" x14ac:dyDescent="0.15">
      <c r="A1673" s="160"/>
      <c r="F1673" s="158"/>
      <c r="G1673" s="158"/>
    </row>
    <row r="1674" spans="1:7" s="118" customFormat="1" x14ac:dyDescent="0.15">
      <c r="A1674" s="160"/>
      <c r="B1674" s="121"/>
      <c r="F1674" s="158"/>
      <c r="G1674" s="158"/>
    </row>
    <row r="1675" spans="1:7" s="118" customFormat="1" x14ac:dyDescent="0.15">
      <c r="A1675" s="160"/>
      <c r="B1675" s="121"/>
      <c r="F1675" s="158"/>
      <c r="G1675" s="158"/>
    </row>
    <row r="1676" spans="1:7" x14ac:dyDescent="0.15">
      <c r="A1676" s="66" t="s">
        <v>394</v>
      </c>
      <c r="B1676" s="121"/>
      <c r="C1676" s="118"/>
      <c r="D1676" s="118"/>
      <c r="E1676" s="118"/>
      <c r="F1676" s="158"/>
      <c r="G1676" s="158"/>
    </row>
    <row r="1677" spans="1:7" ht="24.75" thickBot="1" x14ac:dyDescent="0.2">
      <c r="A1677" s="159"/>
      <c r="B1677" s="402"/>
      <c r="C1677" s="402"/>
      <c r="D1677" s="130" t="s">
        <v>342</v>
      </c>
      <c r="E1677" s="131" t="s">
        <v>343</v>
      </c>
      <c r="F1677" s="132" t="s">
        <v>261</v>
      </c>
      <c r="G1677" s="133" t="s">
        <v>262</v>
      </c>
    </row>
    <row r="1678" spans="1:7" ht="13.5" thickTop="1" thickBot="1" x14ac:dyDescent="0.2">
      <c r="A1678" s="159"/>
      <c r="B1678" s="394" t="s">
        <v>344</v>
      </c>
      <c r="C1678" s="395"/>
      <c r="D1678" s="134">
        <v>2.97</v>
      </c>
      <c r="E1678" s="135">
        <v>3.98</v>
      </c>
      <c r="F1678" s="136">
        <f t="shared" ref="F1678:F1703" si="106">+E1678-D1678</f>
        <v>1.0099999999999998</v>
      </c>
      <c r="G1678" s="137">
        <f t="shared" ref="G1678:G1703" si="107">+E1678*(6-D1678)</f>
        <v>12.059399999999998</v>
      </c>
    </row>
    <row r="1679" spans="1:7" ht="13.5" thickTop="1" thickBot="1" x14ac:dyDescent="0.2">
      <c r="A1679" s="159"/>
      <c r="B1679" s="403" t="s">
        <v>345</v>
      </c>
      <c r="C1679" s="403"/>
      <c r="D1679" s="134">
        <v>2.78</v>
      </c>
      <c r="E1679" s="135">
        <v>3.76</v>
      </c>
      <c r="F1679" s="136">
        <f t="shared" si="106"/>
        <v>0.98</v>
      </c>
      <c r="G1679" s="137">
        <f t="shared" si="107"/>
        <v>12.107200000000001</v>
      </c>
    </row>
    <row r="1680" spans="1:7" ht="12.75" customHeight="1" thickTop="1" x14ac:dyDescent="0.15">
      <c r="A1680" s="159"/>
      <c r="B1680" s="404" t="s">
        <v>1</v>
      </c>
      <c r="C1680" s="138" t="s">
        <v>66</v>
      </c>
      <c r="D1680" s="139">
        <v>2.69</v>
      </c>
      <c r="E1680" s="140">
        <v>3.62</v>
      </c>
      <c r="F1680" s="141">
        <f t="shared" si="106"/>
        <v>0.93000000000000016</v>
      </c>
      <c r="G1680" s="142">
        <f t="shared" si="107"/>
        <v>11.982200000000001</v>
      </c>
    </row>
    <row r="1681" spans="1:7" x14ac:dyDescent="0.15">
      <c r="A1681" s="159"/>
      <c r="B1681" s="405"/>
      <c r="C1681" s="143" t="s">
        <v>67</v>
      </c>
      <c r="D1681" s="144">
        <v>2.83</v>
      </c>
      <c r="E1681" s="145">
        <v>3.9</v>
      </c>
      <c r="F1681" s="146">
        <f t="shared" si="106"/>
        <v>1.0699999999999998</v>
      </c>
      <c r="G1681" s="147">
        <f t="shared" si="107"/>
        <v>12.363</v>
      </c>
    </row>
    <row r="1682" spans="1:7" ht="12.75" thickBot="1" x14ac:dyDescent="0.2">
      <c r="A1682" s="159"/>
      <c r="B1682" s="406"/>
      <c r="C1682" s="148" t="s">
        <v>68</v>
      </c>
      <c r="D1682" s="149">
        <v>2.8</v>
      </c>
      <c r="E1682" s="150">
        <v>3.5</v>
      </c>
      <c r="F1682" s="151">
        <f t="shared" si="106"/>
        <v>0.70000000000000018</v>
      </c>
      <c r="G1682" s="152">
        <f t="shared" si="107"/>
        <v>11.200000000000001</v>
      </c>
    </row>
    <row r="1683" spans="1:7" ht="12.75" customHeight="1" thickTop="1" x14ac:dyDescent="0.15">
      <c r="A1683" s="159"/>
      <c r="B1683" s="404" t="s">
        <v>2</v>
      </c>
      <c r="C1683" s="138" t="s">
        <v>70</v>
      </c>
      <c r="D1683" s="139">
        <v>3.03</v>
      </c>
      <c r="E1683" s="140">
        <v>4.09</v>
      </c>
      <c r="F1683" s="141">
        <f t="shared" si="106"/>
        <v>1.06</v>
      </c>
      <c r="G1683" s="142">
        <f t="shared" si="107"/>
        <v>12.1473</v>
      </c>
    </row>
    <row r="1684" spans="1:7" x14ac:dyDescent="0.15">
      <c r="A1684" s="159"/>
      <c r="B1684" s="405"/>
      <c r="C1684" s="143" t="s">
        <v>71</v>
      </c>
      <c r="D1684" s="144">
        <v>3.04</v>
      </c>
      <c r="E1684" s="145">
        <v>3.89</v>
      </c>
      <c r="F1684" s="146">
        <f t="shared" si="106"/>
        <v>0.85000000000000009</v>
      </c>
      <c r="G1684" s="147">
        <f t="shared" si="107"/>
        <v>11.5144</v>
      </c>
    </row>
    <row r="1685" spans="1:7" x14ac:dyDescent="0.15">
      <c r="B1685" s="405"/>
      <c r="C1685" s="143" t="s">
        <v>72</v>
      </c>
      <c r="D1685" s="144">
        <v>2.98</v>
      </c>
      <c r="E1685" s="145">
        <v>3.93</v>
      </c>
      <c r="F1685" s="146">
        <f t="shared" si="106"/>
        <v>0.95000000000000018</v>
      </c>
      <c r="G1685" s="147">
        <f t="shared" si="107"/>
        <v>11.868600000000001</v>
      </c>
    </row>
    <row r="1686" spans="1:7" x14ac:dyDescent="0.15">
      <c r="B1686" s="405"/>
      <c r="C1686" s="143" t="s">
        <v>73</v>
      </c>
      <c r="D1686" s="144">
        <v>3.14</v>
      </c>
      <c r="E1686" s="145">
        <v>4.16</v>
      </c>
      <c r="F1686" s="146">
        <f t="shared" si="106"/>
        <v>1.02</v>
      </c>
      <c r="G1686" s="147">
        <f t="shared" si="107"/>
        <v>11.897600000000001</v>
      </c>
    </row>
    <row r="1687" spans="1:7" x14ac:dyDescent="0.15">
      <c r="B1687" s="405"/>
      <c r="C1687" s="143" t="s">
        <v>74</v>
      </c>
      <c r="D1687" s="144">
        <v>2.82</v>
      </c>
      <c r="E1687" s="145">
        <v>3.84</v>
      </c>
      <c r="F1687" s="146">
        <f t="shared" si="106"/>
        <v>1.02</v>
      </c>
      <c r="G1687" s="147">
        <f t="shared" si="107"/>
        <v>12.2112</v>
      </c>
    </row>
    <row r="1688" spans="1:7" x14ac:dyDescent="0.15">
      <c r="B1688" s="405"/>
      <c r="C1688" s="143" t="s">
        <v>75</v>
      </c>
      <c r="D1688" s="144">
        <v>2.85</v>
      </c>
      <c r="E1688" s="145">
        <v>3.78</v>
      </c>
      <c r="F1688" s="146">
        <f t="shared" si="106"/>
        <v>0.92999999999999972</v>
      </c>
      <c r="G1688" s="147">
        <f t="shared" si="107"/>
        <v>11.906999999999998</v>
      </c>
    </row>
    <row r="1689" spans="1:7" x14ac:dyDescent="0.15">
      <c r="B1689" s="405"/>
      <c r="C1689" s="143" t="s">
        <v>76</v>
      </c>
      <c r="D1689" s="144">
        <v>2.68</v>
      </c>
      <c r="E1689" s="145">
        <v>3.72</v>
      </c>
      <c r="F1689" s="146">
        <f t="shared" si="106"/>
        <v>1.04</v>
      </c>
      <c r="G1689" s="147">
        <f t="shared" si="107"/>
        <v>12.3504</v>
      </c>
    </row>
    <row r="1690" spans="1:7" x14ac:dyDescent="0.15">
      <c r="A1690" s="159"/>
      <c r="B1690" s="405"/>
      <c r="C1690" s="143" t="s">
        <v>77</v>
      </c>
      <c r="D1690" s="144">
        <v>2.75</v>
      </c>
      <c r="E1690" s="145">
        <v>3.7</v>
      </c>
      <c r="F1690" s="146">
        <f t="shared" si="106"/>
        <v>0.95000000000000018</v>
      </c>
      <c r="G1690" s="147">
        <f t="shared" si="107"/>
        <v>12.025</v>
      </c>
    </row>
    <row r="1691" spans="1:7" x14ac:dyDescent="0.15">
      <c r="A1691" s="159"/>
      <c r="B1691" s="405"/>
      <c r="C1691" s="143" t="s">
        <v>78</v>
      </c>
      <c r="D1691" s="144">
        <v>2.69</v>
      </c>
      <c r="E1691" s="145">
        <v>3.75</v>
      </c>
      <c r="F1691" s="146">
        <f t="shared" si="106"/>
        <v>1.06</v>
      </c>
      <c r="G1691" s="147">
        <f t="shared" si="107"/>
        <v>12.4125</v>
      </c>
    </row>
    <row r="1692" spans="1:7" x14ac:dyDescent="0.15">
      <c r="A1692" s="159"/>
      <c r="B1692" s="405"/>
      <c r="C1692" s="143" t="s">
        <v>79</v>
      </c>
      <c r="D1692" s="144">
        <v>2.61</v>
      </c>
      <c r="E1692" s="145">
        <v>3.49</v>
      </c>
      <c r="F1692" s="146">
        <f t="shared" si="106"/>
        <v>0.88000000000000034</v>
      </c>
      <c r="G1692" s="147">
        <f t="shared" si="107"/>
        <v>11.831100000000001</v>
      </c>
    </row>
    <row r="1693" spans="1:7" x14ac:dyDescent="0.15">
      <c r="A1693" s="159"/>
      <c r="B1693" s="405"/>
      <c r="C1693" s="143" t="s">
        <v>80</v>
      </c>
      <c r="D1693" s="144">
        <v>2.72</v>
      </c>
      <c r="E1693" s="145">
        <v>3.76</v>
      </c>
      <c r="F1693" s="146">
        <f t="shared" si="106"/>
        <v>1.0399999999999996</v>
      </c>
      <c r="G1693" s="147">
        <f t="shared" si="107"/>
        <v>12.332799999999999</v>
      </c>
    </row>
    <row r="1694" spans="1:7" ht="12.75" thickBot="1" x14ac:dyDescent="0.2">
      <c r="A1694" s="159"/>
      <c r="B1694" s="406"/>
      <c r="C1694" s="148" t="s">
        <v>81</v>
      </c>
      <c r="D1694" s="149">
        <v>2.89</v>
      </c>
      <c r="E1694" s="150">
        <v>3.75</v>
      </c>
      <c r="F1694" s="151">
        <f t="shared" si="106"/>
        <v>0.85999999999999988</v>
      </c>
      <c r="G1694" s="152">
        <f t="shared" si="107"/>
        <v>11.6625</v>
      </c>
    </row>
    <row r="1695" spans="1:7" ht="12.75" customHeight="1" thickTop="1" x14ac:dyDescent="0.15">
      <c r="A1695" s="159"/>
      <c r="B1695" s="401" t="s">
        <v>3</v>
      </c>
      <c r="C1695" s="153" t="s">
        <v>82</v>
      </c>
      <c r="D1695" s="154">
        <v>2.7</v>
      </c>
      <c r="E1695" s="155">
        <v>3.94</v>
      </c>
      <c r="F1695" s="156">
        <f t="shared" si="106"/>
        <v>1.2399999999999998</v>
      </c>
      <c r="G1695" s="157">
        <f t="shared" si="107"/>
        <v>13.001999999999999</v>
      </c>
    </row>
    <row r="1696" spans="1:7" x14ac:dyDescent="0.15">
      <c r="A1696" s="159"/>
      <c r="B1696" s="405"/>
      <c r="C1696" s="143" t="s">
        <v>83</v>
      </c>
      <c r="D1696" s="144">
        <v>2.8</v>
      </c>
      <c r="E1696" s="145">
        <v>3.55</v>
      </c>
      <c r="F1696" s="146">
        <f t="shared" si="106"/>
        <v>0.75</v>
      </c>
      <c r="G1696" s="147">
        <f t="shared" si="107"/>
        <v>11.36</v>
      </c>
    </row>
    <row r="1697" spans="1:7" x14ac:dyDescent="0.15">
      <c r="A1697" s="159"/>
      <c r="B1697" s="405"/>
      <c r="C1697" s="143" t="s">
        <v>84</v>
      </c>
      <c r="D1697" s="144">
        <v>2.92</v>
      </c>
      <c r="E1697" s="145">
        <v>3.52</v>
      </c>
      <c r="F1697" s="146">
        <f t="shared" si="106"/>
        <v>0.60000000000000009</v>
      </c>
      <c r="G1697" s="147">
        <f t="shared" si="107"/>
        <v>10.8416</v>
      </c>
    </row>
    <row r="1698" spans="1:7" x14ac:dyDescent="0.15">
      <c r="A1698" s="159"/>
      <c r="B1698" s="405"/>
      <c r="C1698" s="143" t="s">
        <v>85</v>
      </c>
      <c r="D1698" s="144">
        <v>2.73</v>
      </c>
      <c r="E1698" s="145">
        <v>3.83</v>
      </c>
      <c r="F1698" s="146">
        <f t="shared" si="106"/>
        <v>1.1000000000000001</v>
      </c>
      <c r="G1698" s="147">
        <f t="shared" si="107"/>
        <v>12.524100000000001</v>
      </c>
    </row>
    <row r="1699" spans="1:7" x14ac:dyDescent="0.15">
      <c r="A1699" s="159"/>
      <c r="B1699" s="405"/>
      <c r="C1699" s="143" t="s">
        <v>86</v>
      </c>
      <c r="D1699" s="144">
        <v>2.88</v>
      </c>
      <c r="E1699" s="145">
        <v>3.58</v>
      </c>
      <c r="F1699" s="146">
        <f t="shared" si="106"/>
        <v>0.70000000000000018</v>
      </c>
      <c r="G1699" s="147">
        <f t="shared" si="107"/>
        <v>11.169600000000001</v>
      </c>
    </row>
    <row r="1700" spans="1:7" x14ac:dyDescent="0.15">
      <c r="A1700" s="159"/>
      <c r="B1700" s="405"/>
      <c r="C1700" s="143" t="s">
        <v>87</v>
      </c>
      <c r="D1700" s="144">
        <v>3.01</v>
      </c>
      <c r="E1700" s="145">
        <v>3.76</v>
      </c>
      <c r="F1700" s="146">
        <f t="shared" si="106"/>
        <v>0.75</v>
      </c>
      <c r="G1700" s="147">
        <f t="shared" si="107"/>
        <v>11.2424</v>
      </c>
    </row>
    <row r="1701" spans="1:7" x14ac:dyDescent="0.15">
      <c r="A1701" s="159"/>
      <c r="B1701" s="405"/>
      <c r="C1701" s="143" t="s">
        <v>88</v>
      </c>
      <c r="D1701" s="144">
        <v>2.87</v>
      </c>
      <c r="E1701" s="145">
        <v>3.51</v>
      </c>
      <c r="F1701" s="146">
        <f t="shared" si="106"/>
        <v>0.63999999999999968</v>
      </c>
      <c r="G1701" s="147">
        <f t="shared" si="107"/>
        <v>10.986299999999998</v>
      </c>
    </row>
    <row r="1702" spans="1:7" x14ac:dyDescent="0.15">
      <c r="A1702" s="159"/>
      <c r="B1702" s="405"/>
      <c r="C1702" s="143" t="s">
        <v>89</v>
      </c>
      <c r="D1702" s="144">
        <v>2.64</v>
      </c>
      <c r="E1702" s="145">
        <v>3.62</v>
      </c>
      <c r="F1702" s="146">
        <f t="shared" si="106"/>
        <v>0.98</v>
      </c>
      <c r="G1702" s="147">
        <f t="shared" si="107"/>
        <v>12.1632</v>
      </c>
    </row>
    <row r="1703" spans="1:7" x14ac:dyDescent="0.15">
      <c r="A1703" s="159"/>
      <c r="B1703" s="405"/>
      <c r="C1703" s="143" t="s">
        <v>90</v>
      </c>
      <c r="D1703" s="144">
        <v>2.57</v>
      </c>
      <c r="E1703" s="145">
        <v>3.53</v>
      </c>
      <c r="F1703" s="146">
        <f t="shared" si="106"/>
        <v>0.96</v>
      </c>
      <c r="G1703" s="147">
        <f t="shared" si="107"/>
        <v>12.107900000000001</v>
      </c>
    </row>
    <row r="1704" spans="1:7" s="118" customFormat="1" x14ac:dyDescent="0.15">
      <c r="A1704" s="160"/>
      <c r="F1704" s="158"/>
      <c r="G1704" s="158"/>
    </row>
    <row r="1705" spans="1:7" s="118" customFormat="1" x14ac:dyDescent="0.15">
      <c r="A1705" s="160"/>
      <c r="B1705" s="121"/>
      <c r="F1705" s="158"/>
      <c r="G1705" s="158"/>
    </row>
    <row r="1706" spans="1:7" s="118" customFormat="1" x14ac:dyDescent="0.15">
      <c r="A1706" s="160"/>
      <c r="B1706" s="121"/>
      <c r="F1706" s="158"/>
      <c r="G1706" s="158"/>
    </row>
    <row r="1707" spans="1:7" x14ac:dyDescent="0.15">
      <c r="A1707" s="66" t="s">
        <v>395</v>
      </c>
      <c r="B1707" s="121"/>
      <c r="C1707" s="118"/>
    </row>
    <row r="1708" spans="1:7" ht="24.75" thickBot="1" x14ac:dyDescent="0.2">
      <c r="A1708" s="159"/>
      <c r="B1708" s="402"/>
      <c r="C1708" s="402"/>
      <c r="D1708" s="130" t="s">
        <v>342</v>
      </c>
      <c r="E1708" s="131" t="s">
        <v>343</v>
      </c>
      <c r="F1708" s="132" t="s">
        <v>261</v>
      </c>
      <c r="G1708" s="133" t="s">
        <v>262</v>
      </c>
    </row>
    <row r="1709" spans="1:7" ht="13.5" thickTop="1" thickBot="1" x14ac:dyDescent="0.2">
      <c r="A1709" s="159"/>
      <c r="B1709" s="394" t="s">
        <v>344</v>
      </c>
      <c r="C1709" s="395"/>
      <c r="D1709" s="134">
        <v>2.97</v>
      </c>
      <c r="E1709" s="135">
        <v>3.98</v>
      </c>
      <c r="F1709" s="136">
        <f t="shared" ref="F1709:F1734" si="108">+E1709-D1709</f>
        <v>1.0099999999999998</v>
      </c>
      <c r="G1709" s="137">
        <f t="shared" ref="G1709:G1734" si="109">+E1709*(6-D1709)</f>
        <v>12.059399999999998</v>
      </c>
    </row>
    <row r="1710" spans="1:7" ht="13.5" thickTop="1" thickBot="1" x14ac:dyDescent="0.2">
      <c r="A1710" s="159"/>
      <c r="B1710" s="403" t="s">
        <v>345</v>
      </c>
      <c r="C1710" s="403"/>
      <c r="D1710" s="134">
        <v>2.25</v>
      </c>
      <c r="E1710" s="135">
        <v>4.05</v>
      </c>
      <c r="F1710" s="136">
        <f t="shared" si="108"/>
        <v>1.7999999999999998</v>
      </c>
      <c r="G1710" s="137">
        <f t="shared" si="109"/>
        <v>15.1875</v>
      </c>
    </row>
    <row r="1711" spans="1:7" ht="12.75" customHeight="1" thickTop="1" x14ac:dyDescent="0.15">
      <c r="A1711" s="159"/>
      <c r="B1711" s="404" t="s">
        <v>1</v>
      </c>
      <c r="C1711" s="138" t="s">
        <v>66</v>
      </c>
      <c r="D1711" s="139">
        <v>2.21</v>
      </c>
      <c r="E1711" s="140">
        <v>3.92</v>
      </c>
      <c r="F1711" s="141">
        <f t="shared" si="108"/>
        <v>1.71</v>
      </c>
      <c r="G1711" s="142">
        <f t="shared" si="109"/>
        <v>14.8568</v>
      </c>
    </row>
    <row r="1712" spans="1:7" x14ac:dyDescent="0.15">
      <c r="A1712" s="159"/>
      <c r="B1712" s="405"/>
      <c r="C1712" s="143" t="s">
        <v>67</v>
      </c>
      <c r="D1712" s="144">
        <v>2.2799999999999998</v>
      </c>
      <c r="E1712" s="145">
        <v>4.16</v>
      </c>
      <c r="F1712" s="146">
        <f t="shared" si="108"/>
        <v>1.8800000000000003</v>
      </c>
      <c r="G1712" s="147">
        <f t="shared" si="109"/>
        <v>15.475200000000001</v>
      </c>
    </row>
    <row r="1713" spans="1:7" ht="12.75" thickBot="1" x14ac:dyDescent="0.2">
      <c r="A1713" s="159"/>
      <c r="B1713" s="406"/>
      <c r="C1713" s="148" t="s">
        <v>68</v>
      </c>
      <c r="D1713" s="149">
        <v>2.6</v>
      </c>
      <c r="E1713" s="150">
        <v>3.5</v>
      </c>
      <c r="F1713" s="151">
        <f t="shared" si="108"/>
        <v>0.89999999999999991</v>
      </c>
      <c r="G1713" s="152">
        <f t="shared" si="109"/>
        <v>11.9</v>
      </c>
    </row>
    <row r="1714" spans="1:7" ht="12.75" customHeight="1" thickTop="1" x14ac:dyDescent="0.15">
      <c r="A1714" s="159"/>
      <c r="B1714" s="404" t="s">
        <v>2</v>
      </c>
      <c r="C1714" s="138" t="s">
        <v>70</v>
      </c>
      <c r="D1714" s="139">
        <v>2.58</v>
      </c>
      <c r="E1714" s="140">
        <v>4.03</v>
      </c>
      <c r="F1714" s="141">
        <f t="shared" si="108"/>
        <v>1.4500000000000002</v>
      </c>
      <c r="G1714" s="142">
        <f t="shared" si="109"/>
        <v>13.7826</v>
      </c>
    </row>
    <row r="1715" spans="1:7" x14ac:dyDescent="0.15">
      <c r="A1715" s="159"/>
      <c r="B1715" s="405"/>
      <c r="C1715" s="143" t="s">
        <v>71</v>
      </c>
      <c r="D1715" s="144">
        <v>2.39</v>
      </c>
      <c r="E1715" s="145">
        <v>3.96</v>
      </c>
      <c r="F1715" s="146">
        <f t="shared" si="108"/>
        <v>1.5699999999999998</v>
      </c>
      <c r="G1715" s="147">
        <f t="shared" si="109"/>
        <v>14.295599999999999</v>
      </c>
    </row>
    <row r="1716" spans="1:7" x14ac:dyDescent="0.15">
      <c r="A1716" s="159"/>
      <c r="B1716" s="405"/>
      <c r="C1716" s="143" t="s">
        <v>72</v>
      </c>
      <c r="D1716" s="144">
        <v>2.2200000000000002</v>
      </c>
      <c r="E1716" s="145">
        <v>4.07</v>
      </c>
      <c r="F1716" s="146">
        <f t="shared" si="108"/>
        <v>1.85</v>
      </c>
      <c r="G1716" s="147">
        <f t="shared" si="109"/>
        <v>15.384600000000001</v>
      </c>
    </row>
    <row r="1717" spans="1:7" x14ac:dyDescent="0.15">
      <c r="A1717" s="159"/>
      <c r="B1717" s="405"/>
      <c r="C1717" s="143" t="s">
        <v>73</v>
      </c>
      <c r="D1717" s="144">
        <v>2.57</v>
      </c>
      <c r="E1717" s="145">
        <v>4.3099999999999996</v>
      </c>
      <c r="F1717" s="146">
        <f t="shared" si="108"/>
        <v>1.7399999999999998</v>
      </c>
      <c r="G1717" s="147">
        <f t="shared" si="109"/>
        <v>14.783299999999999</v>
      </c>
    </row>
    <row r="1718" spans="1:7" x14ac:dyDescent="0.15">
      <c r="A1718" s="159"/>
      <c r="B1718" s="405"/>
      <c r="C1718" s="143" t="s">
        <v>74</v>
      </c>
      <c r="D1718" s="144">
        <v>2.4900000000000002</v>
      </c>
      <c r="E1718" s="145">
        <v>4.09</v>
      </c>
      <c r="F1718" s="146">
        <f t="shared" si="108"/>
        <v>1.5999999999999996</v>
      </c>
      <c r="G1718" s="147">
        <f t="shared" si="109"/>
        <v>14.355899999999998</v>
      </c>
    </row>
    <row r="1719" spans="1:7" x14ac:dyDescent="0.15">
      <c r="A1719" s="159"/>
      <c r="B1719" s="405"/>
      <c r="C1719" s="143" t="s">
        <v>75</v>
      </c>
      <c r="D1719" s="144">
        <v>2.36</v>
      </c>
      <c r="E1719" s="145">
        <v>3.91</v>
      </c>
      <c r="F1719" s="146">
        <f t="shared" si="108"/>
        <v>1.5500000000000003</v>
      </c>
      <c r="G1719" s="147">
        <f t="shared" si="109"/>
        <v>14.2324</v>
      </c>
    </row>
    <row r="1720" spans="1:7" x14ac:dyDescent="0.15">
      <c r="A1720" s="159"/>
      <c r="B1720" s="405"/>
      <c r="C1720" s="143" t="s">
        <v>76</v>
      </c>
      <c r="D1720" s="144">
        <v>2.21</v>
      </c>
      <c r="E1720" s="145">
        <v>3.91</v>
      </c>
      <c r="F1720" s="146">
        <f t="shared" si="108"/>
        <v>1.7000000000000002</v>
      </c>
      <c r="G1720" s="147">
        <f t="shared" si="109"/>
        <v>14.818900000000001</v>
      </c>
    </row>
    <row r="1721" spans="1:7" x14ac:dyDescent="0.15">
      <c r="A1721" s="159"/>
      <c r="B1721" s="405"/>
      <c r="C1721" s="143" t="s">
        <v>77</v>
      </c>
      <c r="D1721" s="144">
        <v>2.08</v>
      </c>
      <c r="E1721" s="145">
        <v>4.0199999999999996</v>
      </c>
      <c r="F1721" s="146">
        <f t="shared" si="108"/>
        <v>1.9399999999999995</v>
      </c>
      <c r="G1721" s="147">
        <f t="shared" si="109"/>
        <v>15.758399999999998</v>
      </c>
    </row>
    <row r="1722" spans="1:7" x14ac:dyDescent="0.15">
      <c r="A1722" s="159"/>
      <c r="B1722" s="405"/>
      <c r="C1722" s="143" t="s">
        <v>78</v>
      </c>
      <c r="D1722" s="144">
        <v>2.15</v>
      </c>
      <c r="E1722" s="145">
        <v>4.18</v>
      </c>
      <c r="F1722" s="146">
        <f t="shared" si="108"/>
        <v>2.0299999999999998</v>
      </c>
      <c r="G1722" s="147">
        <f t="shared" si="109"/>
        <v>16.093</v>
      </c>
    </row>
    <row r="1723" spans="1:7" x14ac:dyDescent="0.15">
      <c r="A1723" s="159"/>
      <c r="B1723" s="405"/>
      <c r="C1723" s="143" t="s">
        <v>79</v>
      </c>
      <c r="D1723" s="144">
        <v>2.0499999999999998</v>
      </c>
      <c r="E1723" s="145">
        <v>3.93</v>
      </c>
      <c r="F1723" s="146">
        <f t="shared" si="108"/>
        <v>1.8800000000000003</v>
      </c>
      <c r="G1723" s="147">
        <f t="shared" si="109"/>
        <v>15.523500000000002</v>
      </c>
    </row>
    <row r="1724" spans="1:7" x14ac:dyDescent="0.15">
      <c r="A1724" s="159"/>
      <c r="B1724" s="405"/>
      <c r="C1724" s="143" t="s">
        <v>80</v>
      </c>
      <c r="D1724" s="144">
        <v>2.31</v>
      </c>
      <c r="E1724" s="145">
        <v>4.09</v>
      </c>
      <c r="F1724" s="146">
        <f t="shared" si="108"/>
        <v>1.7799999999999998</v>
      </c>
      <c r="G1724" s="147">
        <f t="shared" si="109"/>
        <v>15.092099999999999</v>
      </c>
    </row>
    <row r="1725" spans="1:7" ht="12.75" thickBot="1" x14ac:dyDescent="0.2">
      <c r="A1725" s="159"/>
      <c r="B1725" s="406"/>
      <c r="C1725" s="148" t="s">
        <v>81</v>
      </c>
      <c r="D1725" s="149">
        <v>2.27</v>
      </c>
      <c r="E1725" s="150">
        <v>4.5599999999999996</v>
      </c>
      <c r="F1725" s="151">
        <f t="shared" si="108"/>
        <v>2.2899999999999996</v>
      </c>
      <c r="G1725" s="152">
        <f t="shared" si="109"/>
        <v>17.008799999999997</v>
      </c>
    </row>
    <row r="1726" spans="1:7" ht="12.75" customHeight="1" thickTop="1" x14ac:dyDescent="0.15">
      <c r="A1726" s="159"/>
      <c r="B1726" s="401" t="s">
        <v>3</v>
      </c>
      <c r="C1726" s="153" t="s">
        <v>82</v>
      </c>
      <c r="D1726" s="154">
        <v>2.4300000000000002</v>
      </c>
      <c r="E1726" s="155">
        <v>3.88</v>
      </c>
      <c r="F1726" s="156">
        <f t="shared" si="108"/>
        <v>1.4499999999999997</v>
      </c>
      <c r="G1726" s="157">
        <f t="shared" si="109"/>
        <v>13.851599999999999</v>
      </c>
    </row>
    <row r="1727" spans="1:7" x14ac:dyDescent="0.15">
      <c r="A1727" s="159"/>
      <c r="B1727" s="405"/>
      <c r="C1727" s="143" t="s">
        <v>83</v>
      </c>
      <c r="D1727" s="144">
        <v>2.1800000000000002</v>
      </c>
      <c r="E1727" s="145">
        <v>4.13</v>
      </c>
      <c r="F1727" s="146">
        <f t="shared" si="108"/>
        <v>1.9499999999999997</v>
      </c>
      <c r="G1727" s="147">
        <f t="shared" si="109"/>
        <v>15.776599999999998</v>
      </c>
    </row>
    <row r="1728" spans="1:7" x14ac:dyDescent="0.15">
      <c r="A1728" s="159"/>
      <c r="B1728" s="405"/>
      <c r="C1728" s="143" t="s">
        <v>84</v>
      </c>
      <c r="D1728" s="144">
        <v>2.0699999999999998</v>
      </c>
      <c r="E1728" s="145">
        <v>4.2699999999999996</v>
      </c>
      <c r="F1728" s="146">
        <f t="shared" si="108"/>
        <v>2.1999999999999997</v>
      </c>
      <c r="G1728" s="147">
        <f t="shared" si="109"/>
        <v>16.781099999999999</v>
      </c>
    </row>
    <row r="1729" spans="1:7" x14ac:dyDescent="0.15">
      <c r="A1729" s="159"/>
      <c r="B1729" s="405"/>
      <c r="C1729" s="143" t="s">
        <v>85</v>
      </c>
      <c r="D1729" s="144">
        <v>2.23</v>
      </c>
      <c r="E1729" s="145">
        <v>4.21</v>
      </c>
      <c r="F1729" s="146">
        <f t="shared" si="108"/>
        <v>1.98</v>
      </c>
      <c r="G1729" s="147">
        <f t="shared" si="109"/>
        <v>15.871700000000001</v>
      </c>
    </row>
    <row r="1730" spans="1:7" x14ac:dyDescent="0.15">
      <c r="A1730" s="159"/>
      <c r="B1730" s="405"/>
      <c r="C1730" s="143" t="s">
        <v>86</v>
      </c>
      <c r="D1730" s="144">
        <v>2.14</v>
      </c>
      <c r="E1730" s="145">
        <v>4.17</v>
      </c>
      <c r="F1730" s="146">
        <f t="shared" si="108"/>
        <v>2.0299999999999998</v>
      </c>
      <c r="G1730" s="147">
        <f t="shared" si="109"/>
        <v>16.0962</v>
      </c>
    </row>
    <row r="1731" spans="1:7" x14ac:dyDescent="0.15">
      <c r="A1731" s="159"/>
      <c r="B1731" s="405"/>
      <c r="C1731" s="143" t="s">
        <v>87</v>
      </c>
      <c r="D1731" s="144">
        <v>2.2599999999999998</v>
      </c>
      <c r="E1731" s="145">
        <v>4.22</v>
      </c>
      <c r="F1731" s="146">
        <f t="shared" si="108"/>
        <v>1.96</v>
      </c>
      <c r="G1731" s="147">
        <f t="shared" si="109"/>
        <v>15.7828</v>
      </c>
    </row>
    <row r="1732" spans="1:7" x14ac:dyDescent="0.15">
      <c r="A1732" s="159"/>
      <c r="B1732" s="405"/>
      <c r="C1732" s="143" t="s">
        <v>88</v>
      </c>
      <c r="D1732" s="144">
        <v>2.02</v>
      </c>
      <c r="E1732" s="145">
        <v>4.1500000000000004</v>
      </c>
      <c r="F1732" s="146">
        <f t="shared" si="108"/>
        <v>2.1300000000000003</v>
      </c>
      <c r="G1732" s="147">
        <f t="shared" si="109"/>
        <v>16.517000000000003</v>
      </c>
    </row>
    <row r="1733" spans="1:7" x14ac:dyDescent="0.15">
      <c r="A1733" s="159"/>
      <c r="B1733" s="405"/>
      <c r="C1733" s="143" t="s">
        <v>89</v>
      </c>
      <c r="D1733" s="144">
        <v>1.77</v>
      </c>
      <c r="E1733" s="145">
        <v>4.38</v>
      </c>
      <c r="F1733" s="146">
        <f t="shared" si="108"/>
        <v>2.61</v>
      </c>
      <c r="G1733" s="147">
        <f t="shared" si="109"/>
        <v>18.5274</v>
      </c>
    </row>
    <row r="1734" spans="1:7" x14ac:dyDescent="0.15">
      <c r="A1734" s="159"/>
      <c r="B1734" s="405"/>
      <c r="C1734" s="143" t="s">
        <v>90</v>
      </c>
      <c r="D1734" s="144">
        <v>1.76</v>
      </c>
      <c r="E1734" s="145">
        <v>4.29</v>
      </c>
      <c r="F1734" s="146">
        <f t="shared" si="108"/>
        <v>2.5300000000000002</v>
      </c>
      <c r="G1734" s="147">
        <f t="shared" si="109"/>
        <v>18.189600000000002</v>
      </c>
    </row>
    <row r="1735" spans="1:7" s="118" customFormat="1" x14ac:dyDescent="0.15">
      <c r="A1735" s="160"/>
      <c r="F1735" s="158"/>
      <c r="G1735" s="158"/>
    </row>
    <row r="1736" spans="1:7" s="118" customFormat="1" x14ac:dyDescent="0.15">
      <c r="A1736" s="160"/>
      <c r="B1736" s="121"/>
      <c r="F1736" s="158"/>
      <c r="G1736" s="158"/>
    </row>
    <row r="1737" spans="1:7" s="118" customFormat="1" x14ac:dyDescent="0.15">
      <c r="A1737" s="160"/>
      <c r="B1737" s="121"/>
      <c r="F1737" s="158"/>
      <c r="G1737" s="158"/>
    </row>
    <row r="1738" spans="1:7" x14ac:dyDescent="0.15">
      <c r="A1738" s="66" t="s">
        <v>396</v>
      </c>
      <c r="B1738" s="121"/>
      <c r="C1738" s="118"/>
      <c r="D1738" s="118"/>
      <c r="E1738" s="118"/>
      <c r="F1738" s="158"/>
      <c r="G1738" s="158"/>
    </row>
    <row r="1739" spans="1:7" ht="24.75" thickBot="1" x14ac:dyDescent="0.2">
      <c r="A1739" s="159"/>
      <c r="B1739" s="402"/>
      <c r="C1739" s="402"/>
      <c r="D1739" s="130" t="s">
        <v>342</v>
      </c>
      <c r="E1739" s="131" t="s">
        <v>343</v>
      </c>
      <c r="F1739" s="132" t="s">
        <v>261</v>
      </c>
      <c r="G1739" s="133" t="s">
        <v>262</v>
      </c>
    </row>
    <row r="1740" spans="1:7" ht="13.5" thickTop="1" thickBot="1" x14ac:dyDescent="0.2">
      <c r="A1740" s="159"/>
      <c r="B1740" s="394" t="s">
        <v>344</v>
      </c>
      <c r="C1740" s="395"/>
      <c r="D1740" s="134">
        <v>2.97</v>
      </c>
      <c r="E1740" s="135">
        <v>3.98</v>
      </c>
      <c r="F1740" s="136">
        <f t="shared" ref="F1740:F1765" si="110">+E1740-D1740</f>
        <v>1.0099999999999998</v>
      </c>
      <c r="G1740" s="137">
        <f t="shared" ref="G1740:G1765" si="111">+E1740*(6-D1740)</f>
        <v>12.059399999999998</v>
      </c>
    </row>
    <row r="1741" spans="1:7" ht="13.5" thickTop="1" thickBot="1" x14ac:dyDescent="0.2">
      <c r="B1741" s="403" t="s">
        <v>345</v>
      </c>
      <c r="C1741" s="403"/>
      <c r="D1741" s="134">
        <v>3.04</v>
      </c>
      <c r="E1741" s="135">
        <v>4.2</v>
      </c>
      <c r="F1741" s="136">
        <f t="shared" si="110"/>
        <v>1.1600000000000001</v>
      </c>
      <c r="G1741" s="137">
        <f t="shared" si="111"/>
        <v>12.432</v>
      </c>
    </row>
    <row r="1742" spans="1:7" ht="12.75" customHeight="1" thickTop="1" x14ac:dyDescent="0.15">
      <c r="B1742" s="404" t="s">
        <v>1</v>
      </c>
      <c r="C1742" s="138" t="s">
        <v>66</v>
      </c>
      <c r="D1742" s="139">
        <v>2.98</v>
      </c>
      <c r="E1742" s="140">
        <v>4.09</v>
      </c>
      <c r="F1742" s="141">
        <f t="shared" si="110"/>
        <v>1.1099999999999999</v>
      </c>
      <c r="G1742" s="142">
        <f t="shared" si="111"/>
        <v>12.351799999999999</v>
      </c>
    </row>
    <row r="1743" spans="1:7" x14ac:dyDescent="0.15">
      <c r="B1743" s="405"/>
      <c r="C1743" s="143" t="s">
        <v>67</v>
      </c>
      <c r="D1743" s="144">
        <v>3.1</v>
      </c>
      <c r="E1743" s="145">
        <v>4.29</v>
      </c>
      <c r="F1743" s="146">
        <f t="shared" si="110"/>
        <v>1.19</v>
      </c>
      <c r="G1743" s="147">
        <f t="shared" si="111"/>
        <v>12.440999999999999</v>
      </c>
    </row>
    <row r="1744" spans="1:7" ht="12.75" thickBot="1" x14ac:dyDescent="0.2">
      <c r="B1744" s="406"/>
      <c r="C1744" s="148" t="s">
        <v>68</v>
      </c>
      <c r="D1744" s="149">
        <v>2.33</v>
      </c>
      <c r="E1744" s="150">
        <v>4.33</v>
      </c>
      <c r="F1744" s="151">
        <f t="shared" si="110"/>
        <v>2</v>
      </c>
      <c r="G1744" s="152">
        <f t="shared" si="111"/>
        <v>15.8911</v>
      </c>
    </row>
    <row r="1745" spans="1:7" ht="12.75" customHeight="1" thickTop="1" x14ac:dyDescent="0.15">
      <c r="B1745" s="404" t="s">
        <v>2</v>
      </c>
      <c r="C1745" s="138" t="s">
        <v>70</v>
      </c>
      <c r="D1745" s="139">
        <v>3.48</v>
      </c>
      <c r="E1745" s="140">
        <v>4.28</v>
      </c>
      <c r="F1745" s="141">
        <f t="shared" si="110"/>
        <v>0.80000000000000027</v>
      </c>
      <c r="G1745" s="142">
        <f t="shared" si="111"/>
        <v>10.785600000000001</v>
      </c>
    </row>
    <row r="1746" spans="1:7" x14ac:dyDescent="0.15">
      <c r="A1746" s="159"/>
      <c r="B1746" s="405"/>
      <c r="C1746" s="143" t="s">
        <v>71</v>
      </c>
      <c r="D1746" s="144">
        <v>3.21</v>
      </c>
      <c r="E1746" s="145">
        <v>4.4000000000000004</v>
      </c>
      <c r="F1746" s="146">
        <f t="shared" si="110"/>
        <v>1.1900000000000004</v>
      </c>
      <c r="G1746" s="147">
        <f t="shared" si="111"/>
        <v>12.276000000000002</v>
      </c>
    </row>
    <row r="1747" spans="1:7" x14ac:dyDescent="0.15">
      <c r="A1747" s="159"/>
      <c r="B1747" s="405"/>
      <c r="C1747" s="143" t="s">
        <v>72</v>
      </c>
      <c r="D1747" s="144">
        <v>3.33</v>
      </c>
      <c r="E1747" s="145">
        <v>4.1500000000000004</v>
      </c>
      <c r="F1747" s="146">
        <f t="shared" si="110"/>
        <v>0.82000000000000028</v>
      </c>
      <c r="G1747" s="147">
        <f t="shared" si="111"/>
        <v>11.080500000000001</v>
      </c>
    </row>
    <row r="1748" spans="1:7" x14ac:dyDescent="0.15">
      <c r="A1748" s="159"/>
      <c r="B1748" s="405"/>
      <c r="C1748" s="143" t="s">
        <v>73</v>
      </c>
      <c r="D1748" s="144">
        <v>3.36</v>
      </c>
      <c r="E1748" s="145">
        <v>4.41</v>
      </c>
      <c r="F1748" s="146">
        <f t="shared" si="110"/>
        <v>1.0500000000000003</v>
      </c>
      <c r="G1748" s="147">
        <f t="shared" si="111"/>
        <v>11.6424</v>
      </c>
    </row>
    <row r="1749" spans="1:7" x14ac:dyDescent="0.15">
      <c r="A1749" s="159"/>
      <c r="B1749" s="405"/>
      <c r="C1749" s="143" t="s">
        <v>74</v>
      </c>
      <c r="D1749" s="144">
        <v>2.98</v>
      </c>
      <c r="E1749" s="145">
        <v>4.0199999999999996</v>
      </c>
      <c r="F1749" s="146">
        <f t="shared" si="110"/>
        <v>1.0399999999999996</v>
      </c>
      <c r="G1749" s="147">
        <f t="shared" si="111"/>
        <v>12.1404</v>
      </c>
    </row>
    <row r="1750" spans="1:7" x14ac:dyDescent="0.15">
      <c r="A1750" s="159"/>
      <c r="B1750" s="405"/>
      <c r="C1750" s="143" t="s">
        <v>75</v>
      </c>
      <c r="D1750" s="144">
        <v>3</v>
      </c>
      <c r="E1750" s="145">
        <v>4.1900000000000004</v>
      </c>
      <c r="F1750" s="146">
        <f t="shared" si="110"/>
        <v>1.1900000000000004</v>
      </c>
      <c r="G1750" s="147">
        <f t="shared" si="111"/>
        <v>12.57</v>
      </c>
    </row>
    <row r="1751" spans="1:7" x14ac:dyDescent="0.15">
      <c r="A1751" s="159"/>
      <c r="B1751" s="405"/>
      <c r="C1751" s="143" t="s">
        <v>76</v>
      </c>
      <c r="D1751" s="144">
        <v>2.82</v>
      </c>
      <c r="E1751" s="145">
        <v>4.13</v>
      </c>
      <c r="F1751" s="146">
        <f t="shared" si="110"/>
        <v>1.31</v>
      </c>
      <c r="G1751" s="147">
        <f t="shared" si="111"/>
        <v>13.1334</v>
      </c>
    </row>
    <row r="1752" spans="1:7" x14ac:dyDescent="0.15">
      <c r="A1752" s="159"/>
      <c r="B1752" s="405"/>
      <c r="C1752" s="143" t="s">
        <v>77</v>
      </c>
      <c r="D1752" s="144">
        <v>2.96</v>
      </c>
      <c r="E1752" s="145">
        <v>4.12</v>
      </c>
      <c r="F1752" s="146">
        <f t="shared" si="110"/>
        <v>1.1600000000000001</v>
      </c>
      <c r="G1752" s="147">
        <f t="shared" si="111"/>
        <v>12.524800000000001</v>
      </c>
    </row>
    <row r="1753" spans="1:7" x14ac:dyDescent="0.15">
      <c r="A1753" s="159"/>
      <c r="B1753" s="405"/>
      <c r="C1753" s="143" t="s">
        <v>78</v>
      </c>
      <c r="D1753" s="144">
        <v>3.05</v>
      </c>
      <c r="E1753" s="145">
        <v>4.26</v>
      </c>
      <c r="F1753" s="146">
        <f t="shared" si="110"/>
        <v>1.21</v>
      </c>
      <c r="G1753" s="147">
        <f t="shared" si="111"/>
        <v>12.567</v>
      </c>
    </row>
    <row r="1754" spans="1:7" x14ac:dyDescent="0.15">
      <c r="A1754" s="159"/>
      <c r="B1754" s="405"/>
      <c r="C1754" s="143" t="s">
        <v>79</v>
      </c>
      <c r="D1754" s="144">
        <v>2.85</v>
      </c>
      <c r="E1754" s="145">
        <v>4.12</v>
      </c>
      <c r="F1754" s="146">
        <f t="shared" si="110"/>
        <v>1.27</v>
      </c>
      <c r="G1754" s="147">
        <f t="shared" si="111"/>
        <v>12.978</v>
      </c>
    </row>
    <row r="1755" spans="1:7" x14ac:dyDescent="0.15">
      <c r="A1755" s="159"/>
      <c r="B1755" s="405"/>
      <c r="C1755" s="143" t="s">
        <v>80</v>
      </c>
      <c r="D1755" s="144">
        <v>3.1</v>
      </c>
      <c r="E1755" s="145">
        <v>4.24</v>
      </c>
      <c r="F1755" s="146">
        <f t="shared" si="110"/>
        <v>1.1400000000000001</v>
      </c>
      <c r="G1755" s="147">
        <f t="shared" si="111"/>
        <v>12.295999999999999</v>
      </c>
    </row>
    <row r="1756" spans="1:7" ht="12.75" thickBot="1" x14ac:dyDescent="0.2">
      <c r="A1756" s="159"/>
      <c r="B1756" s="406"/>
      <c r="C1756" s="148" t="s">
        <v>81</v>
      </c>
      <c r="D1756" s="149">
        <v>2.73</v>
      </c>
      <c r="E1756" s="150">
        <v>4.5599999999999996</v>
      </c>
      <c r="F1756" s="151">
        <f t="shared" si="110"/>
        <v>1.8299999999999996</v>
      </c>
      <c r="G1756" s="152">
        <f t="shared" si="111"/>
        <v>14.911199999999999</v>
      </c>
    </row>
    <row r="1757" spans="1:7" ht="12.75" customHeight="1" thickTop="1" x14ac:dyDescent="0.15">
      <c r="A1757" s="159"/>
      <c r="B1757" s="401" t="s">
        <v>3</v>
      </c>
      <c r="C1757" s="153" t="s">
        <v>82</v>
      </c>
      <c r="D1757" s="154">
        <v>3.08</v>
      </c>
      <c r="E1757" s="155">
        <v>4.1500000000000004</v>
      </c>
      <c r="F1757" s="156">
        <f t="shared" si="110"/>
        <v>1.0700000000000003</v>
      </c>
      <c r="G1757" s="157">
        <f t="shared" si="111"/>
        <v>12.118</v>
      </c>
    </row>
    <row r="1758" spans="1:7" x14ac:dyDescent="0.15">
      <c r="A1758" s="159"/>
      <c r="B1758" s="405"/>
      <c r="C1758" s="143" t="s">
        <v>83</v>
      </c>
      <c r="D1758" s="144">
        <v>3.08</v>
      </c>
      <c r="E1758" s="145">
        <v>4.3099999999999996</v>
      </c>
      <c r="F1758" s="146">
        <f t="shared" si="110"/>
        <v>1.2299999999999995</v>
      </c>
      <c r="G1758" s="147">
        <f t="shared" si="111"/>
        <v>12.585199999999999</v>
      </c>
    </row>
    <row r="1759" spans="1:7" x14ac:dyDescent="0.15">
      <c r="A1759" s="159"/>
      <c r="B1759" s="405"/>
      <c r="C1759" s="143" t="s">
        <v>84</v>
      </c>
      <c r="D1759" s="144">
        <v>3.12</v>
      </c>
      <c r="E1759" s="145">
        <v>4.3499999999999996</v>
      </c>
      <c r="F1759" s="146">
        <f t="shared" si="110"/>
        <v>1.2299999999999995</v>
      </c>
      <c r="G1759" s="147">
        <f t="shared" si="111"/>
        <v>12.527999999999999</v>
      </c>
    </row>
    <row r="1760" spans="1:7" x14ac:dyDescent="0.15">
      <c r="A1760" s="159"/>
      <c r="B1760" s="405"/>
      <c r="C1760" s="143" t="s">
        <v>85</v>
      </c>
      <c r="D1760" s="144">
        <v>3.27</v>
      </c>
      <c r="E1760" s="145">
        <v>4.21</v>
      </c>
      <c r="F1760" s="146">
        <f t="shared" si="110"/>
        <v>0.94</v>
      </c>
      <c r="G1760" s="147">
        <f t="shared" si="111"/>
        <v>11.4933</v>
      </c>
    </row>
    <row r="1761" spans="1:7" x14ac:dyDescent="0.15">
      <c r="A1761" s="159"/>
      <c r="B1761" s="405"/>
      <c r="C1761" s="143" t="s">
        <v>86</v>
      </c>
      <c r="D1761" s="144">
        <v>3</v>
      </c>
      <c r="E1761" s="145">
        <v>4.0999999999999996</v>
      </c>
      <c r="F1761" s="146">
        <f t="shared" si="110"/>
        <v>1.0999999999999996</v>
      </c>
      <c r="G1761" s="147">
        <f t="shared" si="111"/>
        <v>12.299999999999999</v>
      </c>
    </row>
    <row r="1762" spans="1:7" x14ac:dyDescent="0.15">
      <c r="A1762" s="159"/>
      <c r="B1762" s="405"/>
      <c r="C1762" s="143" t="s">
        <v>87</v>
      </c>
      <c r="D1762" s="144">
        <v>2.99</v>
      </c>
      <c r="E1762" s="145">
        <v>4.37</v>
      </c>
      <c r="F1762" s="146">
        <f t="shared" si="110"/>
        <v>1.38</v>
      </c>
      <c r="G1762" s="147">
        <f t="shared" si="111"/>
        <v>13.153699999999999</v>
      </c>
    </row>
    <row r="1763" spans="1:7" x14ac:dyDescent="0.15">
      <c r="A1763" s="159"/>
      <c r="B1763" s="405"/>
      <c r="C1763" s="143" t="s">
        <v>88</v>
      </c>
      <c r="D1763" s="144">
        <v>2.91</v>
      </c>
      <c r="E1763" s="145">
        <v>3.98</v>
      </c>
      <c r="F1763" s="146">
        <f t="shared" si="110"/>
        <v>1.0699999999999998</v>
      </c>
      <c r="G1763" s="147">
        <f t="shared" si="111"/>
        <v>12.2982</v>
      </c>
    </row>
    <row r="1764" spans="1:7" x14ac:dyDescent="0.15">
      <c r="A1764" s="159"/>
      <c r="B1764" s="405"/>
      <c r="C1764" s="143" t="s">
        <v>89</v>
      </c>
      <c r="D1764" s="144">
        <v>2.75</v>
      </c>
      <c r="E1764" s="145">
        <v>4.46</v>
      </c>
      <c r="F1764" s="146">
        <f t="shared" si="110"/>
        <v>1.71</v>
      </c>
      <c r="G1764" s="147">
        <f t="shared" si="111"/>
        <v>14.494999999999999</v>
      </c>
    </row>
    <row r="1765" spans="1:7" x14ac:dyDescent="0.15">
      <c r="A1765" s="159"/>
      <c r="B1765" s="405"/>
      <c r="C1765" s="143" t="s">
        <v>90</v>
      </c>
      <c r="D1765" s="144">
        <v>2.74</v>
      </c>
      <c r="E1765" s="145">
        <v>4.17</v>
      </c>
      <c r="F1765" s="146">
        <f t="shared" si="110"/>
        <v>1.4299999999999997</v>
      </c>
      <c r="G1765" s="147">
        <f t="shared" si="111"/>
        <v>13.594199999999999</v>
      </c>
    </row>
    <row r="1766" spans="1:7" s="118" customFormat="1" x14ac:dyDescent="0.15">
      <c r="A1766" s="160"/>
      <c r="F1766" s="158"/>
      <c r="G1766" s="158"/>
    </row>
    <row r="1767" spans="1:7" s="118" customFormat="1" x14ac:dyDescent="0.15">
      <c r="A1767" s="160"/>
      <c r="B1767" s="121"/>
      <c r="F1767" s="158"/>
      <c r="G1767" s="158"/>
    </row>
    <row r="1768" spans="1:7" s="118" customFormat="1" x14ac:dyDescent="0.15">
      <c r="A1768" s="160"/>
      <c r="B1768" s="121"/>
      <c r="F1768" s="158"/>
      <c r="G1768" s="158"/>
    </row>
    <row r="1769" spans="1:7" x14ac:dyDescent="0.15">
      <c r="A1769" s="66" t="s">
        <v>397</v>
      </c>
      <c r="B1769" s="121"/>
      <c r="C1769" s="118"/>
    </row>
    <row r="1770" spans="1:7" ht="24.75" thickBot="1" x14ac:dyDescent="0.2">
      <c r="A1770" s="159"/>
      <c r="B1770" s="402"/>
      <c r="C1770" s="402"/>
      <c r="D1770" s="130" t="s">
        <v>342</v>
      </c>
      <c r="E1770" s="131" t="s">
        <v>343</v>
      </c>
      <c r="F1770" s="132" t="s">
        <v>261</v>
      </c>
      <c r="G1770" s="133" t="s">
        <v>262</v>
      </c>
    </row>
    <row r="1771" spans="1:7" ht="13.5" thickTop="1" thickBot="1" x14ac:dyDescent="0.2">
      <c r="A1771" s="159"/>
      <c r="B1771" s="394" t="s">
        <v>344</v>
      </c>
      <c r="C1771" s="395"/>
      <c r="D1771" s="134">
        <v>2.97</v>
      </c>
      <c r="E1771" s="135">
        <v>3.98</v>
      </c>
      <c r="F1771" s="136">
        <f t="shared" ref="F1771:F1796" si="112">+E1771-D1771</f>
        <v>1.0099999999999998</v>
      </c>
      <c r="G1771" s="137">
        <f t="shared" ref="G1771:G1796" si="113">+E1771*(6-D1771)</f>
        <v>12.059399999999998</v>
      </c>
    </row>
    <row r="1772" spans="1:7" ht="13.5" thickTop="1" thickBot="1" x14ac:dyDescent="0.2">
      <c r="A1772" s="159"/>
      <c r="B1772" s="403" t="s">
        <v>345</v>
      </c>
      <c r="C1772" s="403"/>
      <c r="D1772" s="134">
        <v>2.79</v>
      </c>
      <c r="E1772" s="135">
        <v>3.84</v>
      </c>
      <c r="F1772" s="136">
        <f t="shared" si="112"/>
        <v>1.0499999999999998</v>
      </c>
      <c r="G1772" s="137">
        <f t="shared" si="113"/>
        <v>12.3264</v>
      </c>
    </row>
    <row r="1773" spans="1:7" ht="12.75" customHeight="1" thickTop="1" x14ac:dyDescent="0.15">
      <c r="A1773" s="159"/>
      <c r="B1773" s="404" t="s">
        <v>1</v>
      </c>
      <c r="C1773" s="138" t="s">
        <v>66</v>
      </c>
      <c r="D1773" s="139">
        <v>2.77</v>
      </c>
      <c r="E1773" s="140">
        <v>3.78</v>
      </c>
      <c r="F1773" s="141">
        <f t="shared" si="112"/>
        <v>1.0099999999999998</v>
      </c>
      <c r="G1773" s="142">
        <f t="shared" si="113"/>
        <v>12.209399999999999</v>
      </c>
    </row>
    <row r="1774" spans="1:7" x14ac:dyDescent="0.15">
      <c r="A1774" s="159"/>
      <c r="B1774" s="405"/>
      <c r="C1774" s="143" t="s">
        <v>67</v>
      </c>
      <c r="D1774" s="144">
        <v>2.82</v>
      </c>
      <c r="E1774" s="145">
        <v>3.91</v>
      </c>
      <c r="F1774" s="146">
        <f t="shared" si="112"/>
        <v>1.0900000000000003</v>
      </c>
      <c r="G1774" s="147">
        <f t="shared" si="113"/>
        <v>12.433800000000002</v>
      </c>
    </row>
    <row r="1775" spans="1:7" ht="12.75" thickBot="1" x14ac:dyDescent="0.2">
      <c r="A1775" s="159"/>
      <c r="B1775" s="406"/>
      <c r="C1775" s="148" t="s">
        <v>68</v>
      </c>
      <c r="D1775" s="149">
        <v>2.56</v>
      </c>
      <c r="E1775" s="150">
        <v>3.63</v>
      </c>
      <c r="F1775" s="151">
        <f t="shared" si="112"/>
        <v>1.0699999999999998</v>
      </c>
      <c r="G1775" s="152">
        <f t="shared" si="113"/>
        <v>12.4872</v>
      </c>
    </row>
    <row r="1776" spans="1:7" ht="12.75" customHeight="1" thickTop="1" x14ac:dyDescent="0.15">
      <c r="A1776" s="159"/>
      <c r="B1776" s="404" t="s">
        <v>2</v>
      </c>
      <c r="C1776" s="138" t="s">
        <v>70</v>
      </c>
      <c r="D1776" s="139">
        <v>3.17</v>
      </c>
      <c r="E1776" s="140">
        <v>4.29</v>
      </c>
      <c r="F1776" s="141">
        <f t="shared" si="112"/>
        <v>1.1200000000000001</v>
      </c>
      <c r="G1776" s="142">
        <f t="shared" si="113"/>
        <v>12.140700000000001</v>
      </c>
    </row>
    <row r="1777" spans="1:7" x14ac:dyDescent="0.15">
      <c r="A1777" s="159"/>
      <c r="B1777" s="405"/>
      <c r="C1777" s="143" t="s">
        <v>71</v>
      </c>
      <c r="D1777" s="144">
        <v>3.04</v>
      </c>
      <c r="E1777" s="145">
        <v>3.72</v>
      </c>
      <c r="F1777" s="146">
        <f t="shared" si="112"/>
        <v>0.68000000000000016</v>
      </c>
      <c r="G1777" s="147">
        <f t="shared" si="113"/>
        <v>11.011200000000001</v>
      </c>
    </row>
    <row r="1778" spans="1:7" x14ac:dyDescent="0.15">
      <c r="A1778" s="159"/>
      <c r="B1778" s="405"/>
      <c r="C1778" s="143" t="s">
        <v>72</v>
      </c>
      <c r="D1778" s="144">
        <v>2.77</v>
      </c>
      <c r="E1778" s="145">
        <v>3.98</v>
      </c>
      <c r="F1778" s="146">
        <f t="shared" si="112"/>
        <v>1.21</v>
      </c>
      <c r="G1778" s="147">
        <f t="shared" si="113"/>
        <v>12.855399999999999</v>
      </c>
    </row>
    <row r="1779" spans="1:7" x14ac:dyDescent="0.15">
      <c r="A1779" s="159"/>
      <c r="B1779" s="405"/>
      <c r="C1779" s="143" t="s">
        <v>73</v>
      </c>
      <c r="D1779" s="144">
        <v>3.2</v>
      </c>
      <c r="E1779" s="145">
        <v>4.0199999999999996</v>
      </c>
      <c r="F1779" s="146">
        <f t="shared" si="112"/>
        <v>0.8199999999999994</v>
      </c>
      <c r="G1779" s="147">
        <f t="shared" si="113"/>
        <v>11.255999999999998</v>
      </c>
    </row>
    <row r="1780" spans="1:7" x14ac:dyDescent="0.15">
      <c r="A1780" s="159"/>
      <c r="B1780" s="405"/>
      <c r="C1780" s="143" t="s">
        <v>74</v>
      </c>
      <c r="D1780" s="144">
        <v>2.89</v>
      </c>
      <c r="E1780" s="145">
        <v>3.68</v>
      </c>
      <c r="F1780" s="146">
        <f t="shared" si="112"/>
        <v>0.79</v>
      </c>
      <c r="G1780" s="147">
        <f t="shared" si="113"/>
        <v>11.444800000000001</v>
      </c>
    </row>
    <row r="1781" spans="1:7" x14ac:dyDescent="0.15">
      <c r="A1781" s="159"/>
      <c r="B1781" s="405"/>
      <c r="C1781" s="143" t="s">
        <v>75</v>
      </c>
      <c r="D1781" s="144">
        <v>2.79</v>
      </c>
      <c r="E1781" s="145">
        <v>3.78</v>
      </c>
      <c r="F1781" s="146">
        <f t="shared" si="112"/>
        <v>0.98999999999999977</v>
      </c>
      <c r="G1781" s="147">
        <f t="shared" si="113"/>
        <v>12.133799999999999</v>
      </c>
    </row>
    <row r="1782" spans="1:7" x14ac:dyDescent="0.15">
      <c r="A1782" s="159"/>
      <c r="B1782" s="405"/>
      <c r="C1782" s="143" t="s">
        <v>76</v>
      </c>
      <c r="D1782" s="144">
        <v>2.5499999999999998</v>
      </c>
      <c r="E1782" s="145">
        <v>3.82</v>
      </c>
      <c r="F1782" s="146">
        <f t="shared" si="112"/>
        <v>1.27</v>
      </c>
      <c r="G1782" s="147">
        <f t="shared" si="113"/>
        <v>13.179</v>
      </c>
    </row>
    <row r="1783" spans="1:7" x14ac:dyDescent="0.15">
      <c r="A1783" s="159"/>
      <c r="B1783" s="405"/>
      <c r="C1783" s="143" t="s">
        <v>77</v>
      </c>
      <c r="D1783" s="144">
        <v>2.74</v>
      </c>
      <c r="E1783" s="145">
        <v>3.7</v>
      </c>
      <c r="F1783" s="146">
        <f t="shared" si="112"/>
        <v>0.96</v>
      </c>
      <c r="G1783" s="147">
        <f t="shared" si="113"/>
        <v>12.061999999999999</v>
      </c>
    </row>
    <row r="1784" spans="1:7" x14ac:dyDescent="0.15">
      <c r="A1784" s="159"/>
      <c r="B1784" s="405"/>
      <c r="C1784" s="143" t="s">
        <v>78</v>
      </c>
      <c r="D1784" s="144">
        <v>2.78</v>
      </c>
      <c r="E1784" s="145">
        <v>3.92</v>
      </c>
      <c r="F1784" s="146">
        <f t="shared" si="112"/>
        <v>1.1400000000000001</v>
      </c>
      <c r="G1784" s="147">
        <f t="shared" si="113"/>
        <v>12.622400000000001</v>
      </c>
    </row>
    <row r="1785" spans="1:7" x14ac:dyDescent="0.15">
      <c r="A1785" s="159"/>
      <c r="B1785" s="405"/>
      <c r="C1785" s="143" t="s">
        <v>79</v>
      </c>
      <c r="D1785" s="144">
        <v>2.66</v>
      </c>
      <c r="E1785" s="145">
        <v>3.68</v>
      </c>
      <c r="F1785" s="146">
        <f t="shared" si="112"/>
        <v>1.02</v>
      </c>
      <c r="G1785" s="147">
        <f t="shared" si="113"/>
        <v>12.2912</v>
      </c>
    </row>
    <row r="1786" spans="1:7" x14ac:dyDescent="0.15">
      <c r="A1786" s="159"/>
      <c r="B1786" s="405"/>
      <c r="C1786" s="143" t="s">
        <v>80</v>
      </c>
      <c r="D1786" s="144">
        <v>2.79</v>
      </c>
      <c r="E1786" s="145">
        <v>3.9</v>
      </c>
      <c r="F1786" s="146">
        <f t="shared" si="112"/>
        <v>1.1099999999999999</v>
      </c>
      <c r="G1786" s="147">
        <f t="shared" si="113"/>
        <v>12.519</v>
      </c>
    </row>
    <row r="1787" spans="1:7" ht="12.75" thickBot="1" x14ac:dyDescent="0.2">
      <c r="A1787" s="159"/>
      <c r="B1787" s="406"/>
      <c r="C1787" s="148" t="s">
        <v>81</v>
      </c>
      <c r="D1787" s="149">
        <v>3.1</v>
      </c>
      <c r="E1787" s="150">
        <v>4.29</v>
      </c>
      <c r="F1787" s="151">
        <f t="shared" si="112"/>
        <v>1.19</v>
      </c>
      <c r="G1787" s="152">
        <f t="shared" si="113"/>
        <v>12.440999999999999</v>
      </c>
    </row>
    <row r="1788" spans="1:7" ht="12.75" customHeight="1" thickTop="1" x14ac:dyDescent="0.15">
      <c r="A1788" s="159"/>
      <c r="B1788" s="401" t="s">
        <v>3</v>
      </c>
      <c r="C1788" s="153" t="s">
        <v>82</v>
      </c>
      <c r="D1788" s="154">
        <v>2.74</v>
      </c>
      <c r="E1788" s="155">
        <v>3.89</v>
      </c>
      <c r="F1788" s="156">
        <f t="shared" si="112"/>
        <v>1.1499999999999999</v>
      </c>
      <c r="G1788" s="157">
        <f t="shared" si="113"/>
        <v>12.6814</v>
      </c>
    </row>
    <row r="1789" spans="1:7" x14ac:dyDescent="0.15">
      <c r="A1789" s="159"/>
      <c r="B1789" s="405"/>
      <c r="C1789" s="143" t="s">
        <v>83</v>
      </c>
      <c r="D1789" s="144">
        <v>2.82</v>
      </c>
      <c r="E1789" s="145">
        <v>3.87</v>
      </c>
      <c r="F1789" s="146">
        <f t="shared" si="112"/>
        <v>1.0500000000000003</v>
      </c>
      <c r="G1789" s="147">
        <f t="shared" si="113"/>
        <v>12.306600000000001</v>
      </c>
    </row>
    <row r="1790" spans="1:7" x14ac:dyDescent="0.15">
      <c r="A1790" s="159"/>
      <c r="B1790" s="405"/>
      <c r="C1790" s="143" t="s">
        <v>84</v>
      </c>
      <c r="D1790" s="144">
        <v>2.72</v>
      </c>
      <c r="E1790" s="145">
        <v>3.9</v>
      </c>
      <c r="F1790" s="146">
        <f t="shared" si="112"/>
        <v>1.1799999999999997</v>
      </c>
      <c r="G1790" s="147">
        <f t="shared" si="113"/>
        <v>12.792</v>
      </c>
    </row>
    <row r="1791" spans="1:7" x14ac:dyDescent="0.15">
      <c r="A1791" s="159"/>
      <c r="B1791" s="405"/>
      <c r="C1791" s="143" t="s">
        <v>85</v>
      </c>
      <c r="D1791" s="144">
        <v>2.93</v>
      </c>
      <c r="E1791" s="145">
        <v>3.96</v>
      </c>
      <c r="F1791" s="146">
        <f t="shared" si="112"/>
        <v>1.0299999999999998</v>
      </c>
      <c r="G1791" s="147">
        <f t="shared" si="113"/>
        <v>12.1572</v>
      </c>
    </row>
    <row r="1792" spans="1:7" x14ac:dyDescent="0.15">
      <c r="A1792" s="159"/>
      <c r="B1792" s="405"/>
      <c r="C1792" s="143" t="s">
        <v>86</v>
      </c>
      <c r="D1792" s="144">
        <v>2.85</v>
      </c>
      <c r="E1792" s="145">
        <v>3.75</v>
      </c>
      <c r="F1792" s="146">
        <f t="shared" si="112"/>
        <v>0.89999999999999991</v>
      </c>
      <c r="G1792" s="147">
        <f t="shared" si="113"/>
        <v>11.8125</v>
      </c>
    </row>
    <row r="1793" spans="1:7" x14ac:dyDescent="0.15">
      <c r="A1793" s="159"/>
      <c r="B1793" s="405"/>
      <c r="C1793" s="143" t="s">
        <v>87</v>
      </c>
      <c r="D1793" s="144">
        <v>2.86</v>
      </c>
      <c r="E1793" s="145">
        <v>3.71</v>
      </c>
      <c r="F1793" s="146">
        <f t="shared" si="112"/>
        <v>0.85000000000000009</v>
      </c>
      <c r="G1793" s="147">
        <f t="shared" si="113"/>
        <v>11.6494</v>
      </c>
    </row>
    <row r="1794" spans="1:7" x14ac:dyDescent="0.15">
      <c r="A1794" s="159"/>
      <c r="B1794" s="405"/>
      <c r="C1794" s="143" t="s">
        <v>88</v>
      </c>
      <c r="D1794" s="144">
        <v>2.9</v>
      </c>
      <c r="E1794" s="145">
        <v>3.65</v>
      </c>
      <c r="F1794" s="146">
        <f t="shared" si="112"/>
        <v>0.75</v>
      </c>
      <c r="G1794" s="147">
        <f t="shared" si="113"/>
        <v>11.315</v>
      </c>
    </row>
    <row r="1795" spans="1:7" x14ac:dyDescent="0.15">
      <c r="A1795" s="159"/>
      <c r="B1795" s="405"/>
      <c r="C1795" s="143" t="s">
        <v>89</v>
      </c>
      <c r="D1795" s="144">
        <v>3.04</v>
      </c>
      <c r="E1795" s="145">
        <v>4.05</v>
      </c>
      <c r="F1795" s="146">
        <f t="shared" si="112"/>
        <v>1.0099999999999998</v>
      </c>
      <c r="G1795" s="147">
        <f t="shared" si="113"/>
        <v>11.988</v>
      </c>
    </row>
    <row r="1796" spans="1:7" x14ac:dyDescent="0.15">
      <c r="A1796" s="159"/>
      <c r="B1796" s="405"/>
      <c r="C1796" s="143" t="s">
        <v>90</v>
      </c>
      <c r="D1796" s="144">
        <v>2.77</v>
      </c>
      <c r="E1796" s="145">
        <v>3.61</v>
      </c>
      <c r="F1796" s="146">
        <f t="shared" si="112"/>
        <v>0.83999999999999986</v>
      </c>
      <c r="G1796" s="147">
        <f t="shared" si="113"/>
        <v>11.660299999999999</v>
      </c>
    </row>
    <row r="1797" spans="1:7" s="118" customFormat="1" x14ac:dyDescent="0.15">
      <c r="F1797" s="158"/>
      <c r="G1797" s="158"/>
    </row>
    <row r="1798" spans="1:7" x14ac:dyDescent="0.15">
      <c r="B1798" s="121"/>
      <c r="C1798" s="118"/>
    </row>
    <row r="1799" spans="1:7" x14ac:dyDescent="0.15">
      <c r="B1799" s="121"/>
      <c r="C1799" s="118"/>
    </row>
    <row r="1800" spans="1:7" x14ac:dyDescent="0.15">
      <c r="B1800" s="121"/>
      <c r="C1800" s="118"/>
    </row>
  </sheetData>
  <mergeCells count="348">
    <mergeCell ref="B1770:C1770"/>
    <mergeCell ref="B1771:C1771"/>
    <mergeCell ref="B1772:C1772"/>
    <mergeCell ref="B1773:B1775"/>
    <mergeCell ref="B1776:B1787"/>
    <mergeCell ref="B1788:B1796"/>
    <mergeCell ref="B1739:C1739"/>
    <mergeCell ref="B1740:C1740"/>
    <mergeCell ref="B1741:C1741"/>
    <mergeCell ref="B1742:B1744"/>
    <mergeCell ref="B1745:B1756"/>
    <mergeCell ref="B1757:B1765"/>
    <mergeCell ref="B1708:C1708"/>
    <mergeCell ref="B1709:C1709"/>
    <mergeCell ref="B1710:C1710"/>
    <mergeCell ref="B1711:B1713"/>
    <mergeCell ref="B1714:B1725"/>
    <mergeCell ref="B1726:B1734"/>
    <mergeCell ref="B1677:C1677"/>
    <mergeCell ref="B1678:C1678"/>
    <mergeCell ref="B1679:C1679"/>
    <mergeCell ref="B1680:B1682"/>
    <mergeCell ref="B1683:B1694"/>
    <mergeCell ref="B1695:B1703"/>
    <mergeCell ref="B1646:C1646"/>
    <mergeCell ref="B1647:C1647"/>
    <mergeCell ref="B1648:C1648"/>
    <mergeCell ref="B1649:B1651"/>
    <mergeCell ref="B1652:B1663"/>
    <mergeCell ref="B1664:B1672"/>
    <mergeCell ref="B1615:C1615"/>
    <mergeCell ref="B1616:C1616"/>
    <mergeCell ref="B1617:C1617"/>
    <mergeCell ref="B1618:B1620"/>
    <mergeCell ref="B1621:B1632"/>
    <mergeCell ref="B1633:B1641"/>
    <mergeCell ref="B1584:C1584"/>
    <mergeCell ref="B1585:C1585"/>
    <mergeCell ref="B1586:C1586"/>
    <mergeCell ref="B1587:B1589"/>
    <mergeCell ref="B1590:B1601"/>
    <mergeCell ref="B1602:B1610"/>
    <mergeCell ref="B1553:C1553"/>
    <mergeCell ref="B1554:C1554"/>
    <mergeCell ref="B1555:C1555"/>
    <mergeCell ref="B1556:B1558"/>
    <mergeCell ref="B1559:B1570"/>
    <mergeCell ref="B1571:B1579"/>
    <mergeCell ref="B1522:C1522"/>
    <mergeCell ref="B1523:C1523"/>
    <mergeCell ref="B1524:C1524"/>
    <mergeCell ref="B1525:B1527"/>
    <mergeCell ref="B1528:B1539"/>
    <mergeCell ref="B1540:B1548"/>
    <mergeCell ref="B1491:C1491"/>
    <mergeCell ref="B1492:C1492"/>
    <mergeCell ref="B1493:C1493"/>
    <mergeCell ref="B1494:B1496"/>
    <mergeCell ref="B1497:B1508"/>
    <mergeCell ref="B1509:B1517"/>
    <mergeCell ref="B1460:C1460"/>
    <mergeCell ref="B1461:C1461"/>
    <mergeCell ref="B1462:C1462"/>
    <mergeCell ref="B1463:B1465"/>
    <mergeCell ref="B1466:B1477"/>
    <mergeCell ref="B1478:B1486"/>
    <mergeCell ref="B1429:C1429"/>
    <mergeCell ref="B1430:C1430"/>
    <mergeCell ref="B1431:C1431"/>
    <mergeCell ref="B1432:B1434"/>
    <mergeCell ref="B1435:B1446"/>
    <mergeCell ref="B1447:B1455"/>
    <mergeCell ref="B1398:C1398"/>
    <mergeCell ref="B1399:C1399"/>
    <mergeCell ref="B1400:C1400"/>
    <mergeCell ref="B1401:B1403"/>
    <mergeCell ref="B1404:B1415"/>
    <mergeCell ref="B1416:B1424"/>
    <mergeCell ref="B1367:C1367"/>
    <mergeCell ref="B1368:C1368"/>
    <mergeCell ref="B1369:C1369"/>
    <mergeCell ref="B1370:B1372"/>
    <mergeCell ref="B1373:B1384"/>
    <mergeCell ref="B1385:B1393"/>
    <mergeCell ref="B1336:C1336"/>
    <mergeCell ref="B1337:C1337"/>
    <mergeCell ref="B1338:C1338"/>
    <mergeCell ref="B1339:B1341"/>
    <mergeCell ref="B1342:B1353"/>
    <mergeCell ref="B1354:B1362"/>
    <mergeCell ref="B1305:C1305"/>
    <mergeCell ref="B1306:C1306"/>
    <mergeCell ref="B1307:C1307"/>
    <mergeCell ref="B1308:B1310"/>
    <mergeCell ref="B1311:B1322"/>
    <mergeCell ref="B1323:B1331"/>
    <mergeCell ref="B1274:C1274"/>
    <mergeCell ref="B1275:C1275"/>
    <mergeCell ref="B1276:C1276"/>
    <mergeCell ref="B1277:B1279"/>
    <mergeCell ref="B1280:B1291"/>
    <mergeCell ref="B1292:B1300"/>
    <mergeCell ref="B1243:C1243"/>
    <mergeCell ref="B1244:C1244"/>
    <mergeCell ref="B1245:C1245"/>
    <mergeCell ref="B1246:B1248"/>
    <mergeCell ref="B1249:B1260"/>
    <mergeCell ref="B1261:B1269"/>
    <mergeCell ref="B1212:C1212"/>
    <mergeCell ref="B1213:C1213"/>
    <mergeCell ref="B1214:C1214"/>
    <mergeCell ref="B1215:B1217"/>
    <mergeCell ref="B1218:B1229"/>
    <mergeCell ref="B1230:B1238"/>
    <mergeCell ref="B1181:C1181"/>
    <mergeCell ref="B1182:C1182"/>
    <mergeCell ref="B1183:C1183"/>
    <mergeCell ref="B1184:B1186"/>
    <mergeCell ref="B1187:B1198"/>
    <mergeCell ref="B1199:B1207"/>
    <mergeCell ref="B1150:C1150"/>
    <mergeCell ref="B1151:C1151"/>
    <mergeCell ref="B1152:C1152"/>
    <mergeCell ref="B1153:B1155"/>
    <mergeCell ref="B1156:B1167"/>
    <mergeCell ref="B1168:B1176"/>
    <mergeCell ref="B1119:C1119"/>
    <mergeCell ref="B1120:C1120"/>
    <mergeCell ref="B1121:C1121"/>
    <mergeCell ref="B1122:B1124"/>
    <mergeCell ref="B1125:B1136"/>
    <mergeCell ref="B1137:B1145"/>
    <mergeCell ref="B1088:C1088"/>
    <mergeCell ref="B1089:C1089"/>
    <mergeCell ref="B1090:C1090"/>
    <mergeCell ref="B1091:B1093"/>
    <mergeCell ref="B1094:B1105"/>
    <mergeCell ref="B1106:B1114"/>
    <mergeCell ref="B1057:C1057"/>
    <mergeCell ref="B1058:C1058"/>
    <mergeCell ref="B1059:C1059"/>
    <mergeCell ref="B1060:B1062"/>
    <mergeCell ref="B1063:B1074"/>
    <mergeCell ref="B1075:B1083"/>
    <mergeCell ref="B1026:C1026"/>
    <mergeCell ref="B1027:C1027"/>
    <mergeCell ref="B1028:C1028"/>
    <mergeCell ref="B1029:B1031"/>
    <mergeCell ref="B1032:B1043"/>
    <mergeCell ref="B1044:B1052"/>
    <mergeCell ref="B995:C995"/>
    <mergeCell ref="B996:C996"/>
    <mergeCell ref="B997:C997"/>
    <mergeCell ref="B998:B1000"/>
    <mergeCell ref="B1001:B1012"/>
    <mergeCell ref="B1013:B1021"/>
    <mergeCell ref="B964:C964"/>
    <mergeCell ref="B965:C965"/>
    <mergeCell ref="B966:C966"/>
    <mergeCell ref="B967:B969"/>
    <mergeCell ref="B970:B981"/>
    <mergeCell ref="B982:B990"/>
    <mergeCell ref="B933:C933"/>
    <mergeCell ref="B934:C934"/>
    <mergeCell ref="B935:C935"/>
    <mergeCell ref="B936:B938"/>
    <mergeCell ref="B939:B950"/>
    <mergeCell ref="B951:B959"/>
    <mergeCell ref="B902:C902"/>
    <mergeCell ref="B903:C903"/>
    <mergeCell ref="B904:C904"/>
    <mergeCell ref="B905:B907"/>
    <mergeCell ref="B908:B919"/>
    <mergeCell ref="B920:B928"/>
    <mergeCell ref="B840:C840"/>
    <mergeCell ref="B841:C841"/>
    <mergeCell ref="B842:C842"/>
    <mergeCell ref="B843:B845"/>
    <mergeCell ref="B846:B857"/>
    <mergeCell ref="B858:B866"/>
    <mergeCell ref="B871:C871"/>
    <mergeCell ref="B872:C872"/>
    <mergeCell ref="B873:C873"/>
    <mergeCell ref="B874:B876"/>
    <mergeCell ref="B877:B888"/>
    <mergeCell ref="B889:B897"/>
    <mergeCell ref="B809:C809"/>
    <mergeCell ref="B810:C810"/>
    <mergeCell ref="B811:C811"/>
    <mergeCell ref="B812:B814"/>
    <mergeCell ref="B815:B826"/>
    <mergeCell ref="B827:B835"/>
    <mergeCell ref="B778:C778"/>
    <mergeCell ref="B779:C779"/>
    <mergeCell ref="B780:C780"/>
    <mergeCell ref="B781:B783"/>
    <mergeCell ref="B784:B795"/>
    <mergeCell ref="B796:B804"/>
    <mergeCell ref="B747:C747"/>
    <mergeCell ref="B748:C748"/>
    <mergeCell ref="B749:C749"/>
    <mergeCell ref="B750:B752"/>
    <mergeCell ref="B753:B764"/>
    <mergeCell ref="B765:B773"/>
    <mergeCell ref="B716:C716"/>
    <mergeCell ref="B717:C717"/>
    <mergeCell ref="B718:C718"/>
    <mergeCell ref="B719:B721"/>
    <mergeCell ref="B722:B733"/>
    <mergeCell ref="B734:B742"/>
    <mergeCell ref="B685:C685"/>
    <mergeCell ref="B686:C686"/>
    <mergeCell ref="B687:C687"/>
    <mergeCell ref="B688:B690"/>
    <mergeCell ref="B691:B702"/>
    <mergeCell ref="B703:B711"/>
    <mergeCell ref="B654:C654"/>
    <mergeCell ref="B655:C655"/>
    <mergeCell ref="B656:C656"/>
    <mergeCell ref="B657:B659"/>
    <mergeCell ref="B660:B671"/>
    <mergeCell ref="B672:B680"/>
    <mergeCell ref="B623:C623"/>
    <mergeCell ref="B624:C624"/>
    <mergeCell ref="B625:C625"/>
    <mergeCell ref="B626:B628"/>
    <mergeCell ref="B629:B640"/>
    <mergeCell ref="B641:B649"/>
    <mergeCell ref="B592:C592"/>
    <mergeCell ref="B593:C593"/>
    <mergeCell ref="B594:C594"/>
    <mergeCell ref="B595:B597"/>
    <mergeCell ref="B598:B609"/>
    <mergeCell ref="B610:B618"/>
    <mergeCell ref="B561:C561"/>
    <mergeCell ref="B562:C562"/>
    <mergeCell ref="B563:C563"/>
    <mergeCell ref="B564:B566"/>
    <mergeCell ref="B567:B578"/>
    <mergeCell ref="B579:B587"/>
    <mergeCell ref="B530:C530"/>
    <mergeCell ref="B531:C531"/>
    <mergeCell ref="B532:C532"/>
    <mergeCell ref="B533:B535"/>
    <mergeCell ref="B536:B547"/>
    <mergeCell ref="B548:B556"/>
    <mergeCell ref="B499:C499"/>
    <mergeCell ref="B500:C500"/>
    <mergeCell ref="B501:C501"/>
    <mergeCell ref="B502:B504"/>
    <mergeCell ref="B505:B516"/>
    <mergeCell ref="B517:B525"/>
    <mergeCell ref="B439:C439"/>
    <mergeCell ref="B440:C440"/>
    <mergeCell ref="B441:C441"/>
    <mergeCell ref="B442:B444"/>
    <mergeCell ref="B445:B456"/>
    <mergeCell ref="B457:B465"/>
    <mergeCell ref="B468:C468"/>
    <mergeCell ref="B469:C469"/>
    <mergeCell ref="B470:C470"/>
    <mergeCell ref="B471:B473"/>
    <mergeCell ref="B474:B485"/>
    <mergeCell ref="B486:B494"/>
    <mergeCell ref="B408:C408"/>
    <mergeCell ref="B409:C409"/>
    <mergeCell ref="B410:C410"/>
    <mergeCell ref="B411:B413"/>
    <mergeCell ref="B414:B425"/>
    <mergeCell ref="B426:B434"/>
    <mergeCell ref="B377:C377"/>
    <mergeCell ref="B378:C378"/>
    <mergeCell ref="B379:C379"/>
    <mergeCell ref="B380:B382"/>
    <mergeCell ref="B383:B394"/>
    <mergeCell ref="B395:B403"/>
    <mergeCell ref="B346:C346"/>
    <mergeCell ref="B347:C347"/>
    <mergeCell ref="B348:C348"/>
    <mergeCell ref="B349:B351"/>
    <mergeCell ref="B352:B363"/>
    <mergeCell ref="B364:B372"/>
    <mergeCell ref="B315:C315"/>
    <mergeCell ref="B316:C316"/>
    <mergeCell ref="B317:C317"/>
    <mergeCell ref="B318:B320"/>
    <mergeCell ref="B321:B332"/>
    <mergeCell ref="B333:B341"/>
    <mergeCell ref="B284:C284"/>
    <mergeCell ref="B285:C285"/>
    <mergeCell ref="B286:C286"/>
    <mergeCell ref="B287:B289"/>
    <mergeCell ref="B290:B301"/>
    <mergeCell ref="B302:B310"/>
    <mergeCell ref="B253:C253"/>
    <mergeCell ref="B254:C254"/>
    <mergeCell ref="B255:C255"/>
    <mergeCell ref="B256:B258"/>
    <mergeCell ref="B259:B270"/>
    <mergeCell ref="B271:B279"/>
    <mergeCell ref="B222:C222"/>
    <mergeCell ref="B223:C223"/>
    <mergeCell ref="B224:C224"/>
    <mergeCell ref="B225:B227"/>
    <mergeCell ref="B228:B239"/>
    <mergeCell ref="B240:B248"/>
    <mergeCell ref="B191:C191"/>
    <mergeCell ref="B192:C192"/>
    <mergeCell ref="B193:C193"/>
    <mergeCell ref="B194:B196"/>
    <mergeCell ref="B197:B208"/>
    <mergeCell ref="B209:B217"/>
    <mergeCell ref="B160:C160"/>
    <mergeCell ref="B161:C161"/>
    <mergeCell ref="B162:C162"/>
    <mergeCell ref="B163:B165"/>
    <mergeCell ref="B166:B177"/>
    <mergeCell ref="B178:B186"/>
    <mergeCell ref="B129:C129"/>
    <mergeCell ref="B130:C130"/>
    <mergeCell ref="B131:C131"/>
    <mergeCell ref="B132:B134"/>
    <mergeCell ref="B135:B146"/>
    <mergeCell ref="B147:B155"/>
    <mergeCell ref="B98:C98"/>
    <mergeCell ref="B99:C99"/>
    <mergeCell ref="B100:C100"/>
    <mergeCell ref="B101:B103"/>
    <mergeCell ref="B104:B115"/>
    <mergeCell ref="B116:B124"/>
    <mergeCell ref="B67:C67"/>
    <mergeCell ref="B68:C68"/>
    <mergeCell ref="B69:C69"/>
    <mergeCell ref="B70:B72"/>
    <mergeCell ref="B73:B84"/>
    <mergeCell ref="B85:B93"/>
    <mergeCell ref="B36:C36"/>
    <mergeCell ref="B37:C37"/>
    <mergeCell ref="B38:C38"/>
    <mergeCell ref="B39:B41"/>
    <mergeCell ref="B42:B53"/>
    <mergeCell ref="B54:B62"/>
    <mergeCell ref="B5:C5"/>
    <mergeCell ref="B6:C6"/>
    <mergeCell ref="B7:C7"/>
    <mergeCell ref="B8:B10"/>
    <mergeCell ref="B11:B22"/>
    <mergeCell ref="B23:B31"/>
  </mergeCells>
  <phoneticPr fontId="2"/>
  <conditionalFormatting sqref="D6:D31">
    <cfRule type="cellIs" dxfId="695" priority="2025" operator="lessThan">
      <formula>2.7</formula>
    </cfRule>
    <cfRule type="cellIs" dxfId="694" priority="2026" operator="lessThan">
      <formula>2.8</formula>
    </cfRule>
    <cfRule type="cellIs" dxfId="693" priority="2027" operator="lessThan">
      <formula>2.9</formula>
    </cfRule>
    <cfRule type="cellIs" dxfId="692" priority="2028" operator="lessThanOrEqual">
      <formula>2.97</formula>
    </cfRule>
  </conditionalFormatting>
  <conditionalFormatting sqref="E6:E31">
    <cfRule type="cellIs" dxfId="691" priority="2021" operator="greaterThanOrEqual">
      <formula>4.6</formula>
    </cfRule>
    <cfRule type="cellIs" dxfId="690" priority="2022" operator="greaterThanOrEqual">
      <formula>4.4</formula>
    </cfRule>
    <cfRule type="cellIs" dxfId="689" priority="2023" operator="greaterThanOrEqual">
      <formula>4.2</formula>
    </cfRule>
    <cfRule type="cellIs" dxfId="688" priority="2024" operator="greaterThanOrEqual">
      <formula>3.98</formula>
    </cfRule>
  </conditionalFormatting>
  <conditionalFormatting sqref="G6:G31">
    <cfRule type="cellIs" dxfId="687" priority="2017" operator="greaterThanOrEqual">
      <formula>13.5</formula>
    </cfRule>
    <cfRule type="cellIs" dxfId="686" priority="2018" operator="greaterThanOrEqual">
      <formula>13</formula>
    </cfRule>
    <cfRule type="cellIs" dxfId="685" priority="2019" operator="greaterThanOrEqual">
      <formula>12.5</formula>
    </cfRule>
    <cfRule type="cellIs" dxfId="684" priority="2020" operator="greaterThanOrEqual">
      <formula>12.06</formula>
    </cfRule>
  </conditionalFormatting>
  <conditionalFormatting sqref="D37:D62">
    <cfRule type="cellIs" dxfId="683" priority="681" operator="lessThan">
      <formula>2.7</formula>
    </cfRule>
    <cfRule type="cellIs" dxfId="682" priority="682" operator="lessThan">
      <formula>2.8</formula>
    </cfRule>
    <cfRule type="cellIs" dxfId="681" priority="683" operator="lessThan">
      <formula>2.9</formula>
    </cfRule>
    <cfRule type="cellIs" dxfId="680" priority="684" operator="lessThanOrEqual">
      <formula>2.97</formula>
    </cfRule>
  </conditionalFormatting>
  <conditionalFormatting sqref="E37:E62">
    <cfRule type="cellIs" dxfId="679" priority="677" operator="greaterThanOrEqual">
      <formula>4.6</formula>
    </cfRule>
    <cfRule type="cellIs" dxfId="678" priority="678" operator="greaterThanOrEqual">
      <formula>4.4</formula>
    </cfRule>
    <cfRule type="cellIs" dxfId="677" priority="679" operator="greaterThanOrEqual">
      <formula>4.2</formula>
    </cfRule>
    <cfRule type="cellIs" dxfId="676" priority="680" operator="greaterThanOrEqual">
      <formula>3.98</formula>
    </cfRule>
  </conditionalFormatting>
  <conditionalFormatting sqref="G37:G62">
    <cfRule type="cellIs" dxfId="675" priority="673" operator="greaterThanOrEqual">
      <formula>13.5</formula>
    </cfRule>
    <cfRule type="cellIs" dxfId="674" priority="674" operator="greaterThanOrEqual">
      <formula>13</formula>
    </cfRule>
    <cfRule type="cellIs" dxfId="673" priority="675" operator="greaterThanOrEqual">
      <formula>12.5</formula>
    </cfRule>
    <cfRule type="cellIs" dxfId="672" priority="676" operator="greaterThanOrEqual">
      <formula>12.06</formula>
    </cfRule>
  </conditionalFormatting>
  <conditionalFormatting sqref="D68:D93">
    <cfRule type="cellIs" dxfId="671" priority="669" operator="lessThan">
      <formula>2.7</formula>
    </cfRule>
    <cfRule type="cellIs" dxfId="670" priority="670" operator="lessThan">
      <formula>2.8</formula>
    </cfRule>
    <cfRule type="cellIs" dxfId="669" priority="671" operator="lessThan">
      <formula>2.9</formula>
    </cfRule>
    <cfRule type="cellIs" dxfId="668" priority="672" operator="lessThanOrEqual">
      <formula>2.97</formula>
    </cfRule>
  </conditionalFormatting>
  <conditionalFormatting sqref="E68:E93">
    <cfRule type="cellIs" dxfId="667" priority="665" operator="greaterThanOrEqual">
      <formula>4.6</formula>
    </cfRule>
    <cfRule type="cellIs" dxfId="666" priority="666" operator="greaterThanOrEqual">
      <formula>4.4</formula>
    </cfRule>
    <cfRule type="cellIs" dxfId="665" priority="667" operator="greaterThanOrEqual">
      <formula>4.2</formula>
    </cfRule>
    <cfRule type="cellIs" dxfId="664" priority="668" operator="greaterThanOrEqual">
      <formula>3.98</formula>
    </cfRule>
  </conditionalFormatting>
  <conditionalFormatting sqref="G68:G93">
    <cfRule type="cellIs" dxfId="663" priority="661" operator="greaterThanOrEqual">
      <formula>13.5</formula>
    </cfRule>
    <cfRule type="cellIs" dxfId="662" priority="662" operator="greaterThanOrEqual">
      <formula>13</formula>
    </cfRule>
    <cfRule type="cellIs" dxfId="661" priority="663" operator="greaterThanOrEqual">
      <formula>12.5</formula>
    </cfRule>
    <cfRule type="cellIs" dxfId="660" priority="664" operator="greaterThanOrEqual">
      <formula>12.06</formula>
    </cfRule>
  </conditionalFormatting>
  <conditionalFormatting sqref="D99:D124">
    <cfRule type="cellIs" dxfId="659" priority="657" operator="lessThan">
      <formula>2.7</formula>
    </cfRule>
    <cfRule type="cellIs" dxfId="658" priority="658" operator="lessThan">
      <formula>2.8</formula>
    </cfRule>
    <cfRule type="cellIs" dxfId="657" priority="659" operator="lessThan">
      <formula>2.9</formula>
    </cfRule>
    <cfRule type="cellIs" dxfId="656" priority="660" operator="lessThanOrEqual">
      <formula>2.97</formula>
    </cfRule>
  </conditionalFormatting>
  <conditionalFormatting sqref="E99:E124">
    <cfRule type="cellIs" dxfId="655" priority="653" operator="greaterThanOrEqual">
      <formula>4.6</formula>
    </cfRule>
    <cfRule type="cellIs" dxfId="654" priority="654" operator="greaterThanOrEqual">
      <formula>4.4</formula>
    </cfRule>
    <cfRule type="cellIs" dxfId="653" priority="655" operator="greaterThanOrEqual">
      <formula>4.2</formula>
    </cfRule>
    <cfRule type="cellIs" dxfId="652" priority="656" operator="greaterThanOrEqual">
      <formula>3.98</formula>
    </cfRule>
  </conditionalFormatting>
  <conditionalFormatting sqref="G99:G124">
    <cfRule type="cellIs" dxfId="651" priority="649" operator="greaterThanOrEqual">
      <formula>13.5</formula>
    </cfRule>
    <cfRule type="cellIs" dxfId="650" priority="650" operator="greaterThanOrEqual">
      <formula>13</formula>
    </cfRule>
    <cfRule type="cellIs" dxfId="649" priority="651" operator="greaterThanOrEqual">
      <formula>12.5</formula>
    </cfRule>
    <cfRule type="cellIs" dxfId="648" priority="652" operator="greaterThanOrEqual">
      <formula>12.06</formula>
    </cfRule>
  </conditionalFormatting>
  <conditionalFormatting sqref="D130:D155">
    <cfRule type="cellIs" dxfId="647" priority="645" operator="lessThan">
      <formula>2.7</formula>
    </cfRule>
    <cfRule type="cellIs" dxfId="646" priority="646" operator="lessThan">
      <formula>2.8</formula>
    </cfRule>
    <cfRule type="cellIs" dxfId="645" priority="647" operator="lessThan">
      <formula>2.9</formula>
    </cfRule>
    <cfRule type="cellIs" dxfId="644" priority="648" operator="lessThanOrEqual">
      <formula>2.97</formula>
    </cfRule>
  </conditionalFormatting>
  <conditionalFormatting sqref="E130:E155">
    <cfRule type="cellIs" dxfId="643" priority="641" operator="greaterThanOrEqual">
      <formula>4.6</formula>
    </cfRule>
    <cfRule type="cellIs" dxfId="642" priority="642" operator="greaterThanOrEqual">
      <formula>4.4</formula>
    </cfRule>
    <cfRule type="cellIs" dxfId="641" priority="643" operator="greaterThanOrEqual">
      <formula>4.2</formula>
    </cfRule>
    <cfRule type="cellIs" dxfId="640" priority="644" operator="greaterThanOrEqual">
      <formula>3.98</formula>
    </cfRule>
  </conditionalFormatting>
  <conditionalFormatting sqref="G130:G155">
    <cfRule type="cellIs" dxfId="639" priority="637" operator="greaterThanOrEqual">
      <formula>13.5</formula>
    </cfRule>
    <cfRule type="cellIs" dxfId="638" priority="638" operator="greaterThanOrEqual">
      <formula>13</formula>
    </cfRule>
    <cfRule type="cellIs" dxfId="637" priority="639" operator="greaterThanOrEqual">
      <formula>12.5</formula>
    </cfRule>
    <cfRule type="cellIs" dxfId="636" priority="640" operator="greaterThanOrEqual">
      <formula>12.06</formula>
    </cfRule>
  </conditionalFormatting>
  <conditionalFormatting sqref="D161:D186">
    <cfRule type="cellIs" dxfId="635" priority="633" operator="lessThan">
      <formula>2.7</formula>
    </cfRule>
    <cfRule type="cellIs" dxfId="634" priority="634" operator="lessThan">
      <formula>2.8</formula>
    </cfRule>
    <cfRule type="cellIs" dxfId="633" priority="635" operator="lessThan">
      <formula>2.9</formula>
    </cfRule>
    <cfRule type="cellIs" dxfId="632" priority="636" operator="lessThanOrEqual">
      <formula>2.97</formula>
    </cfRule>
  </conditionalFormatting>
  <conditionalFormatting sqref="E161:E186">
    <cfRule type="cellIs" dxfId="631" priority="629" operator="greaterThanOrEqual">
      <formula>4.6</formula>
    </cfRule>
    <cfRule type="cellIs" dxfId="630" priority="630" operator="greaterThanOrEqual">
      <formula>4.4</formula>
    </cfRule>
    <cfRule type="cellIs" dxfId="629" priority="631" operator="greaterThanOrEqual">
      <formula>4.2</formula>
    </cfRule>
    <cfRule type="cellIs" dxfId="628" priority="632" operator="greaterThanOrEqual">
      <formula>3.98</formula>
    </cfRule>
  </conditionalFormatting>
  <conditionalFormatting sqref="G161:G186">
    <cfRule type="cellIs" dxfId="627" priority="625" operator="greaterThanOrEqual">
      <formula>13.5</formula>
    </cfRule>
    <cfRule type="cellIs" dxfId="626" priority="626" operator="greaterThanOrEqual">
      <formula>13</formula>
    </cfRule>
    <cfRule type="cellIs" dxfId="625" priority="627" operator="greaterThanOrEqual">
      <formula>12.5</formula>
    </cfRule>
    <cfRule type="cellIs" dxfId="624" priority="628" operator="greaterThanOrEqual">
      <formula>12.06</formula>
    </cfRule>
  </conditionalFormatting>
  <conditionalFormatting sqref="D192:D217">
    <cfRule type="cellIs" dxfId="623" priority="621" operator="lessThan">
      <formula>2.7</formula>
    </cfRule>
    <cfRule type="cellIs" dxfId="622" priority="622" operator="lessThan">
      <formula>2.8</formula>
    </cfRule>
    <cfRule type="cellIs" dxfId="621" priority="623" operator="lessThan">
      <formula>2.9</formula>
    </cfRule>
    <cfRule type="cellIs" dxfId="620" priority="624" operator="lessThanOrEqual">
      <formula>2.97</formula>
    </cfRule>
  </conditionalFormatting>
  <conditionalFormatting sqref="E192:E217">
    <cfRule type="cellIs" dxfId="619" priority="617" operator="greaterThanOrEqual">
      <formula>4.6</formula>
    </cfRule>
    <cfRule type="cellIs" dxfId="618" priority="618" operator="greaterThanOrEqual">
      <formula>4.4</formula>
    </cfRule>
    <cfRule type="cellIs" dxfId="617" priority="619" operator="greaterThanOrEqual">
      <formula>4.2</formula>
    </cfRule>
    <cfRule type="cellIs" dxfId="616" priority="620" operator="greaterThanOrEqual">
      <formula>3.98</formula>
    </cfRule>
  </conditionalFormatting>
  <conditionalFormatting sqref="G192:G217">
    <cfRule type="cellIs" dxfId="615" priority="613" operator="greaterThanOrEqual">
      <formula>13.5</formula>
    </cfRule>
    <cfRule type="cellIs" dxfId="614" priority="614" operator="greaterThanOrEqual">
      <formula>13</formula>
    </cfRule>
    <cfRule type="cellIs" dxfId="613" priority="615" operator="greaterThanOrEqual">
      <formula>12.5</formula>
    </cfRule>
    <cfRule type="cellIs" dxfId="612" priority="616" operator="greaterThanOrEqual">
      <formula>12.06</formula>
    </cfRule>
  </conditionalFormatting>
  <conditionalFormatting sqref="D223:D248">
    <cfRule type="cellIs" dxfId="611" priority="609" operator="lessThan">
      <formula>2.7</formula>
    </cfRule>
    <cfRule type="cellIs" dxfId="610" priority="610" operator="lessThan">
      <formula>2.8</formula>
    </cfRule>
    <cfRule type="cellIs" dxfId="609" priority="611" operator="lessThan">
      <formula>2.9</formula>
    </cfRule>
    <cfRule type="cellIs" dxfId="608" priority="612" operator="lessThanOrEqual">
      <formula>2.97</formula>
    </cfRule>
  </conditionalFormatting>
  <conditionalFormatting sqref="E223:E248">
    <cfRule type="cellIs" dxfId="607" priority="605" operator="greaterThanOrEqual">
      <formula>4.6</formula>
    </cfRule>
    <cfRule type="cellIs" dxfId="606" priority="606" operator="greaterThanOrEqual">
      <formula>4.4</formula>
    </cfRule>
    <cfRule type="cellIs" dxfId="605" priority="607" operator="greaterThanOrEqual">
      <formula>4.2</formula>
    </cfRule>
    <cfRule type="cellIs" dxfId="604" priority="608" operator="greaterThanOrEqual">
      <formula>3.98</formula>
    </cfRule>
  </conditionalFormatting>
  <conditionalFormatting sqref="G223:G248">
    <cfRule type="cellIs" dxfId="603" priority="601" operator="greaterThanOrEqual">
      <formula>13.5</formula>
    </cfRule>
    <cfRule type="cellIs" dxfId="602" priority="602" operator="greaterThanOrEqual">
      <formula>13</formula>
    </cfRule>
    <cfRule type="cellIs" dxfId="601" priority="603" operator="greaterThanOrEqual">
      <formula>12.5</formula>
    </cfRule>
    <cfRule type="cellIs" dxfId="600" priority="604" operator="greaterThanOrEqual">
      <formula>12.06</formula>
    </cfRule>
  </conditionalFormatting>
  <conditionalFormatting sqref="D254:D279">
    <cfRule type="cellIs" dxfId="599" priority="597" operator="lessThan">
      <formula>2.7</formula>
    </cfRule>
    <cfRule type="cellIs" dxfId="598" priority="598" operator="lessThan">
      <formula>2.8</formula>
    </cfRule>
    <cfRule type="cellIs" dxfId="597" priority="599" operator="lessThan">
      <formula>2.9</formula>
    </cfRule>
    <cfRule type="cellIs" dxfId="596" priority="600" operator="lessThanOrEqual">
      <formula>2.97</formula>
    </cfRule>
  </conditionalFormatting>
  <conditionalFormatting sqref="E254:E279">
    <cfRule type="cellIs" dxfId="595" priority="593" operator="greaterThanOrEqual">
      <formula>4.6</formula>
    </cfRule>
    <cfRule type="cellIs" dxfId="594" priority="594" operator="greaterThanOrEqual">
      <formula>4.4</formula>
    </cfRule>
    <cfRule type="cellIs" dxfId="593" priority="595" operator="greaterThanOrEqual">
      <formula>4.2</formula>
    </cfRule>
    <cfRule type="cellIs" dxfId="592" priority="596" operator="greaterThanOrEqual">
      <formula>3.98</formula>
    </cfRule>
  </conditionalFormatting>
  <conditionalFormatting sqref="G254:G279">
    <cfRule type="cellIs" dxfId="591" priority="589" operator="greaterThanOrEqual">
      <formula>13.5</formula>
    </cfRule>
    <cfRule type="cellIs" dxfId="590" priority="590" operator="greaterThanOrEqual">
      <formula>13</formula>
    </cfRule>
    <cfRule type="cellIs" dxfId="589" priority="591" operator="greaterThanOrEqual">
      <formula>12.5</formula>
    </cfRule>
    <cfRule type="cellIs" dxfId="588" priority="592" operator="greaterThanOrEqual">
      <formula>12.06</formula>
    </cfRule>
  </conditionalFormatting>
  <conditionalFormatting sqref="D285:D310">
    <cfRule type="cellIs" dxfId="587" priority="585" operator="lessThan">
      <formula>2.7</formula>
    </cfRule>
    <cfRule type="cellIs" dxfId="586" priority="586" operator="lessThan">
      <formula>2.8</formula>
    </cfRule>
    <cfRule type="cellIs" dxfId="585" priority="587" operator="lessThan">
      <formula>2.9</formula>
    </cfRule>
    <cfRule type="cellIs" dxfId="584" priority="588" operator="lessThanOrEqual">
      <formula>2.97</formula>
    </cfRule>
  </conditionalFormatting>
  <conditionalFormatting sqref="E285:E310">
    <cfRule type="cellIs" dxfId="583" priority="581" operator="greaterThanOrEqual">
      <formula>4.6</formula>
    </cfRule>
    <cfRule type="cellIs" dxfId="582" priority="582" operator="greaterThanOrEqual">
      <formula>4.4</formula>
    </cfRule>
    <cfRule type="cellIs" dxfId="581" priority="583" operator="greaterThanOrEqual">
      <formula>4.2</formula>
    </cfRule>
    <cfRule type="cellIs" dxfId="580" priority="584" operator="greaterThanOrEqual">
      <formula>3.98</formula>
    </cfRule>
  </conditionalFormatting>
  <conditionalFormatting sqref="G285:G310">
    <cfRule type="cellIs" dxfId="579" priority="577" operator="greaterThanOrEqual">
      <formula>13.5</formula>
    </cfRule>
    <cfRule type="cellIs" dxfId="578" priority="578" operator="greaterThanOrEqual">
      <formula>13</formula>
    </cfRule>
    <cfRule type="cellIs" dxfId="577" priority="579" operator="greaterThanOrEqual">
      <formula>12.5</formula>
    </cfRule>
    <cfRule type="cellIs" dxfId="576" priority="580" operator="greaterThanOrEqual">
      <formula>12.06</formula>
    </cfRule>
  </conditionalFormatting>
  <conditionalFormatting sqref="D316:D341">
    <cfRule type="cellIs" dxfId="575" priority="573" operator="lessThan">
      <formula>2.7</formula>
    </cfRule>
    <cfRule type="cellIs" dxfId="574" priority="574" operator="lessThan">
      <formula>2.8</formula>
    </cfRule>
    <cfRule type="cellIs" dxfId="573" priority="575" operator="lessThan">
      <formula>2.9</formula>
    </cfRule>
    <cfRule type="cellIs" dxfId="572" priority="576" operator="lessThanOrEqual">
      <formula>2.97</formula>
    </cfRule>
  </conditionalFormatting>
  <conditionalFormatting sqref="E316:E341">
    <cfRule type="cellIs" dxfId="571" priority="569" operator="greaterThanOrEqual">
      <formula>4.6</formula>
    </cfRule>
    <cfRule type="cellIs" dxfId="570" priority="570" operator="greaterThanOrEqual">
      <formula>4.4</formula>
    </cfRule>
    <cfRule type="cellIs" dxfId="569" priority="571" operator="greaterThanOrEqual">
      <formula>4.2</formula>
    </cfRule>
    <cfRule type="cellIs" dxfId="568" priority="572" operator="greaterThanOrEqual">
      <formula>3.98</formula>
    </cfRule>
  </conditionalFormatting>
  <conditionalFormatting sqref="G316:G341">
    <cfRule type="cellIs" dxfId="567" priority="565" operator="greaterThanOrEqual">
      <formula>13.5</formula>
    </cfRule>
    <cfRule type="cellIs" dxfId="566" priority="566" operator="greaterThanOrEqual">
      <formula>13</formula>
    </cfRule>
    <cfRule type="cellIs" dxfId="565" priority="567" operator="greaterThanOrEqual">
      <formula>12.5</formula>
    </cfRule>
    <cfRule type="cellIs" dxfId="564" priority="568" operator="greaterThanOrEqual">
      <formula>12.06</formula>
    </cfRule>
  </conditionalFormatting>
  <conditionalFormatting sqref="D347:D372">
    <cfRule type="cellIs" dxfId="563" priority="561" operator="lessThan">
      <formula>2.7</formula>
    </cfRule>
    <cfRule type="cellIs" dxfId="562" priority="562" operator="lessThan">
      <formula>2.8</formula>
    </cfRule>
    <cfRule type="cellIs" dxfId="561" priority="563" operator="lessThan">
      <formula>2.9</formula>
    </cfRule>
    <cfRule type="cellIs" dxfId="560" priority="564" operator="lessThanOrEqual">
      <formula>2.97</formula>
    </cfRule>
  </conditionalFormatting>
  <conditionalFormatting sqref="E347:E372">
    <cfRule type="cellIs" dxfId="559" priority="557" operator="greaterThanOrEqual">
      <formula>4.6</formula>
    </cfRule>
    <cfRule type="cellIs" dxfId="558" priority="558" operator="greaterThanOrEqual">
      <formula>4.4</formula>
    </cfRule>
    <cfRule type="cellIs" dxfId="557" priority="559" operator="greaterThanOrEqual">
      <formula>4.2</formula>
    </cfRule>
    <cfRule type="cellIs" dxfId="556" priority="560" operator="greaterThanOrEqual">
      <formula>3.98</formula>
    </cfRule>
  </conditionalFormatting>
  <conditionalFormatting sqref="G347:G372">
    <cfRule type="cellIs" dxfId="555" priority="553" operator="greaterThanOrEqual">
      <formula>13.5</formula>
    </cfRule>
    <cfRule type="cellIs" dxfId="554" priority="554" operator="greaterThanOrEqual">
      <formula>13</formula>
    </cfRule>
    <cfRule type="cellIs" dxfId="553" priority="555" operator="greaterThanOrEqual">
      <formula>12.5</formula>
    </cfRule>
    <cfRule type="cellIs" dxfId="552" priority="556" operator="greaterThanOrEqual">
      <formula>12.06</formula>
    </cfRule>
  </conditionalFormatting>
  <conditionalFormatting sqref="D378:D403">
    <cfRule type="cellIs" dxfId="551" priority="549" operator="lessThan">
      <formula>2.7</formula>
    </cfRule>
    <cfRule type="cellIs" dxfId="550" priority="550" operator="lessThan">
      <formula>2.8</formula>
    </cfRule>
    <cfRule type="cellIs" dxfId="549" priority="551" operator="lessThan">
      <formula>2.9</formula>
    </cfRule>
    <cfRule type="cellIs" dxfId="548" priority="552" operator="lessThanOrEqual">
      <formula>2.97</formula>
    </cfRule>
  </conditionalFormatting>
  <conditionalFormatting sqref="E378:E403">
    <cfRule type="cellIs" dxfId="547" priority="545" operator="greaterThanOrEqual">
      <formula>4.6</formula>
    </cfRule>
    <cfRule type="cellIs" dxfId="546" priority="546" operator="greaterThanOrEqual">
      <formula>4.4</formula>
    </cfRule>
    <cfRule type="cellIs" dxfId="545" priority="547" operator="greaterThanOrEqual">
      <formula>4.2</formula>
    </cfRule>
    <cfRule type="cellIs" dxfId="544" priority="548" operator="greaterThanOrEqual">
      <formula>3.98</formula>
    </cfRule>
  </conditionalFormatting>
  <conditionalFormatting sqref="G378:G403">
    <cfRule type="cellIs" dxfId="543" priority="541" operator="greaterThanOrEqual">
      <formula>13.5</formula>
    </cfRule>
    <cfRule type="cellIs" dxfId="542" priority="542" operator="greaterThanOrEqual">
      <formula>13</formula>
    </cfRule>
    <cfRule type="cellIs" dxfId="541" priority="543" operator="greaterThanOrEqual">
      <formula>12.5</formula>
    </cfRule>
    <cfRule type="cellIs" dxfId="540" priority="544" operator="greaterThanOrEqual">
      <formula>12.06</formula>
    </cfRule>
  </conditionalFormatting>
  <conditionalFormatting sqref="D409:D434">
    <cfRule type="cellIs" dxfId="539" priority="537" operator="lessThan">
      <formula>2.7</formula>
    </cfRule>
    <cfRule type="cellIs" dxfId="538" priority="538" operator="lessThan">
      <formula>2.8</formula>
    </cfRule>
    <cfRule type="cellIs" dxfId="537" priority="539" operator="lessThan">
      <formula>2.9</formula>
    </cfRule>
    <cfRule type="cellIs" dxfId="536" priority="540" operator="lessThanOrEqual">
      <formula>2.97</formula>
    </cfRule>
  </conditionalFormatting>
  <conditionalFormatting sqref="E409:E434">
    <cfRule type="cellIs" dxfId="535" priority="533" operator="greaterThanOrEqual">
      <formula>4.6</formula>
    </cfRule>
    <cfRule type="cellIs" dxfId="534" priority="534" operator="greaterThanOrEqual">
      <formula>4.4</formula>
    </cfRule>
    <cfRule type="cellIs" dxfId="533" priority="535" operator="greaterThanOrEqual">
      <formula>4.2</formula>
    </cfRule>
    <cfRule type="cellIs" dxfId="532" priority="536" operator="greaterThanOrEqual">
      <formula>3.98</formula>
    </cfRule>
  </conditionalFormatting>
  <conditionalFormatting sqref="G409:G434">
    <cfRule type="cellIs" dxfId="531" priority="529" operator="greaterThanOrEqual">
      <formula>13.5</formula>
    </cfRule>
    <cfRule type="cellIs" dxfId="530" priority="530" operator="greaterThanOrEqual">
      <formula>13</formula>
    </cfRule>
    <cfRule type="cellIs" dxfId="529" priority="531" operator="greaterThanOrEqual">
      <formula>12.5</formula>
    </cfRule>
    <cfRule type="cellIs" dxfId="528" priority="532" operator="greaterThanOrEqual">
      <formula>12.06</formula>
    </cfRule>
  </conditionalFormatting>
  <conditionalFormatting sqref="D440:D465">
    <cfRule type="cellIs" dxfId="527" priority="525" operator="lessThan">
      <formula>2.7</formula>
    </cfRule>
    <cfRule type="cellIs" dxfId="526" priority="526" operator="lessThan">
      <formula>2.8</formula>
    </cfRule>
    <cfRule type="cellIs" dxfId="525" priority="527" operator="lessThan">
      <formula>2.9</formula>
    </cfRule>
    <cfRule type="cellIs" dxfId="524" priority="528" operator="lessThanOrEqual">
      <formula>2.97</formula>
    </cfRule>
  </conditionalFormatting>
  <conditionalFormatting sqref="E440:E465">
    <cfRule type="cellIs" dxfId="523" priority="521" operator="greaterThanOrEqual">
      <formula>4.6</formula>
    </cfRule>
    <cfRule type="cellIs" dxfId="522" priority="522" operator="greaterThanOrEqual">
      <formula>4.4</formula>
    </cfRule>
    <cfRule type="cellIs" dxfId="521" priority="523" operator="greaterThanOrEqual">
      <formula>4.2</formula>
    </cfRule>
    <cfRule type="cellIs" dxfId="520" priority="524" operator="greaterThanOrEqual">
      <formula>3.98</formula>
    </cfRule>
  </conditionalFormatting>
  <conditionalFormatting sqref="G440:G465">
    <cfRule type="cellIs" dxfId="519" priority="517" operator="greaterThanOrEqual">
      <formula>13.5</formula>
    </cfRule>
    <cfRule type="cellIs" dxfId="518" priority="518" operator="greaterThanOrEqual">
      <formula>13</formula>
    </cfRule>
    <cfRule type="cellIs" dxfId="517" priority="519" operator="greaterThanOrEqual">
      <formula>12.5</formula>
    </cfRule>
    <cfRule type="cellIs" dxfId="516" priority="520" operator="greaterThanOrEqual">
      <formula>12.06</formula>
    </cfRule>
  </conditionalFormatting>
  <conditionalFormatting sqref="D469:D494">
    <cfRule type="cellIs" dxfId="515" priority="513" operator="lessThan">
      <formula>2.7</formula>
    </cfRule>
    <cfRule type="cellIs" dxfId="514" priority="514" operator="lessThan">
      <formula>2.8</formula>
    </cfRule>
    <cfRule type="cellIs" dxfId="513" priority="515" operator="lessThan">
      <formula>2.9</formula>
    </cfRule>
    <cfRule type="cellIs" dxfId="512" priority="516" operator="lessThanOrEqual">
      <formula>2.97</formula>
    </cfRule>
  </conditionalFormatting>
  <conditionalFormatting sqref="E469:E494">
    <cfRule type="cellIs" dxfId="511" priority="509" operator="greaterThanOrEqual">
      <formula>4.6</formula>
    </cfRule>
    <cfRule type="cellIs" dxfId="510" priority="510" operator="greaterThanOrEqual">
      <formula>4.4</formula>
    </cfRule>
    <cfRule type="cellIs" dxfId="509" priority="511" operator="greaterThanOrEqual">
      <formula>4.2</formula>
    </cfRule>
    <cfRule type="cellIs" dxfId="508" priority="512" operator="greaterThanOrEqual">
      <formula>3.98</formula>
    </cfRule>
  </conditionalFormatting>
  <conditionalFormatting sqref="G469:G494">
    <cfRule type="cellIs" dxfId="507" priority="505" operator="greaterThanOrEqual">
      <formula>13.5</formula>
    </cfRule>
    <cfRule type="cellIs" dxfId="506" priority="506" operator="greaterThanOrEqual">
      <formula>13</formula>
    </cfRule>
    <cfRule type="cellIs" dxfId="505" priority="507" operator="greaterThanOrEqual">
      <formula>12.5</formula>
    </cfRule>
    <cfRule type="cellIs" dxfId="504" priority="508" operator="greaterThanOrEqual">
      <formula>12.06</formula>
    </cfRule>
  </conditionalFormatting>
  <conditionalFormatting sqref="D500:D525">
    <cfRule type="cellIs" dxfId="503" priority="501" operator="lessThan">
      <formula>2.7</formula>
    </cfRule>
    <cfRule type="cellIs" dxfId="502" priority="502" operator="lessThan">
      <formula>2.8</formula>
    </cfRule>
    <cfRule type="cellIs" dxfId="501" priority="503" operator="lessThan">
      <formula>2.9</formula>
    </cfRule>
    <cfRule type="cellIs" dxfId="500" priority="504" operator="lessThanOrEqual">
      <formula>2.97</formula>
    </cfRule>
  </conditionalFormatting>
  <conditionalFormatting sqref="E500:E525">
    <cfRule type="cellIs" dxfId="499" priority="497" operator="greaterThanOrEqual">
      <formula>4.6</formula>
    </cfRule>
    <cfRule type="cellIs" dxfId="498" priority="498" operator="greaterThanOrEqual">
      <formula>4.4</formula>
    </cfRule>
    <cfRule type="cellIs" dxfId="497" priority="499" operator="greaterThanOrEqual">
      <formula>4.2</formula>
    </cfRule>
    <cfRule type="cellIs" dxfId="496" priority="500" operator="greaterThanOrEqual">
      <formula>3.98</formula>
    </cfRule>
  </conditionalFormatting>
  <conditionalFormatting sqref="G500:G525">
    <cfRule type="cellIs" dxfId="495" priority="493" operator="greaterThanOrEqual">
      <formula>13.5</formula>
    </cfRule>
    <cfRule type="cellIs" dxfId="494" priority="494" operator="greaterThanOrEqual">
      <formula>13</formula>
    </cfRule>
    <cfRule type="cellIs" dxfId="493" priority="495" operator="greaterThanOrEqual">
      <formula>12.5</formula>
    </cfRule>
    <cfRule type="cellIs" dxfId="492" priority="496" operator="greaterThanOrEqual">
      <formula>12.06</formula>
    </cfRule>
  </conditionalFormatting>
  <conditionalFormatting sqref="D531:D556">
    <cfRule type="cellIs" dxfId="491" priority="489" operator="lessThan">
      <formula>2.7</formula>
    </cfRule>
    <cfRule type="cellIs" dxfId="490" priority="490" operator="lessThan">
      <formula>2.8</formula>
    </cfRule>
    <cfRule type="cellIs" dxfId="489" priority="491" operator="lessThan">
      <formula>2.9</formula>
    </cfRule>
    <cfRule type="cellIs" dxfId="488" priority="492" operator="lessThanOrEqual">
      <formula>2.97</formula>
    </cfRule>
  </conditionalFormatting>
  <conditionalFormatting sqref="E531:E556">
    <cfRule type="cellIs" dxfId="487" priority="485" operator="greaterThanOrEqual">
      <formula>4.6</formula>
    </cfRule>
    <cfRule type="cellIs" dxfId="486" priority="486" operator="greaterThanOrEqual">
      <formula>4.4</formula>
    </cfRule>
    <cfRule type="cellIs" dxfId="485" priority="487" operator="greaterThanOrEqual">
      <formula>4.2</formula>
    </cfRule>
    <cfRule type="cellIs" dxfId="484" priority="488" operator="greaterThanOrEqual">
      <formula>3.98</formula>
    </cfRule>
  </conditionalFormatting>
  <conditionalFormatting sqref="G531:G556">
    <cfRule type="cellIs" dxfId="483" priority="481" operator="greaterThanOrEqual">
      <formula>13.5</formula>
    </cfRule>
    <cfRule type="cellIs" dxfId="482" priority="482" operator="greaterThanOrEqual">
      <formula>13</formula>
    </cfRule>
    <cfRule type="cellIs" dxfId="481" priority="483" operator="greaterThanOrEqual">
      <formula>12.5</formula>
    </cfRule>
    <cfRule type="cellIs" dxfId="480" priority="484" operator="greaterThanOrEqual">
      <formula>12.06</formula>
    </cfRule>
  </conditionalFormatting>
  <conditionalFormatting sqref="D562:D587">
    <cfRule type="cellIs" dxfId="479" priority="477" operator="lessThan">
      <formula>2.7</formula>
    </cfRule>
    <cfRule type="cellIs" dxfId="478" priority="478" operator="lessThan">
      <formula>2.8</formula>
    </cfRule>
    <cfRule type="cellIs" dxfId="477" priority="479" operator="lessThan">
      <formula>2.9</formula>
    </cfRule>
    <cfRule type="cellIs" dxfId="476" priority="480" operator="lessThanOrEqual">
      <formula>2.97</formula>
    </cfRule>
  </conditionalFormatting>
  <conditionalFormatting sqref="E562:E587">
    <cfRule type="cellIs" dxfId="475" priority="473" operator="greaterThanOrEqual">
      <formula>4.6</formula>
    </cfRule>
    <cfRule type="cellIs" dxfId="474" priority="474" operator="greaterThanOrEqual">
      <formula>4.4</formula>
    </cfRule>
    <cfRule type="cellIs" dxfId="473" priority="475" operator="greaterThanOrEqual">
      <formula>4.2</formula>
    </cfRule>
    <cfRule type="cellIs" dxfId="472" priority="476" operator="greaterThanOrEqual">
      <formula>3.98</formula>
    </cfRule>
  </conditionalFormatting>
  <conditionalFormatting sqref="G562:G587">
    <cfRule type="cellIs" dxfId="471" priority="469" operator="greaterThanOrEqual">
      <formula>13.5</formula>
    </cfRule>
    <cfRule type="cellIs" dxfId="470" priority="470" operator="greaterThanOrEqual">
      <formula>13</formula>
    </cfRule>
    <cfRule type="cellIs" dxfId="469" priority="471" operator="greaterThanOrEqual">
      <formula>12.5</formula>
    </cfRule>
    <cfRule type="cellIs" dxfId="468" priority="472" operator="greaterThanOrEqual">
      <formula>12.06</formula>
    </cfRule>
  </conditionalFormatting>
  <conditionalFormatting sqref="D593:D618">
    <cfRule type="cellIs" dxfId="467" priority="465" operator="lessThan">
      <formula>2.7</formula>
    </cfRule>
    <cfRule type="cellIs" dxfId="466" priority="466" operator="lessThan">
      <formula>2.8</formula>
    </cfRule>
    <cfRule type="cellIs" dxfId="465" priority="467" operator="lessThan">
      <formula>2.9</formula>
    </cfRule>
    <cfRule type="cellIs" dxfId="464" priority="468" operator="lessThanOrEqual">
      <formula>2.97</formula>
    </cfRule>
  </conditionalFormatting>
  <conditionalFormatting sqref="E593:E618">
    <cfRule type="cellIs" dxfId="463" priority="461" operator="greaterThanOrEqual">
      <formula>4.6</formula>
    </cfRule>
    <cfRule type="cellIs" dxfId="462" priority="462" operator="greaterThanOrEqual">
      <formula>4.4</formula>
    </cfRule>
    <cfRule type="cellIs" dxfId="461" priority="463" operator="greaterThanOrEqual">
      <formula>4.2</formula>
    </cfRule>
    <cfRule type="cellIs" dxfId="460" priority="464" operator="greaterThanOrEqual">
      <formula>3.98</formula>
    </cfRule>
  </conditionalFormatting>
  <conditionalFormatting sqref="G593:G618">
    <cfRule type="cellIs" dxfId="459" priority="457" operator="greaterThanOrEqual">
      <formula>13.5</formula>
    </cfRule>
    <cfRule type="cellIs" dxfId="458" priority="458" operator="greaterThanOrEqual">
      <formula>13</formula>
    </cfRule>
    <cfRule type="cellIs" dxfId="457" priority="459" operator="greaterThanOrEqual">
      <formula>12.5</formula>
    </cfRule>
    <cfRule type="cellIs" dxfId="456" priority="460" operator="greaterThanOrEqual">
      <formula>12.06</formula>
    </cfRule>
  </conditionalFormatting>
  <conditionalFormatting sqref="D624:D649">
    <cfRule type="cellIs" dxfId="455" priority="453" operator="lessThan">
      <formula>2.7</formula>
    </cfRule>
    <cfRule type="cellIs" dxfId="454" priority="454" operator="lessThan">
      <formula>2.8</formula>
    </cfRule>
    <cfRule type="cellIs" dxfId="453" priority="455" operator="lessThan">
      <formula>2.9</formula>
    </cfRule>
    <cfRule type="cellIs" dxfId="452" priority="456" operator="lessThanOrEqual">
      <formula>2.97</formula>
    </cfRule>
  </conditionalFormatting>
  <conditionalFormatting sqref="E624:E649">
    <cfRule type="cellIs" dxfId="451" priority="449" operator="greaterThanOrEqual">
      <formula>4.6</formula>
    </cfRule>
    <cfRule type="cellIs" dxfId="450" priority="450" operator="greaterThanOrEqual">
      <formula>4.4</formula>
    </cfRule>
    <cfRule type="cellIs" dxfId="449" priority="451" operator="greaterThanOrEqual">
      <formula>4.2</formula>
    </cfRule>
    <cfRule type="cellIs" dxfId="448" priority="452" operator="greaterThanOrEqual">
      <formula>3.98</formula>
    </cfRule>
  </conditionalFormatting>
  <conditionalFormatting sqref="G624:G649">
    <cfRule type="cellIs" dxfId="447" priority="445" operator="greaterThanOrEqual">
      <formula>13.5</formula>
    </cfRule>
    <cfRule type="cellIs" dxfId="446" priority="446" operator="greaterThanOrEqual">
      <formula>13</formula>
    </cfRule>
    <cfRule type="cellIs" dxfId="445" priority="447" operator="greaterThanOrEqual">
      <formula>12.5</formula>
    </cfRule>
    <cfRule type="cellIs" dxfId="444" priority="448" operator="greaterThanOrEqual">
      <formula>12.06</formula>
    </cfRule>
  </conditionalFormatting>
  <conditionalFormatting sqref="D655:D680">
    <cfRule type="cellIs" dxfId="443" priority="441" operator="lessThan">
      <formula>2.7</formula>
    </cfRule>
    <cfRule type="cellIs" dxfId="442" priority="442" operator="lessThan">
      <formula>2.8</formula>
    </cfRule>
    <cfRule type="cellIs" dxfId="441" priority="443" operator="lessThan">
      <formula>2.9</formula>
    </cfRule>
    <cfRule type="cellIs" dxfId="440" priority="444" operator="lessThanOrEqual">
      <formula>2.97</formula>
    </cfRule>
  </conditionalFormatting>
  <conditionalFormatting sqref="E655:E680">
    <cfRule type="cellIs" dxfId="439" priority="437" operator="greaterThanOrEqual">
      <formula>4.6</formula>
    </cfRule>
    <cfRule type="cellIs" dxfId="438" priority="438" operator="greaterThanOrEqual">
      <formula>4.4</formula>
    </cfRule>
    <cfRule type="cellIs" dxfId="437" priority="439" operator="greaterThanOrEqual">
      <formula>4.2</formula>
    </cfRule>
    <cfRule type="cellIs" dxfId="436" priority="440" operator="greaterThanOrEqual">
      <formula>3.98</formula>
    </cfRule>
  </conditionalFormatting>
  <conditionalFormatting sqref="G655:G680">
    <cfRule type="cellIs" dxfId="435" priority="433" operator="greaterThanOrEqual">
      <formula>13.5</formula>
    </cfRule>
    <cfRule type="cellIs" dxfId="434" priority="434" operator="greaterThanOrEqual">
      <formula>13</formula>
    </cfRule>
    <cfRule type="cellIs" dxfId="433" priority="435" operator="greaterThanOrEqual">
      <formula>12.5</formula>
    </cfRule>
    <cfRule type="cellIs" dxfId="432" priority="436" operator="greaterThanOrEqual">
      <formula>12.06</formula>
    </cfRule>
  </conditionalFormatting>
  <conditionalFormatting sqref="D686:D711">
    <cfRule type="cellIs" dxfId="431" priority="429" operator="lessThan">
      <formula>2.7</formula>
    </cfRule>
    <cfRule type="cellIs" dxfId="430" priority="430" operator="lessThan">
      <formula>2.8</formula>
    </cfRule>
    <cfRule type="cellIs" dxfId="429" priority="431" operator="lessThan">
      <formula>2.9</formula>
    </cfRule>
    <cfRule type="cellIs" dxfId="428" priority="432" operator="lessThanOrEqual">
      <formula>2.97</formula>
    </cfRule>
  </conditionalFormatting>
  <conditionalFormatting sqref="E686:E711">
    <cfRule type="cellIs" dxfId="427" priority="425" operator="greaterThanOrEqual">
      <formula>4.6</formula>
    </cfRule>
    <cfRule type="cellIs" dxfId="426" priority="426" operator="greaterThanOrEqual">
      <formula>4.4</formula>
    </cfRule>
    <cfRule type="cellIs" dxfId="425" priority="427" operator="greaterThanOrEqual">
      <formula>4.2</formula>
    </cfRule>
    <cfRule type="cellIs" dxfId="424" priority="428" operator="greaterThanOrEqual">
      <formula>3.98</formula>
    </cfRule>
  </conditionalFormatting>
  <conditionalFormatting sqref="G686:G711">
    <cfRule type="cellIs" dxfId="423" priority="421" operator="greaterThanOrEqual">
      <formula>13.5</formula>
    </cfRule>
    <cfRule type="cellIs" dxfId="422" priority="422" operator="greaterThanOrEqual">
      <formula>13</formula>
    </cfRule>
    <cfRule type="cellIs" dxfId="421" priority="423" operator="greaterThanOrEqual">
      <formula>12.5</formula>
    </cfRule>
    <cfRule type="cellIs" dxfId="420" priority="424" operator="greaterThanOrEqual">
      <formula>12.06</formula>
    </cfRule>
  </conditionalFormatting>
  <conditionalFormatting sqref="D717:D742">
    <cfRule type="cellIs" dxfId="419" priority="417" operator="lessThan">
      <formula>2.7</formula>
    </cfRule>
    <cfRule type="cellIs" dxfId="418" priority="418" operator="lessThan">
      <formula>2.8</formula>
    </cfRule>
    <cfRule type="cellIs" dxfId="417" priority="419" operator="lessThan">
      <formula>2.9</formula>
    </cfRule>
    <cfRule type="cellIs" dxfId="416" priority="420" operator="lessThanOrEqual">
      <formula>2.97</formula>
    </cfRule>
  </conditionalFormatting>
  <conditionalFormatting sqref="E717:E742">
    <cfRule type="cellIs" dxfId="415" priority="413" operator="greaterThanOrEqual">
      <formula>4.6</formula>
    </cfRule>
    <cfRule type="cellIs" dxfId="414" priority="414" operator="greaterThanOrEqual">
      <formula>4.4</formula>
    </cfRule>
    <cfRule type="cellIs" dxfId="413" priority="415" operator="greaterThanOrEqual">
      <formula>4.2</formula>
    </cfRule>
    <cfRule type="cellIs" dxfId="412" priority="416" operator="greaterThanOrEqual">
      <formula>3.98</formula>
    </cfRule>
  </conditionalFormatting>
  <conditionalFormatting sqref="G717:G742">
    <cfRule type="cellIs" dxfId="411" priority="409" operator="greaterThanOrEqual">
      <formula>13.5</formula>
    </cfRule>
    <cfRule type="cellIs" dxfId="410" priority="410" operator="greaterThanOrEqual">
      <formula>13</formula>
    </cfRule>
    <cfRule type="cellIs" dxfId="409" priority="411" operator="greaterThanOrEqual">
      <formula>12.5</formula>
    </cfRule>
    <cfRule type="cellIs" dxfId="408" priority="412" operator="greaterThanOrEqual">
      <formula>12.06</formula>
    </cfRule>
  </conditionalFormatting>
  <conditionalFormatting sqref="D748:D773">
    <cfRule type="cellIs" dxfId="407" priority="405" operator="lessThan">
      <formula>2.7</formula>
    </cfRule>
    <cfRule type="cellIs" dxfId="406" priority="406" operator="lessThan">
      <formula>2.8</formula>
    </cfRule>
    <cfRule type="cellIs" dxfId="405" priority="407" operator="lessThan">
      <formula>2.9</formula>
    </cfRule>
    <cfRule type="cellIs" dxfId="404" priority="408" operator="lessThanOrEqual">
      <formula>2.97</formula>
    </cfRule>
  </conditionalFormatting>
  <conditionalFormatting sqref="E748:E773">
    <cfRule type="cellIs" dxfId="403" priority="401" operator="greaterThanOrEqual">
      <formula>4.6</formula>
    </cfRule>
    <cfRule type="cellIs" dxfId="402" priority="402" operator="greaterThanOrEqual">
      <formula>4.4</formula>
    </cfRule>
    <cfRule type="cellIs" dxfId="401" priority="403" operator="greaterThanOrEqual">
      <formula>4.2</formula>
    </cfRule>
    <cfRule type="cellIs" dxfId="400" priority="404" operator="greaterThanOrEqual">
      <formula>3.98</formula>
    </cfRule>
  </conditionalFormatting>
  <conditionalFormatting sqref="G748:G773">
    <cfRule type="cellIs" dxfId="399" priority="397" operator="greaterThanOrEqual">
      <formula>13.5</formula>
    </cfRule>
    <cfRule type="cellIs" dxfId="398" priority="398" operator="greaterThanOrEqual">
      <formula>13</formula>
    </cfRule>
    <cfRule type="cellIs" dxfId="397" priority="399" operator="greaterThanOrEqual">
      <formula>12.5</formula>
    </cfRule>
    <cfRule type="cellIs" dxfId="396" priority="400" operator="greaterThanOrEqual">
      <formula>12.06</formula>
    </cfRule>
  </conditionalFormatting>
  <conditionalFormatting sqref="D779:D804">
    <cfRule type="cellIs" dxfId="395" priority="393" operator="lessThan">
      <formula>2.7</formula>
    </cfRule>
    <cfRule type="cellIs" dxfId="394" priority="394" operator="lessThan">
      <formula>2.8</formula>
    </cfRule>
    <cfRule type="cellIs" dxfId="393" priority="395" operator="lessThan">
      <formula>2.9</formula>
    </cfRule>
    <cfRule type="cellIs" dxfId="392" priority="396" operator="lessThanOrEqual">
      <formula>2.97</formula>
    </cfRule>
  </conditionalFormatting>
  <conditionalFormatting sqref="E779:E804">
    <cfRule type="cellIs" dxfId="391" priority="389" operator="greaterThanOrEqual">
      <formula>4.6</formula>
    </cfRule>
    <cfRule type="cellIs" dxfId="390" priority="390" operator="greaterThanOrEqual">
      <formula>4.4</formula>
    </cfRule>
    <cfRule type="cellIs" dxfId="389" priority="391" operator="greaterThanOrEqual">
      <formula>4.2</formula>
    </cfRule>
    <cfRule type="cellIs" dxfId="388" priority="392" operator="greaterThanOrEqual">
      <formula>3.98</formula>
    </cfRule>
  </conditionalFormatting>
  <conditionalFormatting sqref="G779:G804">
    <cfRule type="cellIs" dxfId="387" priority="385" operator="greaterThanOrEqual">
      <formula>13.5</formula>
    </cfRule>
    <cfRule type="cellIs" dxfId="386" priority="386" operator="greaterThanOrEqual">
      <formula>13</formula>
    </cfRule>
    <cfRule type="cellIs" dxfId="385" priority="387" operator="greaterThanOrEqual">
      <formula>12.5</formula>
    </cfRule>
    <cfRule type="cellIs" dxfId="384" priority="388" operator="greaterThanOrEqual">
      <formula>12.06</formula>
    </cfRule>
  </conditionalFormatting>
  <conditionalFormatting sqref="D810:D835">
    <cfRule type="cellIs" dxfId="383" priority="381" operator="lessThan">
      <formula>2.7</formula>
    </cfRule>
    <cfRule type="cellIs" dxfId="382" priority="382" operator="lessThan">
      <formula>2.8</formula>
    </cfRule>
    <cfRule type="cellIs" dxfId="381" priority="383" operator="lessThan">
      <formula>2.9</formula>
    </cfRule>
    <cfRule type="cellIs" dxfId="380" priority="384" operator="lessThanOrEqual">
      <formula>2.97</formula>
    </cfRule>
  </conditionalFormatting>
  <conditionalFormatting sqref="E810:E835">
    <cfRule type="cellIs" dxfId="379" priority="377" operator="greaterThanOrEqual">
      <formula>4.6</formula>
    </cfRule>
    <cfRule type="cellIs" dxfId="378" priority="378" operator="greaterThanOrEqual">
      <formula>4.4</formula>
    </cfRule>
    <cfRule type="cellIs" dxfId="377" priority="379" operator="greaterThanOrEqual">
      <formula>4.2</formula>
    </cfRule>
    <cfRule type="cellIs" dxfId="376" priority="380" operator="greaterThanOrEqual">
      <formula>3.98</formula>
    </cfRule>
  </conditionalFormatting>
  <conditionalFormatting sqref="G810:G835">
    <cfRule type="cellIs" dxfId="375" priority="373" operator="greaterThanOrEqual">
      <formula>13.5</formula>
    </cfRule>
    <cfRule type="cellIs" dxfId="374" priority="374" operator="greaterThanOrEqual">
      <formula>13</formula>
    </cfRule>
    <cfRule type="cellIs" dxfId="373" priority="375" operator="greaterThanOrEqual">
      <formula>12.5</formula>
    </cfRule>
    <cfRule type="cellIs" dxfId="372" priority="376" operator="greaterThanOrEqual">
      <formula>12.06</formula>
    </cfRule>
  </conditionalFormatting>
  <conditionalFormatting sqref="D841:D866">
    <cfRule type="cellIs" dxfId="371" priority="369" operator="lessThan">
      <formula>2.7</formula>
    </cfRule>
    <cfRule type="cellIs" dxfId="370" priority="370" operator="lessThan">
      <formula>2.8</formula>
    </cfRule>
    <cfRule type="cellIs" dxfId="369" priority="371" operator="lessThan">
      <formula>2.9</formula>
    </cfRule>
    <cfRule type="cellIs" dxfId="368" priority="372" operator="lessThanOrEqual">
      <formula>2.97</formula>
    </cfRule>
  </conditionalFormatting>
  <conditionalFormatting sqref="E841:E866">
    <cfRule type="cellIs" dxfId="367" priority="365" operator="greaterThanOrEqual">
      <formula>4.6</formula>
    </cfRule>
    <cfRule type="cellIs" dxfId="366" priority="366" operator="greaterThanOrEqual">
      <formula>4.4</formula>
    </cfRule>
    <cfRule type="cellIs" dxfId="365" priority="367" operator="greaterThanOrEqual">
      <formula>4.2</formula>
    </cfRule>
    <cfRule type="cellIs" dxfId="364" priority="368" operator="greaterThanOrEqual">
      <formula>3.98</formula>
    </cfRule>
  </conditionalFormatting>
  <conditionalFormatting sqref="G841:G866">
    <cfRule type="cellIs" dxfId="363" priority="361" operator="greaterThanOrEqual">
      <formula>13.5</formula>
    </cfRule>
    <cfRule type="cellIs" dxfId="362" priority="362" operator="greaterThanOrEqual">
      <formula>13</formula>
    </cfRule>
    <cfRule type="cellIs" dxfId="361" priority="363" operator="greaterThanOrEqual">
      <formula>12.5</formula>
    </cfRule>
    <cfRule type="cellIs" dxfId="360" priority="364" operator="greaterThanOrEqual">
      <formula>12.06</formula>
    </cfRule>
  </conditionalFormatting>
  <conditionalFormatting sqref="D872:D897">
    <cfRule type="cellIs" dxfId="359" priority="357" operator="lessThan">
      <formula>2.7</formula>
    </cfRule>
    <cfRule type="cellIs" dxfId="358" priority="358" operator="lessThan">
      <formula>2.8</formula>
    </cfRule>
    <cfRule type="cellIs" dxfId="357" priority="359" operator="lessThan">
      <formula>2.9</formula>
    </cfRule>
    <cfRule type="cellIs" dxfId="356" priority="360" operator="lessThanOrEqual">
      <formula>2.97</formula>
    </cfRule>
  </conditionalFormatting>
  <conditionalFormatting sqref="E872:E897">
    <cfRule type="cellIs" dxfId="355" priority="353" operator="greaterThanOrEqual">
      <formula>4.6</formula>
    </cfRule>
    <cfRule type="cellIs" dxfId="354" priority="354" operator="greaterThanOrEqual">
      <formula>4.4</formula>
    </cfRule>
    <cfRule type="cellIs" dxfId="353" priority="355" operator="greaterThanOrEqual">
      <formula>4.2</formula>
    </cfRule>
    <cfRule type="cellIs" dxfId="352" priority="356" operator="greaterThanOrEqual">
      <formula>3.98</formula>
    </cfRule>
  </conditionalFormatting>
  <conditionalFormatting sqref="G872:G897">
    <cfRule type="cellIs" dxfId="351" priority="349" operator="greaterThanOrEqual">
      <formula>13.5</formula>
    </cfRule>
    <cfRule type="cellIs" dxfId="350" priority="350" operator="greaterThanOrEqual">
      <formula>13</formula>
    </cfRule>
    <cfRule type="cellIs" dxfId="349" priority="351" operator="greaterThanOrEqual">
      <formula>12.5</formula>
    </cfRule>
    <cfRule type="cellIs" dxfId="348" priority="352" operator="greaterThanOrEqual">
      <formula>12.06</formula>
    </cfRule>
  </conditionalFormatting>
  <conditionalFormatting sqref="D903:D928">
    <cfRule type="cellIs" dxfId="347" priority="345" operator="lessThan">
      <formula>2.7</formula>
    </cfRule>
    <cfRule type="cellIs" dxfId="346" priority="346" operator="lessThan">
      <formula>2.8</formula>
    </cfRule>
    <cfRule type="cellIs" dxfId="345" priority="347" operator="lessThan">
      <formula>2.9</formula>
    </cfRule>
    <cfRule type="cellIs" dxfId="344" priority="348" operator="lessThanOrEqual">
      <formula>2.97</formula>
    </cfRule>
  </conditionalFormatting>
  <conditionalFormatting sqref="E903:E928">
    <cfRule type="cellIs" dxfId="343" priority="341" operator="greaterThanOrEqual">
      <formula>4.6</formula>
    </cfRule>
    <cfRule type="cellIs" dxfId="342" priority="342" operator="greaterThanOrEqual">
      <formula>4.4</formula>
    </cfRule>
    <cfRule type="cellIs" dxfId="341" priority="343" operator="greaterThanOrEqual">
      <formula>4.2</formula>
    </cfRule>
    <cfRule type="cellIs" dxfId="340" priority="344" operator="greaterThanOrEqual">
      <formula>3.98</formula>
    </cfRule>
  </conditionalFormatting>
  <conditionalFormatting sqref="G903:G928">
    <cfRule type="cellIs" dxfId="339" priority="337" operator="greaterThanOrEqual">
      <formula>13.5</formula>
    </cfRule>
    <cfRule type="cellIs" dxfId="338" priority="338" operator="greaterThanOrEqual">
      <formula>13</formula>
    </cfRule>
    <cfRule type="cellIs" dxfId="337" priority="339" operator="greaterThanOrEqual">
      <formula>12.5</formula>
    </cfRule>
    <cfRule type="cellIs" dxfId="336" priority="340" operator="greaterThanOrEqual">
      <formula>12.06</formula>
    </cfRule>
  </conditionalFormatting>
  <conditionalFormatting sqref="D934:D959">
    <cfRule type="cellIs" dxfId="335" priority="333" operator="lessThan">
      <formula>2.7</formula>
    </cfRule>
    <cfRule type="cellIs" dxfId="334" priority="334" operator="lessThan">
      <formula>2.8</formula>
    </cfRule>
    <cfRule type="cellIs" dxfId="333" priority="335" operator="lessThan">
      <formula>2.9</formula>
    </cfRule>
    <cfRule type="cellIs" dxfId="332" priority="336" operator="lessThanOrEqual">
      <formula>2.97</formula>
    </cfRule>
  </conditionalFormatting>
  <conditionalFormatting sqref="E934:E959">
    <cfRule type="cellIs" dxfId="331" priority="329" operator="greaterThanOrEqual">
      <formula>4.6</formula>
    </cfRule>
    <cfRule type="cellIs" dxfId="330" priority="330" operator="greaterThanOrEqual">
      <formula>4.4</formula>
    </cfRule>
    <cfRule type="cellIs" dxfId="329" priority="331" operator="greaterThanOrEqual">
      <formula>4.2</formula>
    </cfRule>
    <cfRule type="cellIs" dxfId="328" priority="332" operator="greaterThanOrEqual">
      <formula>3.98</formula>
    </cfRule>
  </conditionalFormatting>
  <conditionalFormatting sqref="G934:G959">
    <cfRule type="cellIs" dxfId="327" priority="325" operator="greaterThanOrEqual">
      <formula>13.5</formula>
    </cfRule>
    <cfRule type="cellIs" dxfId="326" priority="326" operator="greaterThanOrEqual">
      <formula>13</formula>
    </cfRule>
    <cfRule type="cellIs" dxfId="325" priority="327" operator="greaterThanOrEqual">
      <formula>12.5</formula>
    </cfRule>
    <cfRule type="cellIs" dxfId="324" priority="328" operator="greaterThanOrEqual">
      <formula>12.06</formula>
    </cfRule>
  </conditionalFormatting>
  <conditionalFormatting sqref="D965:D990">
    <cfRule type="cellIs" dxfId="323" priority="321" operator="lessThan">
      <formula>2.7</formula>
    </cfRule>
    <cfRule type="cellIs" dxfId="322" priority="322" operator="lessThan">
      <formula>2.8</formula>
    </cfRule>
    <cfRule type="cellIs" dxfId="321" priority="323" operator="lessThan">
      <formula>2.9</formula>
    </cfRule>
    <cfRule type="cellIs" dxfId="320" priority="324" operator="lessThanOrEqual">
      <formula>2.97</formula>
    </cfRule>
  </conditionalFormatting>
  <conditionalFormatting sqref="E965:E990">
    <cfRule type="cellIs" dxfId="319" priority="317" operator="greaterThanOrEqual">
      <formula>4.6</formula>
    </cfRule>
    <cfRule type="cellIs" dxfId="318" priority="318" operator="greaterThanOrEqual">
      <formula>4.4</formula>
    </cfRule>
    <cfRule type="cellIs" dxfId="317" priority="319" operator="greaterThanOrEqual">
      <formula>4.2</formula>
    </cfRule>
    <cfRule type="cellIs" dxfId="316" priority="320" operator="greaterThanOrEqual">
      <formula>3.98</formula>
    </cfRule>
  </conditionalFormatting>
  <conditionalFormatting sqref="G965:G990">
    <cfRule type="cellIs" dxfId="315" priority="313" operator="greaterThanOrEqual">
      <formula>13.5</formula>
    </cfRule>
    <cfRule type="cellIs" dxfId="314" priority="314" operator="greaterThanOrEqual">
      <formula>13</formula>
    </cfRule>
    <cfRule type="cellIs" dxfId="313" priority="315" operator="greaterThanOrEqual">
      <formula>12.5</formula>
    </cfRule>
    <cfRule type="cellIs" dxfId="312" priority="316" operator="greaterThanOrEqual">
      <formula>12.06</formula>
    </cfRule>
  </conditionalFormatting>
  <conditionalFormatting sqref="D996:D1021">
    <cfRule type="cellIs" dxfId="311" priority="309" operator="lessThan">
      <formula>2.7</formula>
    </cfRule>
    <cfRule type="cellIs" dxfId="310" priority="310" operator="lessThan">
      <formula>2.8</formula>
    </cfRule>
    <cfRule type="cellIs" dxfId="309" priority="311" operator="lessThan">
      <formula>2.9</formula>
    </cfRule>
    <cfRule type="cellIs" dxfId="308" priority="312" operator="lessThanOrEqual">
      <formula>2.97</formula>
    </cfRule>
  </conditionalFormatting>
  <conditionalFormatting sqref="E996:E1021">
    <cfRule type="cellIs" dxfId="307" priority="305" operator="greaterThanOrEqual">
      <formula>4.6</formula>
    </cfRule>
    <cfRule type="cellIs" dxfId="306" priority="306" operator="greaterThanOrEqual">
      <formula>4.4</formula>
    </cfRule>
    <cfRule type="cellIs" dxfId="305" priority="307" operator="greaterThanOrEqual">
      <formula>4.2</formula>
    </cfRule>
    <cfRule type="cellIs" dxfId="304" priority="308" operator="greaterThanOrEqual">
      <formula>3.98</formula>
    </cfRule>
  </conditionalFormatting>
  <conditionalFormatting sqref="G996:G1021">
    <cfRule type="cellIs" dxfId="303" priority="301" operator="greaterThanOrEqual">
      <formula>13.5</formula>
    </cfRule>
    <cfRule type="cellIs" dxfId="302" priority="302" operator="greaterThanOrEqual">
      <formula>13</formula>
    </cfRule>
    <cfRule type="cellIs" dxfId="301" priority="303" operator="greaterThanOrEqual">
      <formula>12.5</formula>
    </cfRule>
    <cfRule type="cellIs" dxfId="300" priority="304" operator="greaterThanOrEqual">
      <formula>12.06</formula>
    </cfRule>
  </conditionalFormatting>
  <conditionalFormatting sqref="D1027:D1052">
    <cfRule type="cellIs" dxfId="299" priority="297" operator="lessThan">
      <formula>2.7</formula>
    </cfRule>
    <cfRule type="cellIs" dxfId="298" priority="298" operator="lessThan">
      <formula>2.8</formula>
    </cfRule>
    <cfRule type="cellIs" dxfId="297" priority="299" operator="lessThan">
      <formula>2.9</formula>
    </cfRule>
    <cfRule type="cellIs" dxfId="296" priority="300" operator="lessThanOrEqual">
      <formula>2.97</formula>
    </cfRule>
  </conditionalFormatting>
  <conditionalFormatting sqref="E1027:E1052">
    <cfRule type="cellIs" dxfId="295" priority="293" operator="greaterThanOrEqual">
      <formula>4.6</formula>
    </cfRule>
    <cfRule type="cellIs" dxfId="294" priority="294" operator="greaterThanOrEqual">
      <formula>4.4</formula>
    </cfRule>
    <cfRule type="cellIs" dxfId="293" priority="295" operator="greaterThanOrEqual">
      <formula>4.2</formula>
    </cfRule>
    <cfRule type="cellIs" dxfId="292" priority="296" operator="greaterThanOrEqual">
      <formula>3.98</formula>
    </cfRule>
  </conditionalFormatting>
  <conditionalFormatting sqref="G1027:G1052">
    <cfRule type="cellIs" dxfId="291" priority="289" operator="greaterThanOrEqual">
      <formula>13.5</formula>
    </cfRule>
    <cfRule type="cellIs" dxfId="290" priority="290" operator="greaterThanOrEqual">
      <formula>13</formula>
    </cfRule>
    <cfRule type="cellIs" dxfId="289" priority="291" operator="greaterThanOrEqual">
      <formula>12.5</formula>
    </cfRule>
    <cfRule type="cellIs" dxfId="288" priority="292" operator="greaterThanOrEqual">
      <formula>12.06</formula>
    </cfRule>
  </conditionalFormatting>
  <conditionalFormatting sqref="D1058:D1083">
    <cfRule type="cellIs" dxfId="287" priority="285" operator="lessThan">
      <formula>2.7</formula>
    </cfRule>
    <cfRule type="cellIs" dxfId="286" priority="286" operator="lessThan">
      <formula>2.8</formula>
    </cfRule>
    <cfRule type="cellIs" dxfId="285" priority="287" operator="lessThan">
      <formula>2.9</formula>
    </cfRule>
    <cfRule type="cellIs" dxfId="284" priority="288" operator="lessThanOrEqual">
      <formula>2.97</formula>
    </cfRule>
  </conditionalFormatting>
  <conditionalFormatting sqref="E1058:E1083">
    <cfRule type="cellIs" dxfId="283" priority="281" operator="greaterThanOrEqual">
      <formula>4.6</formula>
    </cfRule>
    <cfRule type="cellIs" dxfId="282" priority="282" operator="greaterThanOrEqual">
      <formula>4.4</formula>
    </cfRule>
    <cfRule type="cellIs" dxfId="281" priority="283" operator="greaterThanOrEqual">
      <formula>4.2</formula>
    </cfRule>
    <cfRule type="cellIs" dxfId="280" priority="284" operator="greaterThanOrEqual">
      <formula>3.98</formula>
    </cfRule>
  </conditionalFormatting>
  <conditionalFormatting sqref="G1058:G1083">
    <cfRule type="cellIs" dxfId="279" priority="277" operator="greaterThanOrEqual">
      <formula>13.5</formula>
    </cfRule>
    <cfRule type="cellIs" dxfId="278" priority="278" operator="greaterThanOrEqual">
      <formula>13</formula>
    </cfRule>
    <cfRule type="cellIs" dxfId="277" priority="279" operator="greaterThanOrEqual">
      <formula>12.5</formula>
    </cfRule>
    <cfRule type="cellIs" dxfId="276" priority="280" operator="greaterThanOrEqual">
      <formula>12.06</formula>
    </cfRule>
  </conditionalFormatting>
  <conditionalFormatting sqref="D1089:D1114">
    <cfRule type="cellIs" dxfId="275" priority="273" operator="lessThan">
      <formula>2.7</formula>
    </cfRule>
    <cfRule type="cellIs" dxfId="274" priority="274" operator="lessThan">
      <formula>2.8</formula>
    </cfRule>
    <cfRule type="cellIs" dxfId="273" priority="275" operator="lessThan">
      <formula>2.9</formula>
    </cfRule>
    <cfRule type="cellIs" dxfId="272" priority="276" operator="lessThanOrEqual">
      <formula>2.97</formula>
    </cfRule>
  </conditionalFormatting>
  <conditionalFormatting sqref="E1089:E1114">
    <cfRule type="cellIs" dxfId="271" priority="269" operator="greaterThanOrEqual">
      <formula>4.6</formula>
    </cfRule>
    <cfRule type="cellIs" dxfId="270" priority="270" operator="greaterThanOrEqual">
      <formula>4.4</formula>
    </cfRule>
    <cfRule type="cellIs" dxfId="269" priority="271" operator="greaterThanOrEqual">
      <formula>4.2</formula>
    </cfRule>
    <cfRule type="cellIs" dxfId="268" priority="272" operator="greaterThanOrEqual">
      <formula>3.98</formula>
    </cfRule>
  </conditionalFormatting>
  <conditionalFormatting sqref="G1089:G1114">
    <cfRule type="cellIs" dxfId="267" priority="265" operator="greaterThanOrEqual">
      <formula>13.5</formula>
    </cfRule>
    <cfRule type="cellIs" dxfId="266" priority="266" operator="greaterThanOrEqual">
      <formula>13</formula>
    </cfRule>
    <cfRule type="cellIs" dxfId="265" priority="267" operator="greaterThanOrEqual">
      <formula>12.5</formula>
    </cfRule>
    <cfRule type="cellIs" dxfId="264" priority="268" operator="greaterThanOrEqual">
      <formula>12.06</formula>
    </cfRule>
  </conditionalFormatting>
  <conditionalFormatting sqref="D1120:D1145">
    <cfRule type="cellIs" dxfId="263" priority="261" operator="lessThan">
      <formula>2.7</formula>
    </cfRule>
    <cfRule type="cellIs" dxfId="262" priority="262" operator="lessThan">
      <formula>2.8</formula>
    </cfRule>
    <cfRule type="cellIs" dxfId="261" priority="263" operator="lessThan">
      <formula>2.9</formula>
    </cfRule>
    <cfRule type="cellIs" dxfId="260" priority="264" operator="lessThanOrEqual">
      <formula>2.97</formula>
    </cfRule>
  </conditionalFormatting>
  <conditionalFormatting sqref="E1120:E1145">
    <cfRule type="cellIs" dxfId="259" priority="257" operator="greaterThanOrEqual">
      <formula>4.6</formula>
    </cfRule>
    <cfRule type="cellIs" dxfId="258" priority="258" operator="greaterThanOrEqual">
      <formula>4.4</formula>
    </cfRule>
    <cfRule type="cellIs" dxfId="257" priority="259" operator="greaterThanOrEqual">
      <formula>4.2</formula>
    </cfRule>
    <cfRule type="cellIs" dxfId="256" priority="260" operator="greaterThanOrEqual">
      <formula>3.98</formula>
    </cfRule>
  </conditionalFormatting>
  <conditionalFormatting sqref="G1120:G1145">
    <cfRule type="cellIs" dxfId="255" priority="253" operator="greaterThanOrEqual">
      <formula>13.5</formula>
    </cfRule>
    <cfRule type="cellIs" dxfId="254" priority="254" operator="greaterThanOrEqual">
      <formula>13</formula>
    </cfRule>
    <cfRule type="cellIs" dxfId="253" priority="255" operator="greaterThanOrEqual">
      <formula>12.5</formula>
    </cfRule>
    <cfRule type="cellIs" dxfId="252" priority="256" operator="greaterThanOrEqual">
      <formula>12.06</formula>
    </cfRule>
  </conditionalFormatting>
  <conditionalFormatting sqref="D1151:D1176">
    <cfRule type="cellIs" dxfId="251" priority="249" operator="lessThan">
      <formula>2.7</formula>
    </cfRule>
    <cfRule type="cellIs" dxfId="250" priority="250" operator="lessThan">
      <formula>2.8</formula>
    </cfRule>
    <cfRule type="cellIs" dxfId="249" priority="251" operator="lessThan">
      <formula>2.9</formula>
    </cfRule>
    <cfRule type="cellIs" dxfId="248" priority="252" operator="lessThanOrEqual">
      <formula>2.97</formula>
    </cfRule>
  </conditionalFormatting>
  <conditionalFormatting sqref="E1151:E1176">
    <cfRule type="cellIs" dxfId="247" priority="245" operator="greaterThanOrEqual">
      <formula>4.6</formula>
    </cfRule>
    <cfRule type="cellIs" dxfId="246" priority="246" operator="greaterThanOrEqual">
      <formula>4.4</formula>
    </cfRule>
    <cfRule type="cellIs" dxfId="245" priority="247" operator="greaterThanOrEqual">
      <formula>4.2</formula>
    </cfRule>
    <cfRule type="cellIs" dxfId="244" priority="248" operator="greaterThanOrEqual">
      <formula>3.98</formula>
    </cfRule>
  </conditionalFormatting>
  <conditionalFormatting sqref="G1151:G1176">
    <cfRule type="cellIs" dxfId="243" priority="241" operator="greaterThanOrEqual">
      <formula>13.5</formula>
    </cfRule>
    <cfRule type="cellIs" dxfId="242" priority="242" operator="greaterThanOrEqual">
      <formula>13</formula>
    </cfRule>
    <cfRule type="cellIs" dxfId="241" priority="243" operator="greaterThanOrEqual">
      <formula>12.5</formula>
    </cfRule>
    <cfRule type="cellIs" dxfId="240" priority="244" operator="greaterThanOrEqual">
      <formula>12.06</formula>
    </cfRule>
  </conditionalFormatting>
  <conditionalFormatting sqref="D1182:D1207">
    <cfRule type="cellIs" dxfId="239" priority="237" operator="lessThan">
      <formula>2.7</formula>
    </cfRule>
    <cfRule type="cellIs" dxfId="238" priority="238" operator="lessThan">
      <formula>2.8</formula>
    </cfRule>
    <cfRule type="cellIs" dxfId="237" priority="239" operator="lessThan">
      <formula>2.9</formula>
    </cfRule>
    <cfRule type="cellIs" dxfId="236" priority="240" operator="lessThanOrEqual">
      <formula>2.97</formula>
    </cfRule>
  </conditionalFormatting>
  <conditionalFormatting sqref="E1182:E1207">
    <cfRule type="cellIs" dxfId="235" priority="233" operator="greaterThanOrEqual">
      <formula>4.6</formula>
    </cfRule>
    <cfRule type="cellIs" dxfId="234" priority="234" operator="greaterThanOrEqual">
      <formula>4.4</formula>
    </cfRule>
    <cfRule type="cellIs" dxfId="233" priority="235" operator="greaterThanOrEqual">
      <formula>4.2</formula>
    </cfRule>
    <cfRule type="cellIs" dxfId="232" priority="236" operator="greaterThanOrEqual">
      <formula>3.98</formula>
    </cfRule>
  </conditionalFormatting>
  <conditionalFormatting sqref="G1182:G1207">
    <cfRule type="cellIs" dxfId="231" priority="229" operator="greaterThanOrEqual">
      <formula>13.5</formula>
    </cfRule>
    <cfRule type="cellIs" dxfId="230" priority="230" operator="greaterThanOrEqual">
      <formula>13</formula>
    </cfRule>
    <cfRule type="cellIs" dxfId="229" priority="231" operator="greaterThanOrEqual">
      <formula>12.5</formula>
    </cfRule>
    <cfRule type="cellIs" dxfId="228" priority="232" operator="greaterThanOrEqual">
      <formula>12.06</formula>
    </cfRule>
  </conditionalFormatting>
  <conditionalFormatting sqref="D1213:D1238">
    <cfRule type="cellIs" dxfId="227" priority="225" operator="lessThan">
      <formula>2.7</formula>
    </cfRule>
    <cfRule type="cellIs" dxfId="226" priority="226" operator="lessThan">
      <formula>2.8</formula>
    </cfRule>
    <cfRule type="cellIs" dxfId="225" priority="227" operator="lessThan">
      <formula>2.9</formula>
    </cfRule>
    <cfRule type="cellIs" dxfId="224" priority="228" operator="lessThanOrEqual">
      <formula>2.97</formula>
    </cfRule>
  </conditionalFormatting>
  <conditionalFormatting sqref="E1213:E1238">
    <cfRule type="cellIs" dxfId="223" priority="221" operator="greaterThanOrEqual">
      <formula>4.6</formula>
    </cfRule>
    <cfRule type="cellIs" dxfId="222" priority="222" operator="greaterThanOrEqual">
      <formula>4.4</formula>
    </cfRule>
    <cfRule type="cellIs" dxfId="221" priority="223" operator="greaterThanOrEqual">
      <formula>4.2</formula>
    </cfRule>
    <cfRule type="cellIs" dxfId="220" priority="224" operator="greaterThanOrEqual">
      <formula>3.98</formula>
    </cfRule>
  </conditionalFormatting>
  <conditionalFormatting sqref="G1213:G1238">
    <cfRule type="cellIs" dxfId="219" priority="217" operator="greaterThanOrEqual">
      <formula>13.5</formula>
    </cfRule>
    <cfRule type="cellIs" dxfId="218" priority="218" operator="greaterThanOrEqual">
      <formula>13</formula>
    </cfRule>
    <cfRule type="cellIs" dxfId="217" priority="219" operator="greaterThanOrEqual">
      <formula>12.5</formula>
    </cfRule>
    <cfRule type="cellIs" dxfId="216" priority="220" operator="greaterThanOrEqual">
      <formula>12.06</formula>
    </cfRule>
  </conditionalFormatting>
  <conditionalFormatting sqref="D1244:D1269">
    <cfRule type="cellIs" dxfId="215" priority="213" operator="lessThan">
      <formula>2.7</formula>
    </cfRule>
    <cfRule type="cellIs" dxfId="214" priority="214" operator="lessThan">
      <formula>2.8</formula>
    </cfRule>
    <cfRule type="cellIs" dxfId="213" priority="215" operator="lessThan">
      <formula>2.9</formula>
    </cfRule>
    <cfRule type="cellIs" dxfId="212" priority="216" operator="lessThanOrEqual">
      <formula>2.97</formula>
    </cfRule>
  </conditionalFormatting>
  <conditionalFormatting sqref="E1244:E1269">
    <cfRule type="cellIs" dxfId="211" priority="209" operator="greaterThanOrEqual">
      <formula>4.6</formula>
    </cfRule>
    <cfRule type="cellIs" dxfId="210" priority="210" operator="greaterThanOrEqual">
      <formula>4.4</formula>
    </cfRule>
    <cfRule type="cellIs" dxfId="209" priority="211" operator="greaterThanOrEqual">
      <formula>4.2</formula>
    </cfRule>
    <cfRule type="cellIs" dxfId="208" priority="212" operator="greaterThanOrEqual">
      <formula>3.98</formula>
    </cfRule>
  </conditionalFormatting>
  <conditionalFormatting sqref="G1244:G1269">
    <cfRule type="cellIs" dxfId="207" priority="205" operator="greaterThanOrEqual">
      <formula>13.5</formula>
    </cfRule>
    <cfRule type="cellIs" dxfId="206" priority="206" operator="greaterThanOrEqual">
      <formula>13</formula>
    </cfRule>
    <cfRule type="cellIs" dxfId="205" priority="207" operator="greaterThanOrEqual">
      <formula>12.5</formula>
    </cfRule>
    <cfRule type="cellIs" dxfId="204" priority="208" operator="greaterThanOrEqual">
      <formula>12.06</formula>
    </cfRule>
  </conditionalFormatting>
  <conditionalFormatting sqref="D1275:D1300">
    <cfRule type="cellIs" dxfId="203" priority="201" operator="lessThan">
      <formula>2.7</formula>
    </cfRule>
    <cfRule type="cellIs" dxfId="202" priority="202" operator="lessThan">
      <formula>2.8</formula>
    </cfRule>
    <cfRule type="cellIs" dxfId="201" priority="203" operator="lessThan">
      <formula>2.9</formula>
    </cfRule>
    <cfRule type="cellIs" dxfId="200" priority="204" operator="lessThanOrEqual">
      <formula>2.97</formula>
    </cfRule>
  </conditionalFormatting>
  <conditionalFormatting sqref="E1275:E1300">
    <cfRule type="cellIs" dxfId="199" priority="197" operator="greaterThanOrEqual">
      <formula>4.6</formula>
    </cfRule>
    <cfRule type="cellIs" dxfId="198" priority="198" operator="greaterThanOrEqual">
      <formula>4.4</formula>
    </cfRule>
    <cfRule type="cellIs" dxfId="197" priority="199" operator="greaterThanOrEqual">
      <formula>4.2</formula>
    </cfRule>
    <cfRule type="cellIs" dxfId="196" priority="200" operator="greaterThanOrEqual">
      <formula>3.98</formula>
    </cfRule>
  </conditionalFormatting>
  <conditionalFormatting sqref="G1275:G1300">
    <cfRule type="cellIs" dxfId="195" priority="193" operator="greaterThanOrEqual">
      <formula>13.5</formula>
    </cfRule>
    <cfRule type="cellIs" dxfId="194" priority="194" operator="greaterThanOrEqual">
      <formula>13</formula>
    </cfRule>
    <cfRule type="cellIs" dxfId="193" priority="195" operator="greaterThanOrEqual">
      <formula>12.5</formula>
    </cfRule>
    <cfRule type="cellIs" dxfId="192" priority="196" operator="greaterThanOrEqual">
      <formula>12.06</formula>
    </cfRule>
  </conditionalFormatting>
  <conditionalFormatting sqref="D1306:D1331">
    <cfRule type="cellIs" dxfId="191" priority="189" operator="lessThan">
      <formula>2.7</formula>
    </cfRule>
    <cfRule type="cellIs" dxfId="190" priority="190" operator="lessThan">
      <formula>2.8</formula>
    </cfRule>
    <cfRule type="cellIs" dxfId="189" priority="191" operator="lessThan">
      <formula>2.9</formula>
    </cfRule>
    <cfRule type="cellIs" dxfId="188" priority="192" operator="lessThanOrEqual">
      <formula>2.97</formula>
    </cfRule>
  </conditionalFormatting>
  <conditionalFormatting sqref="E1306:E1331">
    <cfRule type="cellIs" dxfId="187" priority="185" operator="greaterThanOrEqual">
      <formula>4.6</formula>
    </cfRule>
    <cfRule type="cellIs" dxfId="186" priority="186" operator="greaterThanOrEqual">
      <formula>4.4</formula>
    </cfRule>
    <cfRule type="cellIs" dxfId="185" priority="187" operator="greaterThanOrEqual">
      <formula>4.2</formula>
    </cfRule>
    <cfRule type="cellIs" dxfId="184" priority="188" operator="greaterThanOrEqual">
      <formula>3.98</formula>
    </cfRule>
  </conditionalFormatting>
  <conditionalFormatting sqref="G1306:G1331">
    <cfRule type="cellIs" dxfId="183" priority="181" operator="greaterThanOrEqual">
      <formula>13.5</formula>
    </cfRule>
    <cfRule type="cellIs" dxfId="182" priority="182" operator="greaterThanOrEqual">
      <formula>13</formula>
    </cfRule>
    <cfRule type="cellIs" dxfId="181" priority="183" operator="greaterThanOrEqual">
      <formula>12.5</formula>
    </cfRule>
    <cfRule type="cellIs" dxfId="180" priority="184" operator="greaterThanOrEqual">
      <formula>12.06</formula>
    </cfRule>
  </conditionalFormatting>
  <conditionalFormatting sqref="D1337:D1362">
    <cfRule type="cellIs" dxfId="179" priority="177" operator="lessThan">
      <formula>2.7</formula>
    </cfRule>
    <cfRule type="cellIs" dxfId="178" priority="178" operator="lessThan">
      <formula>2.8</formula>
    </cfRule>
    <cfRule type="cellIs" dxfId="177" priority="179" operator="lessThan">
      <formula>2.9</formula>
    </cfRule>
    <cfRule type="cellIs" dxfId="176" priority="180" operator="lessThanOrEqual">
      <formula>2.97</formula>
    </cfRule>
  </conditionalFormatting>
  <conditionalFormatting sqref="E1337:E1362">
    <cfRule type="cellIs" dxfId="175" priority="173" operator="greaterThanOrEqual">
      <formula>4.6</formula>
    </cfRule>
    <cfRule type="cellIs" dxfId="174" priority="174" operator="greaterThanOrEqual">
      <formula>4.4</formula>
    </cfRule>
    <cfRule type="cellIs" dxfId="173" priority="175" operator="greaterThanOrEqual">
      <formula>4.2</formula>
    </cfRule>
    <cfRule type="cellIs" dxfId="172" priority="176" operator="greaterThanOrEqual">
      <formula>3.98</formula>
    </cfRule>
  </conditionalFormatting>
  <conditionalFormatting sqref="G1337:G1362">
    <cfRule type="cellIs" dxfId="171" priority="169" operator="greaterThanOrEqual">
      <formula>13.5</formula>
    </cfRule>
    <cfRule type="cellIs" dxfId="170" priority="170" operator="greaterThanOrEqual">
      <formula>13</formula>
    </cfRule>
    <cfRule type="cellIs" dxfId="169" priority="171" operator="greaterThanOrEqual">
      <formula>12.5</formula>
    </cfRule>
    <cfRule type="cellIs" dxfId="168" priority="172" operator="greaterThanOrEqual">
      <formula>12.06</formula>
    </cfRule>
  </conditionalFormatting>
  <conditionalFormatting sqref="D1368:D1393">
    <cfRule type="cellIs" dxfId="167" priority="165" operator="lessThan">
      <formula>2.7</formula>
    </cfRule>
    <cfRule type="cellIs" dxfId="166" priority="166" operator="lessThan">
      <formula>2.8</formula>
    </cfRule>
    <cfRule type="cellIs" dxfId="165" priority="167" operator="lessThan">
      <formula>2.9</formula>
    </cfRule>
    <cfRule type="cellIs" dxfId="164" priority="168" operator="lessThanOrEqual">
      <formula>2.97</formula>
    </cfRule>
  </conditionalFormatting>
  <conditionalFormatting sqref="E1368:E1393">
    <cfRule type="cellIs" dxfId="163" priority="161" operator="greaterThanOrEqual">
      <formula>4.6</formula>
    </cfRule>
    <cfRule type="cellIs" dxfId="162" priority="162" operator="greaterThanOrEqual">
      <formula>4.4</formula>
    </cfRule>
    <cfRule type="cellIs" dxfId="161" priority="163" operator="greaterThanOrEqual">
      <formula>4.2</formula>
    </cfRule>
    <cfRule type="cellIs" dxfId="160" priority="164" operator="greaterThanOrEqual">
      <formula>3.98</formula>
    </cfRule>
  </conditionalFormatting>
  <conditionalFormatting sqref="G1368:G1393">
    <cfRule type="cellIs" dxfId="159" priority="157" operator="greaterThanOrEqual">
      <formula>13.5</formula>
    </cfRule>
    <cfRule type="cellIs" dxfId="158" priority="158" operator="greaterThanOrEqual">
      <formula>13</formula>
    </cfRule>
    <cfRule type="cellIs" dxfId="157" priority="159" operator="greaterThanOrEqual">
      <formula>12.5</formula>
    </cfRule>
    <cfRule type="cellIs" dxfId="156" priority="160" operator="greaterThanOrEqual">
      <formula>12.06</formula>
    </cfRule>
  </conditionalFormatting>
  <conditionalFormatting sqref="D1399:D1424">
    <cfRule type="cellIs" dxfId="155" priority="153" operator="lessThan">
      <formula>2.7</formula>
    </cfRule>
    <cfRule type="cellIs" dxfId="154" priority="154" operator="lessThan">
      <formula>2.8</formula>
    </cfRule>
    <cfRule type="cellIs" dxfId="153" priority="155" operator="lessThan">
      <formula>2.9</formula>
    </cfRule>
    <cfRule type="cellIs" dxfId="152" priority="156" operator="lessThanOrEqual">
      <formula>2.97</formula>
    </cfRule>
  </conditionalFormatting>
  <conditionalFormatting sqref="E1399:E1424">
    <cfRule type="cellIs" dxfId="151" priority="149" operator="greaterThanOrEqual">
      <formula>4.6</formula>
    </cfRule>
    <cfRule type="cellIs" dxfId="150" priority="150" operator="greaterThanOrEqual">
      <formula>4.4</formula>
    </cfRule>
    <cfRule type="cellIs" dxfId="149" priority="151" operator="greaterThanOrEqual">
      <formula>4.2</formula>
    </cfRule>
    <cfRule type="cellIs" dxfId="148" priority="152" operator="greaterThanOrEqual">
      <formula>3.98</formula>
    </cfRule>
  </conditionalFormatting>
  <conditionalFormatting sqref="G1399:G1424">
    <cfRule type="cellIs" dxfId="147" priority="145" operator="greaterThanOrEqual">
      <formula>13.5</formula>
    </cfRule>
    <cfRule type="cellIs" dxfId="146" priority="146" operator="greaterThanOrEqual">
      <formula>13</formula>
    </cfRule>
    <cfRule type="cellIs" dxfId="145" priority="147" operator="greaterThanOrEqual">
      <formula>12.5</formula>
    </cfRule>
    <cfRule type="cellIs" dxfId="144" priority="148" operator="greaterThanOrEqual">
      <formula>12.06</formula>
    </cfRule>
  </conditionalFormatting>
  <conditionalFormatting sqref="D1430:D1455">
    <cfRule type="cellIs" dxfId="143" priority="141" operator="lessThan">
      <formula>2.7</formula>
    </cfRule>
    <cfRule type="cellIs" dxfId="142" priority="142" operator="lessThan">
      <formula>2.8</formula>
    </cfRule>
    <cfRule type="cellIs" dxfId="141" priority="143" operator="lessThan">
      <formula>2.9</formula>
    </cfRule>
    <cfRule type="cellIs" dxfId="140" priority="144" operator="lessThanOrEqual">
      <formula>2.97</formula>
    </cfRule>
  </conditionalFormatting>
  <conditionalFormatting sqref="E1430:E1455">
    <cfRule type="cellIs" dxfId="139" priority="137" operator="greaterThanOrEqual">
      <formula>4.6</formula>
    </cfRule>
    <cfRule type="cellIs" dxfId="138" priority="138" operator="greaterThanOrEqual">
      <formula>4.4</formula>
    </cfRule>
    <cfRule type="cellIs" dxfId="137" priority="139" operator="greaterThanOrEqual">
      <formula>4.2</formula>
    </cfRule>
    <cfRule type="cellIs" dxfId="136" priority="140" operator="greaterThanOrEqual">
      <formula>3.98</formula>
    </cfRule>
  </conditionalFormatting>
  <conditionalFormatting sqref="G1430:G1455">
    <cfRule type="cellIs" dxfId="135" priority="133" operator="greaterThanOrEqual">
      <formula>13.5</formula>
    </cfRule>
    <cfRule type="cellIs" dxfId="134" priority="134" operator="greaterThanOrEqual">
      <formula>13</formula>
    </cfRule>
    <cfRule type="cellIs" dxfId="133" priority="135" operator="greaterThanOrEqual">
      <formula>12.5</formula>
    </cfRule>
    <cfRule type="cellIs" dxfId="132" priority="136" operator="greaterThanOrEqual">
      <formula>12.06</formula>
    </cfRule>
  </conditionalFormatting>
  <conditionalFormatting sqref="D1461:D1486">
    <cfRule type="cellIs" dxfId="131" priority="129" operator="lessThan">
      <formula>2.7</formula>
    </cfRule>
    <cfRule type="cellIs" dxfId="130" priority="130" operator="lessThan">
      <formula>2.8</formula>
    </cfRule>
    <cfRule type="cellIs" dxfId="129" priority="131" operator="lessThan">
      <formula>2.9</formula>
    </cfRule>
    <cfRule type="cellIs" dxfId="128" priority="132" operator="lessThanOrEqual">
      <formula>2.97</formula>
    </cfRule>
  </conditionalFormatting>
  <conditionalFormatting sqref="E1461:E1486">
    <cfRule type="cellIs" dxfId="127" priority="125" operator="greaterThanOrEqual">
      <formula>4.6</formula>
    </cfRule>
    <cfRule type="cellIs" dxfId="126" priority="126" operator="greaterThanOrEqual">
      <formula>4.4</formula>
    </cfRule>
    <cfRule type="cellIs" dxfId="125" priority="127" operator="greaterThanOrEqual">
      <formula>4.2</formula>
    </cfRule>
    <cfRule type="cellIs" dxfId="124" priority="128" operator="greaterThanOrEqual">
      <formula>3.98</formula>
    </cfRule>
  </conditionalFormatting>
  <conditionalFormatting sqref="G1461:G1486">
    <cfRule type="cellIs" dxfId="123" priority="121" operator="greaterThanOrEqual">
      <formula>13.5</formula>
    </cfRule>
    <cfRule type="cellIs" dxfId="122" priority="122" operator="greaterThanOrEqual">
      <formula>13</formula>
    </cfRule>
    <cfRule type="cellIs" dxfId="121" priority="123" operator="greaterThanOrEqual">
      <formula>12.5</formula>
    </cfRule>
    <cfRule type="cellIs" dxfId="120" priority="124" operator="greaterThanOrEqual">
      <formula>12.06</formula>
    </cfRule>
  </conditionalFormatting>
  <conditionalFormatting sqref="D1492:D1517">
    <cfRule type="cellIs" dxfId="119" priority="117" operator="lessThan">
      <formula>2.7</formula>
    </cfRule>
    <cfRule type="cellIs" dxfId="118" priority="118" operator="lessThan">
      <formula>2.8</formula>
    </cfRule>
    <cfRule type="cellIs" dxfId="117" priority="119" operator="lessThan">
      <formula>2.9</formula>
    </cfRule>
    <cfRule type="cellIs" dxfId="116" priority="120" operator="lessThanOrEqual">
      <formula>2.97</formula>
    </cfRule>
  </conditionalFormatting>
  <conditionalFormatting sqref="E1492:E1517">
    <cfRule type="cellIs" dxfId="115" priority="113" operator="greaterThanOrEqual">
      <formula>4.6</formula>
    </cfRule>
    <cfRule type="cellIs" dxfId="114" priority="114" operator="greaterThanOrEqual">
      <formula>4.4</formula>
    </cfRule>
    <cfRule type="cellIs" dxfId="113" priority="115" operator="greaterThanOrEqual">
      <formula>4.2</formula>
    </cfRule>
    <cfRule type="cellIs" dxfId="112" priority="116" operator="greaterThanOrEqual">
      <formula>3.98</formula>
    </cfRule>
  </conditionalFormatting>
  <conditionalFormatting sqref="G1492:G1517">
    <cfRule type="cellIs" dxfId="111" priority="109" operator="greaterThanOrEqual">
      <formula>13.5</formula>
    </cfRule>
    <cfRule type="cellIs" dxfId="110" priority="110" operator="greaterThanOrEqual">
      <formula>13</formula>
    </cfRule>
    <cfRule type="cellIs" dxfId="109" priority="111" operator="greaterThanOrEqual">
      <formula>12.5</formula>
    </cfRule>
    <cfRule type="cellIs" dxfId="108" priority="112" operator="greaterThanOrEqual">
      <formula>12.06</formula>
    </cfRule>
  </conditionalFormatting>
  <conditionalFormatting sqref="D1523:D1548">
    <cfRule type="cellIs" dxfId="107" priority="105" operator="lessThan">
      <formula>2.7</formula>
    </cfRule>
    <cfRule type="cellIs" dxfId="106" priority="106" operator="lessThan">
      <formula>2.8</formula>
    </cfRule>
    <cfRule type="cellIs" dxfId="105" priority="107" operator="lessThan">
      <formula>2.9</formula>
    </cfRule>
    <cfRule type="cellIs" dxfId="104" priority="108" operator="lessThanOrEqual">
      <formula>2.97</formula>
    </cfRule>
  </conditionalFormatting>
  <conditionalFormatting sqref="E1523:E1548">
    <cfRule type="cellIs" dxfId="103" priority="101" operator="greaterThanOrEqual">
      <formula>4.6</formula>
    </cfRule>
    <cfRule type="cellIs" dxfId="102" priority="102" operator="greaterThanOrEqual">
      <formula>4.4</formula>
    </cfRule>
    <cfRule type="cellIs" dxfId="101" priority="103" operator="greaterThanOrEqual">
      <formula>4.2</formula>
    </cfRule>
    <cfRule type="cellIs" dxfId="100" priority="104" operator="greaterThanOrEqual">
      <formula>3.98</formula>
    </cfRule>
  </conditionalFormatting>
  <conditionalFormatting sqref="G1523:G1548">
    <cfRule type="cellIs" dxfId="99" priority="97" operator="greaterThanOrEqual">
      <formula>13.5</formula>
    </cfRule>
    <cfRule type="cellIs" dxfId="98" priority="98" operator="greaterThanOrEqual">
      <formula>13</formula>
    </cfRule>
    <cfRule type="cellIs" dxfId="97" priority="99" operator="greaterThanOrEqual">
      <formula>12.5</formula>
    </cfRule>
    <cfRule type="cellIs" dxfId="96" priority="100" operator="greaterThanOrEqual">
      <formula>12.06</formula>
    </cfRule>
  </conditionalFormatting>
  <conditionalFormatting sqref="D1554:D1579">
    <cfRule type="cellIs" dxfId="95" priority="93" operator="lessThan">
      <formula>2.7</formula>
    </cfRule>
    <cfRule type="cellIs" dxfId="94" priority="94" operator="lessThan">
      <formula>2.8</formula>
    </cfRule>
    <cfRule type="cellIs" dxfId="93" priority="95" operator="lessThan">
      <formula>2.9</formula>
    </cfRule>
    <cfRule type="cellIs" dxfId="92" priority="96" operator="lessThanOrEqual">
      <formula>2.97</formula>
    </cfRule>
  </conditionalFormatting>
  <conditionalFormatting sqref="E1554:E1579">
    <cfRule type="cellIs" dxfId="91" priority="89" operator="greaterThanOrEqual">
      <formula>4.6</formula>
    </cfRule>
    <cfRule type="cellIs" dxfId="90" priority="90" operator="greaterThanOrEqual">
      <formula>4.4</formula>
    </cfRule>
    <cfRule type="cellIs" dxfId="89" priority="91" operator="greaterThanOrEqual">
      <formula>4.2</formula>
    </cfRule>
    <cfRule type="cellIs" dxfId="88" priority="92" operator="greaterThanOrEqual">
      <formula>3.98</formula>
    </cfRule>
  </conditionalFormatting>
  <conditionalFormatting sqref="G1554:G1579">
    <cfRule type="cellIs" dxfId="87" priority="85" operator="greaterThanOrEqual">
      <formula>13.5</formula>
    </cfRule>
    <cfRule type="cellIs" dxfId="86" priority="86" operator="greaterThanOrEqual">
      <formula>13</formula>
    </cfRule>
    <cfRule type="cellIs" dxfId="85" priority="87" operator="greaterThanOrEqual">
      <formula>12.5</formula>
    </cfRule>
    <cfRule type="cellIs" dxfId="84" priority="88" operator="greaterThanOrEqual">
      <formula>12.06</formula>
    </cfRule>
  </conditionalFormatting>
  <conditionalFormatting sqref="D1585:D1610">
    <cfRule type="cellIs" dxfId="83" priority="81" operator="lessThan">
      <formula>2.7</formula>
    </cfRule>
    <cfRule type="cellIs" dxfId="82" priority="82" operator="lessThan">
      <formula>2.8</formula>
    </cfRule>
    <cfRule type="cellIs" dxfId="81" priority="83" operator="lessThan">
      <formula>2.9</formula>
    </cfRule>
    <cfRule type="cellIs" dxfId="80" priority="84" operator="lessThanOrEqual">
      <formula>2.97</formula>
    </cfRule>
  </conditionalFormatting>
  <conditionalFormatting sqref="E1585:E1610">
    <cfRule type="cellIs" dxfId="79" priority="77" operator="greaterThanOrEqual">
      <formula>4.6</formula>
    </cfRule>
    <cfRule type="cellIs" dxfId="78" priority="78" operator="greaterThanOrEqual">
      <formula>4.4</formula>
    </cfRule>
    <cfRule type="cellIs" dxfId="77" priority="79" operator="greaterThanOrEqual">
      <formula>4.2</formula>
    </cfRule>
    <cfRule type="cellIs" dxfId="76" priority="80" operator="greaterThanOrEqual">
      <formula>3.98</formula>
    </cfRule>
  </conditionalFormatting>
  <conditionalFormatting sqref="G1585:G1610">
    <cfRule type="cellIs" dxfId="75" priority="73" operator="greaterThanOrEqual">
      <formula>13.5</formula>
    </cfRule>
    <cfRule type="cellIs" dxfId="74" priority="74" operator="greaterThanOrEqual">
      <formula>13</formula>
    </cfRule>
    <cfRule type="cellIs" dxfId="73" priority="75" operator="greaterThanOrEqual">
      <formula>12.5</formula>
    </cfRule>
    <cfRule type="cellIs" dxfId="72" priority="76" operator="greaterThanOrEqual">
      <formula>12.06</formula>
    </cfRule>
  </conditionalFormatting>
  <conditionalFormatting sqref="D1616:D1641">
    <cfRule type="cellIs" dxfId="71" priority="69" operator="lessThan">
      <formula>2.7</formula>
    </cfRule>
    <cfRule type="cellIs" dxfId="70" priority="70" operator="lessThan">
      <formula>2.8</formula>
    </cfRule>
    <cfRule type="cellIs" dxfId="69" priority="71" operator="lessThan">
      <formula>2.9</formula>
    </cfRule>
    <cfRule type="cellIs" dxfId="68" priority="72" operator="lessThanOrEqual">
      <formula>2.97</formula>
    </cfRule>
  </conditionalFormatting>
  <conditionalFormatting sqref="E1616:E1641">
    <cfRule type="cellIs" dxfId="67" priority="65" operator="greaterThanOrEqual">
      <formula>4.6</formula>
    </cfRule>
    <cfRule type="cellIs" dxfId="66" priority="66" operator="greaterThanOrEqual">
      <formula>4.4</formula>
    </cfRule>
    <cfRule type="cellIs" dxfId="65" priority="67" operator="greaterThanOrEqual">
      <formula>4.2</formula>
    </cfRule>
    <cfRule type="cellIs" dxfId="64" priority="68" operator="greaterThanOrEqual">
      <formula>3.98</formula>
    </cfRule>
  </conditionalFormatting>
  <conditionalFormatting sqref="G1616:G1641">
    <cfRule type="cellIs" dxfId="63" priority="61" operator="greaterThanOrEqual">
      <formula>13.5</formula>
    </cfRule>
    <cfRule type="cellIs" dxfId="62" priority="62" operator="greaterThanOrEqual">
      <formula>13</formula>
    </cfRule>
    <cfRule type="cellIs" dxfId="61" priority="63" operator="greaterThanOrEqual">
      <formula>12.5</formula>
    </cfRule>
    <cfRule type="cellIs" dxfId="60" priority="64" operator="greaterThanOrEqual">
      <formula>12.06</formula>
    </cfRule>
  </conditionalFormatting>
  <conditionalFormatting sqref="D1647:D1672">
    <cfRule type="cellIs" dxfId="59" priority="57" operator="lessThan">
      <formula>2.7</formula>
    </cfRule>
    <cfRule type="cellIs" dxfId="58" priority="58" operator="lessThan">
      <formula>2.8</formula>
    </cfRule>
    <cfRule type="cellIs" dxfId="57" priority="59" operator="lessThan">
      <formula>2.9</formula>
    </cfRule>
    <cfRule type="cellIs" dxfId="56" priority="60" operator="lessThanOrEqual">
      <formula>2.97</formula>
    </cfRule>
  </conditionalFormatting>
  <conditionalFormatting sqref="E1647:E1672">
    <cfRule type="cellIs" dxfId="55" priority="53" operator="greaterThanOrEqual">
      <formula>4.6</formula>
    </cfRule>
    <cfRule type="cellIs" dxfId="54" priority="54" operator="greaterThanOrEqual">
      <formula>4.4</formula>
    </cfRule>
    <cfRule type="cellIs" dxfId="53" priority="55" operator="greaterThanOrEqual">
      <formula>4.2</formula>
    </cfRule>
    <cfRule type="cellIs" dxfId="52" priority="56" operator="greaterThanOrEqual">
      <formula>3.98</formula>
    </cfRule>
  </conditionalFormatting>
  <conditionalFormatting sqref="G1647:G1672">
    <cfRule type="cellIs" dxfId="51" priority="49" operator="greaterThanOrEqual">
      <formula>13.5</formula>
    </cfRule>
    <cfRule type="cellIs" dxfId="50" priority="50" operator="greaterThanOrEqual">
      <formula>13</formula>
    </cfRule>
    <cfRule type="cellIs" dxfId="49" priority="51" operator="greaterThanOrEqual">
      <formula>12.5</formula>
    </cfRule>
    <cfRule type="cellIs" dxfId="48" priority="52" operator="greaterThanOrEqual">
      <formula>12.06</formula>
    </cfRule>
  </conditionalFormatting>
  <conditionalFormatting sqref="D1678:D1703">
    <cfRule type="cellIs" dxfId="47" priority="45" operator="lessThan">
      <formula>2.7</formula>
    </cfRule>
    <cfRule type="cellIs" dxfId="46" priority="46" operator="lessThan">
      <formula>2.8</formula>
    </cfRule>
    <cfRule type="cellIs" dxfId="45" priority="47" operator="lessThan">
      <formula>2.9</formula>
    </cfRule>
    <cfRule type="cellIs" dxfId="44" priority="48" operator="lessThanOrEqual">
      <formula>2.97</formula>
    </cfRule>
  </conditionalFormatting>
  <conditionalFormatting sqref="E1678:E1703">
    <cfRule type="cellIs" dxfId="43" priority="41" operator="greaterThanOrEqual">
      <formula>4.6</formula>
    </cfRule>
    <cfRule type="cellIs" dxfId="42" priority="42" operator="greaterThanOrEqual">
      <formula>4.4</formula>
    </cfRule>
    <cfRule type="cellIs" dxfId="41" priority="43" operator="greaterThanOrEqual">
      <formula>4.2</formula>
    </cfRule>
    <cfRule type="cellIs" dxfId="40" priority="44" operator="greaterThanOrEqual">
      <formula>3.98</formula>
    </cfRule>
  </conditionalFormatting>
  <conditionalFormatting sqref="G1678:G1703">
    <cfRule type="cellIs" dxfId="39" priority="37" operator="greaterThanOrEqual">
      <formula>13.5</formula>
    </cfRule>
    <cfRule type="cellIs" dxfId="38" priority="38" operator="greaterThanOrEqual">
      <formula>13</formula>
    </cfRule>
    <cfRule type="cellIs" dxfId="37" priority="39" operator="greaterThanOrEqual">
      <formula>12.5</formula>
    </cfRule>
    <cfRule type="cellIs" dxfId="36" priority="40" operator="greaterThanOrEqual">
      <formula>12.06</formula>
    </cfRule>
  </conditionalFormatting>
  <conditionalFormatting sqref="D1709:D1734">
    <cfRule type="cellIs" dxfId="35" priority="33" operator="lessThan">
      <formula>2.7</formula>
    </cfRule>
    <cfRule type="cellIs" dxfId="34" priority="34" operator="lessThan">
      <formula>2.8</formula>
    </cfRule>
    <cfRule type="cellIs" dxfId="33" priority="35" operator="lessThan">
      <formula>2.9</formula>
    </cfRule>
    <cfRule type="cellIs" dxfId="32" priority="36" operator="lessThanOrEqual">
      <formula>2.97</formula>
    </cfRule>
  </conditionalFormatting>
  <conditionalFormatting sqref="E1709:E1734">
    <cfRule type="cellIs" dxfId="31" priority="29" operator="greaterThanOrEqual">
      <formula>4.6</formula>
    </cfRule>
    <cfRule type="cellIs" dxfId="30" priority="30" operator="greaterThanOrEqual">
      <formula>4.4</formula>
    </cfRule>
    <cfRule type="cellIs" dxfId="29" priority="31" operator="greaterThanOrEqual">
      <formula>4.2</formula>
    </cfRule>
    <cfRule type="cellIs" dxfId="28" priority="32" operator="greaterThanOrEqual">
      <formula>3.98</formula>
    </cfRule>
  </conditionalFormatting>
  <conditionalFormatting sqref="G1709:G1734">
    <cfRule type="cellIs" dxfId="27" priority="25" operator="greaterThanOrEqual">
      <formula>13.5</formula>
    </cfRule>
    <cfRule type="cellIs" dxfId="26" priority="26" operator="greaterThanOrEqual">
      <formula>13</formula>
    </cfRule>
    <cfRule type="cellIs" dxfId="25" priority="27" operator="greaterThanOrEqual">
      <formula>12.5</formula>
    </cfRule>
    <cfRule type="cellIs" dxfId="24" priority="28" operator="greaterThanOrEqual">
      <formula>12.06</formula>
    </cfRule>
  </conditionalFormatting>
  <conditionalFormatting sqref="D1740:D1765">
    <cfRule type="cellIs" dxfId="23" priority="21" operator="lessThan">
      <formula>2.7</formula>
    </cfRule>
    <cfRule type="cellIs" dxfId="22" priority="22" operator="lessThan">
      <formula>2.8</formula>
    </cfRule>
    <cfRule type="cellIs" dxfId="21" priority="23" operator="lessThan">
      <formula>2.9</formula>
    </cfRule>
    <cfRule type="cellIs" dxfId="20" priority="24" operator="lessThanOrEqual">
      <formula>2.97</formula>
    </cfRule>
  </conditionalFormatting>
  <conditionalFormatting sqref="E1740:E1765">
    <cfRule type="cellIs" dxfId="19" priority="17" operator="greaterThanOrEqual">
      <formula>4.6</formula>
    </cfRule>
    <cfRule type="cellIs" dxfId="18" priority="18" operator="greaterThanOrEqual">
      <formula>4.4</formula>
    </cfRule>
    <cfRule type="cellIs" dxfId="17" priority="19" operator="greaterThanOrEqual">
      <formula>4.2</formula>
    </cfRule>
    <cfRule type="cellIs" dxfId="16" priority="20" operator="greaterThanOrEqual">
      <formula>3.98</formula>
    </cfRule>
  </conditionalFormatting>
  <conditionalFormatting sqref="G1740:G1765">
    <cfRule type="cellIs" dxfId="15" priority="13" operator="greaterThanOrEqual">
      <formula>13.5</formula>
    </cfRule>
    <cfRule type="cellIs" dxfId="14" priority="14" operator="greaterThanOrEqual">
      <formula>13</formula>
    </cfRule>
    <cfRule type="cellIs" dxfId="13" priority="15" operator="greaterThanOrEqual">
      <formula>12.5</formula>
    </cfRule>
    <cfRule type="cellIs" dxfId="12" priority="16" operator="greaterThanOrEqual">
      <formula>12.06</formula>
    </cfRule>
  </conditionalFormatting>
  <conditionalFormatting sqref="D1771:D1796">
    <cfRule type="cellIs" dxfId="11" priority="9" operator="lessThan">
      <formula>2.7</formula>
    </cfRule>
    <cfRule type="cellIs" dxfId="10" priority="10" operator="lessThan">
      <formula>2.8</formula>
    </cfRule>
    <cfRule type="cellIs" dxfId="9" priority="11" operator="lessThan">
      <formula>2.9</formula>
    </cfRule>
    <cfRule type="cellIs" dxfId="8" priority="12" operator="lessThanOrEqual">
      <formula>2.97</formula>
    </cfRule>
  </conditionalFormatting>
  <conditionalFormatting sqref="E1771:E1796">
    <cfRule type="cellIs" dxfId="7" priority="5" operator="greaterThanOrEqual">
      <formula>4.6</formula>
    </cfRule>
    <cfRule type="cellIs" dxfId="6" priority="6" operator="greaterThanOrEqual">
      <formula>4.4</formula>
    </cfRule>
    <cfRule type="cellIs" dxfId="5" priority="7" operator="greaterThanOrEqual">
      <formula>4.2</formula>
    </cfRule>
    <cfRule type="cellIs" dxfId="4" priority="8" operator="greaterThanOrEqual">
      <formula>3.98</formula>
    </cfRule>
  </conditionalFormatting>
  <conditionalFormatting sqref="G1771:G1796">
    <cfRule type="cellIs" dxfId="3" priority="1" operator="greaterThanOrEqual">
      <formula>13.5</formula>
    </cfRule>
    <cfRule type="cellIs" dxfId="2" priority="2" operator="greaterThanOrEqual">
      <formula>13</formula>
    </cfRule>
    <cfRule type="cellIs" dxfId="1" priority="3" operator="greaterThanOrEqual">
      <formula>12.5</formula>
    </cfRule>
    <cfRule type="cellIs" dxfId="0" priority="4" operator="greaterThanOrEqual">
      <formula>12.06</formula>
    </cfRule>
  </conditionalFormatting>
  <pageMargins left="0.7" right="0.7" top="0.75" bottom="0.75" header="0.3" footer="0.3"/>
  <pageSetup paperSize="9" orientation="portrait"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AF337-6E21-4124-A0A1-A52D79832CB8}">
  <dimension ref="D5:F37"/>
  <sheetViews>
    <sheetView showGridLines="0" tabSelected="1" workbookViewId="0">
      <selection activeCell="P29" sqref="P29"/>
    </sheetView>
  </sheetViews>
  <sheetFormatPr defaultRowHeight="12" x14ac:dyDescent="0.15"/>
  <cols>
    <col min="4" max="4" width="12.5703125" bestFit="1" customWidth="1"/>
    <col min="5" max="5" width="7.28515625" style="4" customWidth="1"/>
    <col min="6" max="6" width="37.28515625" customWidth="1"/>
    <col min="10" max="10" width="11.5703125" bestFit="1" customWidth="1"/>
  </cols>
  <sheetData>
    <row r="5" spans="4:6" x14ac:dyDescent="0.15">
      <c r="D5" s="258" t="s">
        <v>242</v>
      </c>
      <c r="E5" s="259" t="s">
        <v>271</v>
      </c>
      <c r="F5" s="267" t="s">
        <v>12</v>
      </c>
    </row>
    <row r="6" spans="4:6" x14ac:dyDescent="0.15">
      <c r="D6" s="261"/>
      <c r="E6" s="262" t="s">
        <v>275</v>
      </c>
      <c r="F6" s="268" t="s">
        <v>21</v>
      </c>
    </row>
    <row r="7" spans="4:6" x14ac:dyDescent="0.15">
      <c r="D7" s="258" t="s">
        <v>243</v>
      </c>
      <c r="E7" s="264" t="s">
        <v>278</v>
      </c>
      <c r="F7" s="267" t="s">
        <v>23</v>
      </c>
    </row>
    <row r="8" spans="4:6" x14ac:dyDescent="0.15">
      <c r="D8" s="265"/>
      <c r="E8" s="256" t="s">
        <v>279</v>
      </c>
      <c r="F8" s="269" t="s">
        <v>24</v>
      </c>
    </row>
    <row r="9" spans="4:6" x14ac:dyDescent="0.15">
      <c r="D9" s="261"/>
      <c r="E9" s="262" t="s">
        <v>284</v>
      </c>
      <c r="F9" s="268" t="s">
        <v>187</v>
      </c>
    </row>
    <row r="10" spans="4:6" x14ac:dyDescent="0.15">
      <c r="D10" s="258" t="s">
        <v>244</v>
      </c>
      <c r="E10" s="264" t="s">
        <v>288</v>
      </c>
      <c r="F10" s="267" t="s">
        <v>30</v>
      </c>
    </row>
    <row r="11" spans="4:6" ht="15" customHeight="1" x14ac:dyDescent="0.15">
      <c r="D11" s="265"/>
      <c r="E11" s="256" t="s">
        <v>291</v>
      </c>
      <c r="F11" s="269" t="s">
        <v>33</v>
      </c>
    </row>
    <row r="12" spans="4:6" x14ac:dyDescent="0.15">
      <c r="D12" s="265"/>
      <c r="E12" s="256" t="s">
        <v>294</v>
      </c>
      <c r="F12" s="269" t="s">
        <v>36</v>
      </c>
    </row>
    <row r="13" spans="4:6" x14ac:dyDescent="0.15">
      <c r="D13" s="261"/>
      <c r="E13" s="262" t="s">
        <v>298</v>
      </c>
      <c r="F13" s="268" t="s">
        <v>192</v>
      </c>
    </row>
    <row r="14" spans="4:6" x14ac:dyDescent="0.15">
      <c r="D14" s="258" t="s">
        <v>245</v>
      </c>
      <c r="E14" s="264" t="s">
        <v>309</v>
      </c>
      <c r="F14" s="267" t="s">
        <v>48</v>
      </c>
    </row>
    <row r="15" spans="4:6" ht="15" customHeight="1" x14ac:dyDescent="0.15">
      <c r="D15" s="261"/>
      <c r="E15" s="262" t="s">
        <v>310</v>
      </c>
      <c r="F15" s="268" t="s">
        <v>49</v>
      </c>
    </row>
    <row r="16" spans="4:6" x14ac:dyDescent="0.15">
      <c r="D16" s="258" t="s">
        <v>246</v>
      </c>
      <c r="E16" s="264" t="s">
        <v>534</v>
      </c>
      <c r="F16" s="267" t="s">
        <v>16</v>
      </c>
    </row>
    <row r="17" spans="4:6" ht="15" customHeight="1" x14ac:dyDescent="0.15">
      <c r="D17" s="261"/>
      <c r="E17" s="262" t="s">
        <v>315</v>
      </c>
      <c r="F17" s="268" t="s">
        <v>53</v>
      </c>
    </row>
    <row r="18" spans="4:6" x14ac:dyDescent="0.15">
      <c r="D18" s="258" t="s">
        <v>247</v>
      </c>
      <c r="E18" s="264" t="s">
        <v>322</v>
      </c>
      <c r="F18" s="267" t="s">
        <v>59</v>
      </c>
    </row>
    <row r="19" spans="4:6" x14ac:dyDescent="0.15">
      <c r="D19" s="261"/>
      <c r="E19" s="262" t="s">
        <v>328</v>
      </c>
      <c r="F19" s="268" t="s">
        <v>63</v>
      </c>
    </row>
    <row r="23" spans="4:6" x14ac:dyDescent="0.15">
      <c r="D23" s="272" t="s">
        <v>243</v>
      </c>
      <c r="E23" s="273" t="s">
        <v>278</v>
      </c>
      <c r="F23" s="274" t="s">
        <v>23</v>
      </c>
    </row>
    <row r="24" spans="4:6" x14ac:dyDescent="0.15">
      <c r="D24" s="258" t="s">
        <v>244</v>
      </c>
      <c r="E24" s="275" t="s">
        <v>288</v>
      </c>
      <c r="F24" s="260" t="s">
        <v>30</v>
      </c>
    </row>
    <row r="25" spans="4:6" x14ac:dyDescent="0.15">
      <c r="D25" s="276"/>
      <c r="E25" s="270" t="s">
        <v>289</v>
      </c>
      <c r="F25" s="266" t="s">
        <v>31</v>
      </c>
    </row>
    <row r="26" spans="4:6" x14ac:dyDescent="0.15">
      <c r="D26" s="276"/>
      <c r="E26" s="270" t="s">
        <v>291</v>
      </c>
      <c r="F26" s="266" t="s">
        <v>33</v>
      </c>
    </row>
    <row r="27" spans="4:6" x14ac:dyDescent="0.15">
      <c r="D27" s="276"/>
      <c r="E27" s="270" t="s">
        <v>294</v>
      </c>
      <c r="F27" s="266" t="s">
        <v>36</v>
      </c>
    </row>
    <row r="28" spans="4:6" x14ac:dyDescent="0.15">
      <c r="D28" s="277"/>
      <c r="E28" s="278" t="s">
        <v>532</v>
      </c>
      <c r="F28" s="263" t="s">
        <v>41</v>
      </c>
    </row>
    <row r="29" spans="4:6" x14ac:dyDescent="0.15">
      <c r="D29" s="272" t="s">
        <v>245</v>
      </c>
      <c r="E29" s="273" t="s">
        <v>306</v>
      </c>
      <c r="F29" s="274" t="s">
        <v>45</v>
      </c>
    </row>
    <row r="30" spans="4:6" x14ac:dyDescent="0.15">
      <c r="D30" s="258" t="s">
        <v>246</v>
      </c>
      <c r="E30" s="275" t="s">
        <v>534</v>
      </c>
      <c r="F30" s="260" t="s">
        <v>16</v>
      </c>
    </row>
    <row r="31" spans="4:6" x14ac:dyDescent="0.15">
      <c r="D31" s="276"/>
      <c r="E31" s="270" t="s">
        <v>315</v>
      </c>
      <c r="F31" s="266" t="s">
        <v>53</v>
      </c>
    </row>
    <row r="32" spans="4:6" x14ac:dyDescent="0.15">
      <c r="D32" s="276"/>
      <c r="E32" s="270" t="s">
        <v>316</v>
      </c>
      <c r="F32" s="266" t="s">
        <v>54</v>
      </c>
    </row>
    <row r="33" spans="4:6" x14ac:dyDescent="0.15">
      <c r="D33" s="277"/>
      <c r="E33" s="278" t="s">
        <v>317</v>
      </c>
      <c r="F33" s="263" t="s">
        <v>55</v>
      </c>
    </row>
    <row r="34" spans="4:6" x14ac:dyDescent="0.15">
      <c r="D34" s="265" t="s">
        <v>247</v>
      </c>
      <c r="E34" s="271" t="s">
        <v>320</v>
      </c>
      <c r="F34" s="257" t="s">
        <v>57</v>
      </c>
    </row>
    <row r="35" spans="4:6" x14ac:dyDescent="0.15">
      <c r="E35" s="270" t="s">
        <v>321</v>
      </c>
      <c r="F35" s="255" t="s">
        <v>58</v>
      </c>
    </row>
    <row r="36" spans="4:6" x14ac:dyDescent="0.15">
      <c r="E36" s="270" t="s">
        <v>325</v>
      </c>
      <c r="F36" s="255" t="s">
        <v>60</v>
      </c>
    </row>
    <row r="37" spans="4:6" x14ac:dyDescent="0.15">
      <c r="E37" s="270" t="s">
        <v>328</v>
      </c>
      <c r="F37" s="255" t="s">
        <v>63</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4</vt:i4>
      </vt:variant>
    </vt:vector>
  </HeadingPairs>
  <TitlesOfParts>
    <vt:vector size="19" baseType="lpstr">
      <vt:lpstr>属性・集計＆グラフ</vt:lpstr>
      <vt:lpstr>2.1-2.6</vt:lpstr>
      <vt:lpstr>3.1-3.2</vt:lpstr>
      <vt:lpstr>4.1-4.2</vt:lpstr>
      <vt:lpstr>5.1-5.2</vt:lpstr>
      <vt:lpstr>6.1-6.3</vt:lpstr>
      <vt:lpstr>7.1-7.4</vt:lpstr>
      <vt:lpstr>満足度・重要度の大枠</vt:lpstr>
      <vt:lpstr>経年変化</vt:lpstr>
      <vt:lpstr>平均（点数）</vt:lpstr>
      <vt:lpstr>満足重要経年変化</vt:lpstr>
      <vt:lpstr>P34～P35</vt:lpstr>
      <vt:lpstr>P36～P64　施策分布グラフ</vt:lpstr>
      <vt:lpstr>P36～P70　集計表</vt:lpstr>
      <vt:lpstr>Sheet2</vt:lpstr>
      <vt:lpstr>'2.1-2.6'!Print_Area</vt:lpstr>
      <vt:lpstr>'4.1-4.2'!Print_Area</vt:lpstr>
      <vt:lpstr>'7.1-7.4'!Print_Area</vt:lpstr>
      <vt:lpstr>'属性・集計＆グラフ'!Print_Area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Hanakonet</dc:creator>
  <cp:lastModifiedBy>Hitonoe Inc</cp:lastModifiedBy>
  <cp:lastPrinted>2022-05-20T01:22:37Z</cp:lastPrinted>
  <dcterms:created xsi:type="dcterms:W3CDTF">2021-03-04T07:12:54Z</dcterms:created>
  <dcterms:modified xsi:type="dcterms:W3CDTF">2022-07-12T09:09:40Z</dcterms:modified>
</cp:coreProperties>
</file>