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\\2n01sv05\部署用フォルダ\健康福祉部\健康福祉部 長寿推進課\001 高齢企画係\0004高齢者の状況(統計）\R6\HP添付用\"/>
    </mc:Choice>
  </mc:AlternateContent>
  <xr:revisionPtr revIDLastSave="0" documentId="8_{3E41C562-98E7-4933-94B7-5DF5CD14A0DF}" xr6:coauthVersionLast="36" xr6:coauthVersionMax="36" xr10:uidLastSave="{00000000-0000-0000-0000-000000000000}"/>
  <bookViews>
    <workbookView xWindow="0" yWindow="0" windowWidth="20490" windowHeight="7455" xr2:uid="{EBAADC10-0CD8-4390-B90B-0321514E166C}"/>
  </bookViews>
  <sheets>
    <sheet name="10月" sheetId="1" r:id="rId1"/>
  </sheets>
  <definedNames>
    <definedName name="_xlnm._FilterDatabase" localSheetId="0" hidden="1">'10月'!$B$4:$J$15</definedName>
    <definedName name="_xlnm.Print_Area" localSheetId="0">'10月'!$A$1:$J$47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6" i="1" l="1"/>
  <c r="J46" i="1" s="1"/>
  <c r="F46" i="1"/>
  <c r="I45" i="1"/>
  <c r="J45" i="1" s="1"/>
  <c r="F45" i="1"/>
  <c r="I44" i="1"/>
  <c r="J44" i="1" s="1"/>
  <c r="F44" i="1"/>
  <c r="J43" i="1"/>
  <c r="I43" i="1"/>
  <c r="F43" i="1"/>
  <c r="I42" i="1"/>
  <c r="J42" i="1" s="1"/>
  <c r="F42" i="1"/>
  <c r="I41" i="1"/>
  <c r="J41" i="1" s="1"/>
  <c r="F41" i="1"/>
  <c r="I40" i="1"/>
  <c r="J40" i="1" s="1"/>
  <c r="F40" i="1"/>
  <c r="H39" i="1"/>
  <c r="G39" i="1"/>
  <c r="I39" i="1" s="1"/>
  <c r="J39" i="1" s="1"/>
  <c r="F39" i="1"/>
  <c r="E39" i="1"/>
  <c r="D39" i="1"/>
  <c r="I38" i="1"/>
  <c r="J38" i="1" s="1"/>
  <c r="F38" i="1"/>
  <c r="I37" i="1"/>
  <c r="J37" i="1" s="1"/>
  <c r="F37" i="1"/>
  <c r="I36" i="1"/>
  <c r="J36" i="1" s="1"/>
  <c r="F36" i="1"/>
  <c r="J35" i="1"/>
  <c r="I35" i="1"/>
  <c r="F35" i="1"/>
  <c r="I34" i="1"/>
  <c r="J34" i="1" s="1"/>
  <c r="H34" i="1"/>
  <c r="G34" i="1"/>
  <c r="E34" i="1"/>
  <c r="F34" i="1" s="1"/>
  <c r="D34" i="1"/>
  <c r="I33" i="1"/>
  <c r="J33" i="1" s="1"/>
  <c r="F33" i="1"/>
  <c r="I32" i="1"/>
  <c r="J32" i="1" s="1"/>
  <c r="F32" i="1"/>
  <c r="J31" i="1"/>
  <c r="I31" i="1"/>
  <c r="F31" i="1"/>
  <c r="I30" i="1"/>
  <c r="J30" i="1" s="1"/>
  <c r="H30" i="1"/>
  <c r="G30" i="1"/>
  <c r="E30" i="1"/>
  <c r="F30" i="1" s="1"/>
  <c r="D30" i="1"/>
  <c r="I29" i="1"/>
  <c r="J29" i="1" s="1"/>
  <c r="F29" i="1"/>
  <c r="I28" i="1"/>
  <c r="J28" i="1" s="1"/>
  <c r="F28" i="1"/>
  <c r="J27" i="1"/>
  <c r="I27" i="1"/>
  <c r="F27" i="1"/>
  <c r="I26" i="1"/>
  <c r="J26" i="1" s="1"/>
  <c r="F26" i="1"/>
  <c r="I25" i="1"/>
  <c r="J25" i="1" s="1"/>
  <c r="F25" i="1"/>
  <c r="I24" i="1"/>
  <c r="J24" i="1" s="1"/>
  <c r="F24" i="1"/>
  <c r="J23" i="1"/>
  <c r="I23" i="1"/>
  <c r="F23" i="1"/>
  <c r="I22" i="1"/>
  <c r="H22" i="1"/>
  <c r="G22" i="1"/>
  <c r="E22" i="1"/>
  <c r="F22" i="1" s="1"/>
  <c r="D22" i="1"/>
  <c r="I21" i="1"/>
  <c r="J21" i="1" s="1"/>
  <c r="F21" i="1"/>
  <c r="I20" i="1"/>
  <c r="J20" i="1" s="1"/>
  <c r="F20" i="1"/>
  <c r="J19" i="1"/>
  <c r="I19" i="1"/>
  <c r="F19" i="1"/>
  <c r="I18" i="1"/>
  <c r="J18" i="1" s="1"/>
  <c r="F18" i="1"/>
  <c r="I17" i="1"/>
  <c r="J17" i="1" s="1"/>
  <c r="F17" i="1"/>
  <c r="I16" i="1"/>
  <c r="J16" i="1" s="1"/>
  <c r="F16" i="1"/>
  <c r="J15" i="1"/>
  <c r="I15" i="1"/>
  <c r="F15" i="1"/>
  <c r="I14" i="1"/>
  <c r="J14" i="1" s="1"/>
  <c r="F14" i="1"/>
  <c r="I13" i="1"/>
  <c r="J13" i="1" s="1"/>
  <c r="F13" i="1"/>
  <c r="I12" i="1"/>
  <c r="J12" i="1" s="1"/>
  <c r="F12" i="1"/>
  <c r="J11" i="1"/>
  <c r="I11" i="1"/>
  <c r="F11" i="1"/>
  <c r="I10" i="1"/>
  <c r="J10" i="1" s="1"/>
  <c r="F10" i="1"/>
  <c r="I9" i="1"/>
  <c r="J9" i="1" s="1"/>
  <c r="F9" i="1"/>
  <c r="F6" i="1" s="1"/>
  <c r="F5" i="1" s="1"/>
  <c r="F47" i="1" s="1"/>
  <c r="I8" i="1"/>
  <c r="J8" i="1" s="1"/>
  <c r="F8" i="1"/>
  <c r="J7" i="1"/>
  <c r="I7" i="1"/>
  <c r="F7" i="1"/>
  <c r="I6" i="1"/>
  <c r="H6" i="1"/>
  <c r="G6" i="1"/>
  <c r="G5" i="1" s="1"/>
  <c r="G47" i="1" s="1"/>
  <c r="E6" i="1"/>
  <c r="E5" i="1" s="1"/>
  <c r="E47" i="1" s="1"/>
  <c r="D6" i="1"/>
  <c r="H5" i="1"/>
  <c r="H47" i="1" s="1"/>
  <c r="D5" i="1"/>
  <c r="D47" i="1" s="1"/>
  <c r="J22" i="1" l="1"/>
  <c r="J6" i="1"/>
  <c r="I5" i="1"/>
  <c r="I47" i="1" l="1"/>
  <c r="J47" i="1" s="1"/>
  <c r="J5" i="1"/>
</calcChain>
</file>

<file path=xl/sharedStrings.xml><?xml version="1.0" encoding="utf-8"?>
<sst xmlns="http://schemas.openxmlformats.org/spreadsheetml/2006/main" count="55" uniqueCount="52">
  <si>
    <t>長浜市地区別高齢化率　　　</t>
    <rPh sb="0" eb="3">
      <t>ナガハマシ</t>
    </rPh>
    <phoneticPr fontId="3"/>
  </si>
  <si>
    <t>（単位：人）</t>
  </si>
  <si>
    <t>地域・地区・連合自治会</t>
    <rPh sb="0" eb="2">
      <t>チイキ</t>
    </rPh>
    <rPh sb="3" eb="5">
      <t>チク</t>
    </rPh>
    <rPh sb="6" eb="8">
      <t>レンゴウ</t>
    </rPh>
    <rPh sb="8" eb="11">
      <t>ジチカイ</t>
    </rPh>
    <phoneticPr fontId="3"/>
  </si>
  <si>
    <t>人口</t>
    <rPh sb="0" eb="2">
      <t>ジンコウ</t>
    </rPh>
    <phoneticPr fontId="3"/>
  </si>
  <si>
    <t>65歳以上人口</t>
    <rPh sb="2" eb="3">
      <t>サイ</t>
    </rPh>
    <rPh sb="5" eb="7">
      <t>ジンコウ</t>
    </rPh>
    <phoneticPr fontId="3"/>
  </si>
  <si>
    <t>高齢化率</t>
  </si>
  <si>
    <t>男</t>
    <phoneticPr fontId="3"/>
  </si>
  <si>
    <t>女</t>
  </si>
  <si>
    <t>計</t>
  </si>
  <si>
    <t>長浜地域</t>
    <rPh sb="0" eb="2">
      <t>ナガハマ</t>
    </rPh>
    <rPh sb="2" eb="4">
      <t>チイキ</t>
    </rPh>
    <phoneticPr fontId="3"/>
  </si>
  <si>
    <t>長浜まちなか連合自治会</t>
    <rPh sb="0" eb="2">
      <t>ナガハマ</t>
    </rPh>
    <rPh sb="6" eb="8">
      <t>レンゴウ</t>
    </rPh>
    <rPh sb="8" eb="11">
      <t>ジチカイ</t>
    </rPh>
    <phoneticPr fontId="3"/>
  </si>
  <si>
    <t>旧第１連合</t>
    <rPh sb="0" eb="1">
      <t>キュウ</t>
    </rPh>
    <phoneticPr fontId="3"/>
  </si>
  <si>
    <t>旧第２連合</t>
    <rPh sb="0" eb="1">
      <t>キュウ</t>
    </rPh>
    <phoneticPr fontId="3"/>
  </si>
  <si>
    <t>旧第３連合</t>
    <rPh sb="0" eb="1">
      <t>キュウ</t>
    </rPh>
    <phoneticPr fontId="3"/>
  </si>
  <si>
    <t>旧第４連合</t>
    <rPh sb="0" eb="1">
      <t>キュウ</t>
    </rPh>
    <phoneticPr fontId="3"/>
  </si>
  <si>
    <t>旧第５連合</t>
    <rPh sb="0" eb="1">
      <t>キュウ</t>
    </rPh>
    <phoneticPr fontId="3"/>
  </si>
  <si>
    <t>旧第６連合</t>
    <rPh sb="0" eb="1">
      <t>キュウ</t>
    </rPh>
    <phoneticPr fontId="3"/>
  </si>
  <si>
    <t>旧第７連合</t>
    <rPh sb="0" eb="1">
      <t>キュウ</t>
    </rPh>
    <phoneticPr fontId="3"/>
  </si>
  <si>
    <t>旧第８連合</t>
    <rPh sb="0" eb="1">
      <t>キュウ</t>
    </rPh>
    <phoneticPr fontId="3"/>
  </si>
  <si>
    <t>旧第９連合</t>
    <rPh sb="0" eb="1">
      <t>キュウ</t>
    </rPh>
    <phoneticPr fontId="3"/>
  </si>
  <si>
    <t>六荘連合</t>
    <rPh sb="2" eb="4">
      <t>レンゴウ</t>
    </rPh>
    <phoneticPr fontId="3"/>
  </si>
  <si>
    <t>南郷里連合</t>
    <rPh sb="3" eb="5">
      <t>レンゴウ</t>
    </rPh>
    <phoneticPr fontId="3"/>
  </si>
  <si>
    <t>神照連合</t>
    <rPh sb="2" eb="4">
      <t>レンゴウ</t>
    </rPh>
    <phoneticPr fontId="3"/>
  </si>
  <si>
    <t>北郷里連合</t>
    <rPh sb="3" eb="5">
      <t>レンゴウ</t>
    </rPh>
    <phoneticPr fontId="3"/>
  </si>
  <si>
    <t>西黒田連合</t>
    <rPh sb="3" eb="5">
      <t>レンゴウ</t>
    </rPh>
    <phoneticPr fontId="3"/>
  </si>
  <si>
    <t>神田連合</t>
    <rPh sb="2" eb="4">
      <t>レンゴウ</t>
    </rPh>
    <phoneticPr fontId="3"/>
  </si>
  <si>
    <t>浅井地域</t>
    <rPh sb="2" eb="4">
      <t>チイキ</t>
    </rPh>
    <phoneticPr fontId="3"/>
  </si>
  <si>
    <t>湯田連合</t>
    <rPh sb="0" eb="1">
      <t>ユ</t>
    </rPh>
    <rPh sb="1" eb="2">
      <t>タ</t>
    </rPh>
    <rPh sb="2" eb="4">
      <t>レンゴウ</t>
    </rPh>
    <phoneticPr fontId="3"/>
  </si>
  <si>
    <t>田根連合</t>
    <rPh sb="0" eb="1">
      <t>タ</t>
    </rPh>
    <rPh sb="1" eb="2">
      <t>ネ</t>
    </rPh>
    <rPh sb="2" eb="4">
      <t>レンゴウ</t>
    </rPh>
    <phoneticPr fontId="3"/>
  </si>
  <si>
    <t>下草野連合</t>
    <rPh sb="0" eb="1">
      <t>シモ</t>
    </rPh>
    <rPh sb="1" eb="3">
      <t>クサノ</t>
    </rPh>
    <rPh sb="3" eb="5">
      <t>レンゴウ</t>
    </rPh>
    <phoneticPr fontId="3"/>
  </si>
  <si>
    <t>七尾連合</t>
    <rPh sb="0" eb="2">
      <t>ナナオ</t>
    </rPh>
    <rPh sb="2" eb="4">
      <t>レンゴウ</t>
    </rPh>
    <phoneticPr fontId="3"/>
  </si>
  <si>
    <t>上草野連合</t>
    <rPh sb="0" eb="1">
      <t>ウエ</t>
    </rPh>
    <rPh sb="1" eb="3">
      <t>クサノ</t>
    </rPh>
    <rPh sb="3" eb="5">
      <t>レンゴウ</t>
    </rPh>
    <phoneticPr fontId="3"/>
  </si>
  <si>
    <t>びわ地域（びわ連合）</t>
    <rPh sb="2" eb="4">
      <t>チイキ</t>
    </rPh>
    <rPh sb="7" eb="9">
      <t>レンゴウ</t>
    </rPh>
    <phoneticPr fontId="3"/>
  </si>
  <si>
    <t>虎姫地域（虎姫連合）</t>
    <rPh sb="0" eb="2">
      <t>トラヒメ</t>
    </rPh>
    <rPh sb="3" eb="4">
      <t>イキ</t>
    </rPh>
    <rPh sb="5" eb="7">
      <t>トラヒメ</t>
    </rPh>
    <rPh sb="7" eb="9">
      <t>レンゴウ</t>
    </rPh>
    <phoneticPr fontId="3"/>
  </si>
  <si>
    <t>湖北地域</t>
    <rPh sb="0" eb="2">
      <t>コホク</t>
    </rPh>
    <rPh sb="2" eb="4">
      <t>チイキ</t>
    </rPh>
    <phoneticPr fontId="3"/>
  </si>
  <si>
    <t>小谷連合</t>
    <rPh sb="0" eb="2">
      <t>オダニ</t>
    </rPh>
    <rPh sb="2" eb="4">
      <t>レンゴウ</t>
    </rPh>
    <phoneticPr fontId="3"/>
  </si>
  <si>
    <t>速水連合</t>
    <rPh sb="0" eb="2">
      <t>ハヤミ</t>
    </rPh>
    <rPh sb="2" eb="4">
      <t>レンゴウ</t>
    </rPh>
    <phoneticPr fontId="3"/>
  </si>
  <si>
    <t>朝日連合</t>
    <rPh sb="0" eb="2">
      <t>アサヒ</t>
    </rPh>
    <rPh sb="2" eb="4">
      <t>レンゴウ</t>
    </rPh>
    <phoneticPr fontId="3"/>
  </si>
  <si>
    <t>高月地域</t>
    <rPh sb="0" eb="2">
      <t>タカツキ</t>
    </rPh>
    <rPh sb="2" eb="4">
      <t>チイキ</t>
    </rPh>
    <phoneticPr fontId="3"/>
  </si>
  <si>
    <t>富永連合</t>
    <rPh sb="0" eb="2">
      <t>トミナガ</t>
    </rPh>
    <rPh sb="2" eb="4">
      <t>レンゴウ</t>
    </rPh>
    <phoneticPr fontId="3"/>
  </si>
  <si>
    <t>高月連合</t>
    <rPh sb="0" eb="2">
      <t>タカツキ</t>
    </rPh>
    <rPh sb="2" eb="4">
      <t>レンゴウ</t>
    </rPh>
    <phoneticPr fontId="3"/>
  </si>
  <si>
    <t>古保利連合</t>
    <rPh sb="0" eb="1">
      <t>フル</t>
    </rPh>
    <rPh sb="1" eb="2">
      <t>ホ</t>
    </rPh>
    <rPh sb="2" eb="3">
      <t>リ</t>
    </rPh>
    <rPh sb="3" eb="5">
      <t>レンゴウ</t>
    </rPh>
    <phoneticPr fontId="3"/>
  </si>
  <si>
    <t>七郷連合</t>
    <rPh sb="0" eb="1">
      <t>シチ</t>
    </rPh>
    <rPh sb="1" eb="2">
      <t>ゴウ</t>
    </rPh>
    <rPh sb="2" eb="4">
      <t>レンゴウ</t>
    </rPh>
    <phoneticPr fontId="3"/>
  </si>
  <si>
    <t>木之本地域</t>
    <rPh sb="0" eb="3">
      <t>キノモト</t>
    </rPh>
    <rPh sb="4" eb="5">
      <t>イキ</t>
    </rPh>
    <phoneticPr fontId="3"/>
  </si>
  <si>
    <t>杉野連合</t>
    <rPh sb="0" eb="2">
      <t>スギノ</t>
    </rPh>
    <rPh sb="2" eb="4">
      <t>レンゴウ</t>
    </rPh>
    <phoneticPr fontId="3"/>
  </si>
  <si>
    <t>高時連合</t>
    <rPh sb="0" eb="1">
      <t>タカ</t>
    </rPh>
    <rPh sb="1" eb="2">
      <t>トキ</t>
    </rPh>
    <rPh sb="2" eb="4">
      <t>レンゴウ</t>
    </rPh>
    <phoneticPr fontId="3"/>
  </si>
  <si>
    <t>木之本連合</t>
    <rPh sb="0" eb="3">
      <t>キノモト</t>
    </rPh>
    <rPh sb="3" eb="5">
      <t>レンゴウ</t>
    </rPh>
    <phoneticPr fontId="3"/>
  </si>
  <si>
    <t>伊香具連合</t>
    <rPh sb="0" eb="2">
      <t>イカ</t>
    </rPh>
    <rPh sb="2" eb="3">
      <t>グ</t>
    </rPh>
    <rPh sb="3" eb="5">
      <t>レンゴウ</t>
    </rPh>
    <phoneticPr fontId="3"/>
  </si>
  <si>
    <t>余呉地域（余呉連合）</t>
    <rPh sb="0" eb="2">
      <t>ヨゴ</t>
    </rPh>
    <rPh sb="2" eb="4">
      <t>チイキ</t>
    </rPh>
    <rPh sb="5" eb="7">
      <t>ヨゴ</t>
    </rPh>
    <rPh sb="7" eb="9">
      <t>レンゴウ</t>
    </rPh>
    <phoneticPr fontId="3"/>
  </si>
  <si>
    <t>西浅井地域（西浅井連合）</t>
    <rPh sb="0" eb="1">
      <t>ニシ</t>
    </rPh>
    <rPh sb="1" eb="3">
      <t>アザイ</t>
    </rPh>
    <rPh sb="3" eb="5">
      <t>チイキ</t>
    </rPh>
    <rPh sb="6" eb="9">
      <t>ニシアザイ</t>
    </rPh>
    <rPh sb="9" eb="11">
      <t>レンゴウ</t>
    </rPh>
    <phoneticPr fontId="3"/>
  </si>
  <si>
    <t>その他</t>
  </si>
  <si>
    <t>合　　　　　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</si>
</sst>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gge&quot;年&quot;m&quot;月&quot;d&quot;日&quot;&quot;現&quot;&quot;在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HGPｺﾞｼｯｸE"/>
      <family val="3"/>
      <charset val="128"/>
    </font>
    <font>
      <sz val="6"/>
      <name val="ＭＳ Ｐゴシック"/>
      <family val="3"/>
      <charset val="128"/>
    </font>
    <font>
      <sz val="16"/>
      <name val="HGPｺﾞｼｯｸE"/>
      <family val="3"/>
      <charset val="128"/>
    </font>
    <font>
      <sz val="12"/>
      <color rgb="FFFF0000"/>
      <name val="HGPｺﾞｼｯｸE"/>
      <family val="3"/>
      <charset val="128"/>
    </font>
    <font>
      <sz val="12"/>
      <name val="游ゴシック"/>
      <family val="3"/>
      <charset val="128"/>
      <scheme val="minor"/>
    </font>
    <font>
      <sz val="11"/>
      <name val="HGPｺﾞｼｯｸE"/>
      <family val="3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HGPｺﾞｼｯｸE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176" fontId="5" fillId="0" borderId="0" xfId="0" applyNumberFormat="1" applyFont="1" applyFill="1" applyAlignment="1" applyProtection="1">
      <alignment horizontal="right" vertical="center"/>
      <protection locked="0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distributed" vertical="center" justifyLastLine="1"/>
    </xf>
    <xf numFmtId="0" fontId="7" fillId="0" borderId="2" xfId="0" applyFont="1" applyFill="1" applyBorder="1" applyAlignment="1">
      <alignment horizontal="distributed" vertical="center" justifyLastLine="1"/>
    </xf>
    <xf numFmtId="0" fontId="7" fillId="0" borderId="3" xfId="0" applyFont="1" applyFill="1" applyBorder="1" applyAlignment="1">
      <alignment horizontal="distributed" vertical="center" justifyLastLine="1"/>
    </xf>
    <xf numFmtId="0" fontId="7" fillId="0" borderId="4" xfId="0" applyFont="1" applyFill="1" applyBorder="1" applyAlignment="1">
      <alignment horizontal="distributed" vertical="center" justifyLastLine="1"/>
    </xf>
    <xf numFmtId="0" fontId="7" fillId="0" borderId="5" xfId="0" applyFont="1" applyFill="1" applyBorder="1" applyAlignment="1">
      <alignment horizontal="distributed" vertical="center" justifyLastLine="1"/>
    </xf>
    <xf numFmtId="0" fontId="7" fillId="0" borderId="6" xfId="0" applyFont="1" applyFill="1" applyBorder="1" applyAlignment="1">
      <alignment horizontal="distributed" vertical="center" justifyLastLine="1"/>
    </xf>
    <xf numFmtId="0" fontId="7" fillId="0" borderId="7" xfId="0" applyFont="1" applyFill="1" applyBorder="1" applyAlignment="1">
      <alignment horizontal="distributed" vertical="center" justifyLastLine="1"/>
    </xf>
    <xf numFmtId="0" fontId="7" fillId="0" borderId="8" xfId="0" applyFont="1" applyFill="1" applyBorder="1" applyAlignment="1">
      <alignment horizontal="distributed" vertical="center" justifyLastLine="1"/>
    </xf>
    <xf numFmtId="0" fontId="7" fillId="0" borderId="9" xfId="0" applyFont="1" applyFill="1" applyBorder="1" applyAlignment="1">
      <alignment horizontal="distributed" vertical="center"/>
    </xf>
    <xf numFmtId="0" fontId="7" fillId="0" borderId="10" xfId="0" applyFont="1" applyFill="1" applyBorder="1" applyAlignment="1">
      <alignment horizontal="distributed" vertical="center" justifyLastLine="1"/>
    </xf>
    <xf numFmtId="0" fontId="7" fillId="0" borderId="11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38" fontId="9" fillId="0" borderId="9" xfId="0" applyNumberFormat="1" applyFont="1" applyFill="1" applyBorder="1" applyAlignment="1">
      <alignment horizontal="right" vertical="center"/>
    </xf>
    <xf numFmtId="10" fontId="9" fillId="0" borderId="14" xfId="0" applyNumberFormat="1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7" fillId="0" borderId="16" xfId="0" applyFont="1" applyFill="1" applyBorder="1" applyAlignment="1">
      <alignment horizontal="left" vertical="center"/>
    </xf>
    <xf numFmtId="38" fontId="9" fillId="0" borderId="9" xfId="1" applyFont="1" applyFill="1" applyBorder="1" applyAlignment="1">
      <alignment vertical="center"/>
    </xf>
    <xf numFmtId="0" fontId="7" fillId="0" borderId="17" xfId="0" applyFont="1" applyFill="1" applyBorder="1" applyAlignment="1">
      <alignment vertical="center" shrinkToFit="1"/>
    </xf>
    <xf numFmtId="0" fontId="7" fillId="0" borderId="9" xfId="0" applyFont="1" applyFill="1" applyBorder="1" applyAlignment="1">
      <alignment vertical="center"/>
    </xf>
    <xf numFmtId="38" fontId="7" fillId="0" borderId="18" xfId="1" applyFont="1" applyFill="1" applyBorder="1" applyAlignment="1" applyProtection="1">
      <alignment vertical="center"/>
      <protection locked="0"/>
    </xf>
    <xf numFmtId="38" fontId="9" fillId="0" borderId="18" xfId="1" applyFont="1" applyFill="1" applyBorder="1" applyAlignment="1">
      <alignment vertical="center"/>
    </xf>
    <xf numFmtId="38" fontId="7" fillId="0" borderId="8" xfId="1" applyFont="1" applyFill="1" applyBorder="1" applyAlignment="1" applyProtection="1">
      <alignment vertical="center"/>
      <protection locked="0"/>
    </xf>
    <xf numFmtId="10" fontId="9" fillId="0" borderId="10" xfId="0" applyNumberFormat="1" applyFont="1" applyFill="1" applyBorder="1" applyAlignment="1">
      <alignment vertical="center"/>
    </xf>
    <xf numFmtId="0" fontId="7" fillId="0" borderId="19" xfId="0" applyFont="1" applyFill="1" applyBorder="1" applyAlignment="1">
      <alignment vertical="center" shrinkToFit="1"/>
    </xf>
    <xf numFmtId="0" fontId="7" fillId="0" borderId="20" xfId="0" applyFont="1" applyFill="1" applyBorder="1" applyAlignment="1">
      <alignment vertical="center" shrinkToFit="1"/>
    </xf>
    <xf numFmtId="0" fontId="7" fillId="0" borderId="21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7" fillId="0" borderId="22" xfId="0" applyFont="1" applyFill="1" applyBorder="1" applyAlignment="1">
      <alignment vertical="center"/>
    </xf>
    <xf numFmtId="0" fontId="7" fillId="0" borderId="23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left" vertical="center"/>
    </xf>
    <xf numFmtId="0" fontId="7" fillId="0" borderId="27" xfId="0" applyFont="1" applyFill="1" applyBorder="1" applyAlignment="1">
      <alignment horizontal="left" vertical="center"/>
    </xf>
    <xf numFmtId="0" fontId="7" fillId="0" borderId="28" xfId="0" applyFont="1" applyFill="1" applyBorder="1" applyAlignment="1">
      <alignment horizontal="left" vertical="center"/>
    </xf>
    <xf numFmtId="38" fontId="7" fillId="0" borderId="29" xfId="1" applyFont="1" applyFill="1" applyBorder="1" applyAlignment="1" applyProtection="1">
      <alignment vertical="center"/>
      <protection locked="0"/>
    </xf>
    <xf numFmtId="38" fontId="9" fillId="0" borderId="29" xfId="1" applyFont="1" applyFill="1" applyBorder="1" applyAlignment="1">
      <alignment vertical="center"/>
    </xf>
    <xf numFmtId="10" fontId="9" fillId="0" borderId="30" xfId="0" applyNumberFormat="1" applyFont="1" applyFill="1" applyBorder="1" applyAlignment="1">
      <alignment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38" fontId="9" fillId="0" borderId="34" xfId="1" applyFont="1" applyFill="1" applyBorder="1" applyAlignment="1">
      <alignment vertical="center"/>
    </xf>
    <xf numFmtId="10" fontId="9" fillId="0" borderId="35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65C20-330B-4A44-906F-B66DD7F997D0}">
  <sheetPr>
    <tabColor rgb="FFFFFF00"/>
  </sheetPr>
  <dimension ref="A1:J49"/>
  <sheetViews>
    <sheetView tabSelected="1" view="pageBreakPreview" zoomScale="73" zoomScaleNormal="80" zoomScaleSheetLayoutView="73" workbookViewId="0">
      <pane xSplit="3" ySplit="4" topLeftCell="D5" activePane="bottomRight" state="frozen"/>
      <selection activeCell="A10" sqref="A10"/>
      <selection pane="topRight" activeCell="A10" sqref="A10"/>
      <selection pane="bottomLeft" activeCell="A10" sqref="A10"/>
      <selection pane="bottomRight" activeCell="E9" sqref="E9"/>
    </sheetView>
  </sheetViews>
  <sheetFormatPr defaultColWidth="13.25" defaultRowHeight="18.75" customHeight="1" x14ac:dyDescent="0.15"/>
  <cols>
    <col min="1" max="1" width="4.125" style="7" customWidth="1"/>
    <col min="2" max="2" width="3.75" style="7" customWidth="1"/>
    <col min="3" max="3" width="19.75" style="7" customWidth="1"/>
    <col min="4" max="5" width="9.25" style="7" customWidth="1"/>
    <col min="6" max="6" width="10.75" style="7" customWidth="1"/>
    <col min="7" max="9" width="9.25" style="7" customWidth="1"/>
    <col min="10" max="10" width="13.25" style="7" customWidth="1"/>
    <col min="11" max="11" width="4.75" style="7" customWidth="1"/>
    <col min="12" max="16384" width="13.25" style="7"/>
  </cols>
  <sheetData>
    <row r="1" spans="1:10" s="4" customFormat="1" ht="18.75" customHeight="1" x14ac:dyDescent="0.15">
      <c r="A1" s="1"/>
      <c r="B1" s="2" t="s">
        <v>0</v>
      </c>
      <c r="C1" s="1"/>
      <c r="D1" s="1"/>
      <c r="E1" s="1"/>
      <c r="F1" s="1"/>
      <c r="G1" s="1"/>
      <c r="H1" s="1"/>
      <c r="I1" s="3">
        <v>45566</v>
      </c>
      <c r="J1" s="3"/>
    </row>
    <row r="2" spans="1:10" ht="18.75" customHeight="1" thickBot="1" x14ac:dyDescent="0.2">
      <c r="A2" s="5"/>
      <c r="B2" s="5"/>
      <c r="C2" s="5"/>
      <c r="D2" s="5"/>
      <c r="E2" s="5"/>
      <c r="F2" s="5"/>
      <c r="G2" s="5"/>
      <c r="H2" s="5"/>
      <c r="I2" s="5"/>
      <c r="J2" s="6" t="s">
        <v>1</v>
      </c>
    </row>
    <row r="3" spans="1:10" ht="18.75" customHeight="1" x14ac:dyDescent="0.15">
      <c r="A3" s="8" t="s">
        <v>2</v>
      </c>
      <c r="B3" s="9"/>
      <c r="C3" s="10"/>
      <c r="D3" s="11" t="s">
        <v>3</v>
      </c>
      <c r="E3" s="11"/>
      <c r="F3" s="11"/>
      <c r="G3" s="11" t="s">
        <v>4</v>
      </c>
      <c r="H3" s="11"/>
      <c r="I3" s="11"/>
      <c r="J3" s="12" t="s">
        <v>5</v>
      </c>
    </row>
    <row r="4" spans="1:10" ht="18.75" customHeight="1" x14ac:dyDescent="0.15">
      <c r="A4" s="13"/>
      <c r="B4" s="14"/>
      <c r="C4" s="15"/>
      <c r="D4" s="16" t="s">
        <v>6</v>
      </c>
      <c r="E4" s="16" t="s">
        <v>7</v>
      </c>
      <c r="F4" s="16" t="s">
        <v>8</v>
      </c>
      <c r="G4" s="16" t="s">
        <v>6</v>
      </c>
      <c r="H4" s="16" t="s">
        <v>7</v>
      </c>
      <c r="I4" s="16" t="s">
        <v>8</v>
      </c>
      <c r="J4" s="17"/>
    </row>
    <row r="5" spans="1:10" ht="18.75" customHeight="1" x14ac:dyDescent="0.15">
      <c r="A5" s="18" t="s">
        <v>9</v>
      </c>
      <c r="B5" s="19"/>
      <c r="C5" s="20"/>
      <c r="D5" s="21">
        <f t="shared" ref="D5:F5" si="0">D6+SUM(D16:D21)</f>
        <v>29746</v>
      </c>
      <c r="E5" s="21">
        <f t="shared" si="0"/>
        <v>30500</v>
      </c>
      <c r="F5" s="21">
        <f t="shared" si="0"/>
        <v>60246</v>
      </c>
      <c r="G5" s="21">
        <f>G6+SUM(G16:G21)</f>
        <v>6699</v>
      </c>
      <c r="H5" s="21">
        <f>H6+SUM(H16:H21)</f>
        <v>8680</v>
      </c>
      <c r="I5" s="21">
        <f>I6+SUM(I16:I21)</f>
        <v>15379</v>
      </c>
      <c r="J5" s="22">
        <f t="shared" ref="J5:J47" si="1">ROUNDDOWN(I5/F5,5)</f>
        <v>0.25527</v>
      </c>
    </row>
    <row r="6" spans="1:10" ht="18.75" customHeight="1" x14ac:dyDescent="0.15">
      <c r="A6" s="23"/>
      <c r="B6" s="24" t="s">
        <v>10</v>
      </c>
      <c r="C6" s="20"/>
      <c r="D6" s="25">
        <f t="shared" ref="D6:F6" si="2">SUM(D7:D15)</f>
        <v>4013</v>
      </c>
      <c r="E6" s="25">
        <f t="shared" si="2"/>
        <v>4556</v>
      </c>
      <c r="F6" s="25">
        <f t="shared" si="2"/>
        <v>8569</v>
      </c>
      <c r="G6" s="25">
        <f>SUM(G7:G15)</f>
        <v>1171</v>
      </c>
      <c r="H6" s="25">
        <f>SUM(H7:H15)</f>
        <v>1657</v>
      </c>
      <c r="I6" s="25">
        <f>SUM(I7:I15)</f>
        <v>2828</v>
      </c>
      <c r="J6" s="22">
        <f t="shared" si="1"/>
        <v>0.33001999999999998</v>
      </c>
    </row>
    <row r="7" spans="1:10" ht="18.75" customHeight="1" x14ac:dyDescent="0.15">
      <c r="A7" s="23"/>
      <c r="B7" s="26"/>
      <c r="C7" s="27" t="s">
        <v>11</v>
      </c>
      <c r="D7" s="28">
        <v>667</v>
      </c>
      <c r="E7" s="28">
        <v>818</v>
      </c>
      <c r="F7" s="29">
        <f t="shared" ref="F7:F46" si="3">SUM(D7:E7)</f>
        <v>1485</v>
      </c>
      <c r="G7" s="30">
        <v>204</v>
      </c>
      <c r="H7" s="30">
        <v>305</v>
      </c>
      <c r="I7" s="29">
        <f t="shared" ref="I7:I46" si="4">SUM(G7:H7)</f>
        <v>509</v>
      </c>
      <c r="J7" s="31">
        <f t="shared" si="1"/>
        <v>0.34276000000000001</v>
      </c>
    </row>
    <row r="8" spans="1:10" ht="18.75" customHeight="1" x14ac:dyDescent="0.15">
      <c r="A8" s="23"/>
      <c r="B8" s="32"/>
      <c r="C8" s="27" t="s">
        <v>12</v>
      </c>
      <c r="D8" s="28">
        <v>176</v>
      </c>
      <c r="E8" s="28">
        <v>216</v>
      </c>
      <c r="F8" s="25">
        <f t="shared" si="3"/>
        <v>392</v>
      </c>
      <c r="G8" s="30">
        <v>52</v>
      </c>
      <c r="H8" s="30">
        <v>93</v>
      </c>
      <c r="I8" s="25">
        <f t="shared" si="4"/>
        <v>145</v>
      </c>
      <c r="J8" s="22">
        <f t="shared" si="1"/>
        <v>0.36989</v>
      </c>
    </row>
    <row r="9" spans="1:10" ht="18.75" customHeight="1" x14ac:dyDescent="0.15">
      <c r="A9" s="23"/>
      <c r="B9" s="32"/>
      <c r="C9" s="27" t="s">
        <v>13</v>
      </c>
      <c r="D9" s="28">
        <v>206</v>
      </c>
      <c r="E9" s="28">
        <v>247</v>
      </c>
      <c r="F9" s="25">
        <f t="shared" si="3"/>
        <v>453</v>
      </c>
      <c r="G9" s="30">
        <v>73</v>
      </c>
      <c r="H9" s="30">
        <v>96</v>
      </c>
      <c r="I9" s="25">
        <f t="shared" si="4"/>
        <v>169</v>
      </c>
      <c r="J9" s="22">
        <f t="shared" si="1"/>
        <v>0.37306</v>
      </c>
    </row>
    <row r="10" spans="1:10" ht="18.75" customHeight="1" x14ac:dyDescent="0.15">
      <c r="A10" s="23"/>
      <c r="B10" s="32"/>
      <c r="C10" s="27" t="s">
        <v>14</v>
      </c>
      <c r="D10" s="28">
        <v>320</v>
      </c>
      <c r="E10" s="28">
        <v>342</v>
      </c>
      <c r="F10" s="25">
        <f t="shared" si="3"/>
        <v>662</v>
      </c>
      <c r="G10" s="30">
        <v>92</v>
      </c>
      <c r="H10" s="30">
        <v>132</v>
      </c>
      <c r="I10" s="25">
        <f t="shared" si="4"/>
        <v>224</v>
      </c>
      <c r="J10" s="22">
        <f t="shared" si="1"/>
        <v>0.33835999999999999</v>
      </c>
    </row>
    <row r="11" spans="1:10" ht="18.75" customHeight="1" x14ac:dyDescent="0.15">
      <c r="A11" s="23"/>
      <c r="B11" s="32"/>
      <c r="C11" s="27" t="s">
        <v>15</v>
      </c>
      <c r="D11" s="28">
        <v>642</v>
      </c>
      <c r="E11" s="28">
        <v>709</v>
      </c>
      <c r="F11" s="25">
        <f t="shared" si="3"/>
        <v>1351</v>
      </c>
      <c r="G11" s="30">
        <v>190</v>
      </c>
      <c r="H11" s="30">
        <v>252</v>
      </c>
      <c r="I11" s="25">
        <f t="shared" si="4"/>
        <v>442</v>
      </c>
      <c r="J11" s="22">
        <f t="shared" si="1"/>
        <v>0.32716000000000001</v>
      </c>
    </row>
    <row r="12" spans="1:10" ht="18.75" customHeight="1" x14ac:dyDescent="0.15">
      <c r="A12" s="23"/>
      <c r="B12" s="32"/>
      <c r="C12" s="27" t="s">
        <v>16</v>
      </c>
      <c r="D12" s="28">
        <v>224</v>
      </c>
      <c r="E12" s="28">
        <v>271</v>
      </c>
      <c r="F12" s="25">
        <f t="shared" si="3"/>
        <v>495</v>
      </c>
      <c r="G12" s="30">
        <v>72</v>
      </c>
      <c r="H12" s="30">
        <v>124</v>
      </c>
      <c r="I12" s="25">
        <f t="shared" si="4"/>
        <v>196</v>
      </c>
      <c r="J12" s="22">
        <f t="shared" si="1"/>
        <v>0.39595000000000002</v>
      </c>
    </row>
    <row r="13" spans="1:10" ht="18.75" customHeight="1" x14ac:dyDescent="0.15">
      <c r="A13" s="23"/>
      <c r="B13" s="32"/>
      <c r="C13" s="27" t="s">
        <v>17</v>
      </c>
      <c r="D13" s="28">
        <v>1180</v>
      </c>
      <c r="E13" s="28">
        <v>1284</v>
      </c>
      <c r="F13" s="25">
        <f t="shared" si="3"/>
        <v>2464</v>
      </c>
      <c r="G13" s="30">
        <v>280</v>
      </c>
      <c r="H13" s="30">
        <v>383</v>
      </c>
      <c r="I13" s="25">
        <f t="shared" si="4"/>
        <v>663</v>
      </c>
      <c r="J13" s="22">
        <f t="shared" si="1"/>
        <v>0.26906999999999998</v>
      </c>
    </row>
    <row r="14" spans="1:10" ht="18.75" customHeight="1" x14ac:dyDescent="0.15">
      <c r="A14" s="23"/>
      <c r="B14" s="32"/>
      <c r="C14" s="27" t="s">
        <v>18</v>
      </c>
      <c r="D14" s="28">
        <v>218</v>
      </c>
      <c r="E14" s="28">
        <v>232</v>
      </c>
      <c r="F14" s="25">
        <f t="shared" si="3"/>
        <v>450</v>
      </c>
      <c r="G14" s="30">
        <v>87</v>
      </c>
      <c r="H14" s="30">
        <v>107</v>
      </c>
      <c r="I14" s="25">
        <f t="shared" si="4"/>
        <v>194</v>
      </c>
      <c r="J14" s="22">
        <f t="shared" si="1"/>
        <v>0.43110999999999999</v>
      </c>
    </row>
    <row r="15" spans="1:10" ht="18.75" customHeight="1" x14ac:dyDescent="0.15">
      <c r="A15" s="23"/>
      <c r="B15" s="33"/>
      <c r="C15" s="27" t="s">
        <v>19</v>
      </c>
      <c r="D15" s="28">
        <v>380</v>
      </c>
      <c r="E15" s="28">
        <v>437</v>
      </c>
      <c r="F15" s="25">
        <f t="shared" si="3"/>
        <v>817</v>
      </c>
      <c r="G15" s="30">
        <v>121</v>
      </c>
      <c r="H15" s="30">
        <v>165</v>
      </c>
      <c r="I15" s="25">
        <f t="shared" si="4"/>
        <v>286</v>
      </c>
      <c r="J15" s="22">
        <f t="shared" si="1"/>
        <v>0.35005999999999998</v>
      </c>
    </row>
    <row r="16" spans="1:10" ht="18.75" customHeight="1" x14ac:dyDescent="0.15">
      <c r="A16" s="23"/>
      <c r="B16" s="34" t="s">
        <v>20</v>
      </c>
      <c r="C16" s="35"/>
      <c r="D16" s="28">
        <v>7148</v>
      </c>
      <c r="E16" s="28">
        <v>7344</v>
      </c>
      <c r="F16" s="25">
        <f t="shared" si="3"/>
        <v>14492</v>
      </c>
      <c r="G16" s="30">
        <v>1321</v>
      </c>
      <c r="H16" s="30">
        <v>1715</v>
      </c>
      <c r="I16" s="25">
        <f t="shared" si="4"/>
        <v>3036</v>
      </c>
      <c r="J16" s="22">
        <f t="shared" si="1"/>
        <v>0.20949000000000001</v>
      </c>
    </row>
    <row r="17" spans="1:10" ht="18.75" customHeight="1" x14ac:dyDescent="0.15">
      <c r="A17" s="23"/>
      <c r="B17" s="34" t="s">
        <v>21</v>
      </c>
      <c r="C17" s="35"/>
      <c r="D17" s="28">
        <v>5330</v>
      </c>
      <c r="E17" s="28">
        <v>5214</v>
      </c>
      <c r="F17" s="25">
        <f t="shared" si="3"/>
        <v>10544</v>
      </c>
      <c r="G17" s="30">
        <v>1209</v>
      </c>
      <c r="H17" s="30">
        <v>1474</v>
      </c>
      <c r="I17" s="25">
        <f t="shared" si="4"/>
        <v>2683</v>
      </c>
      <c r="J17" s="22">
        <f t="shared" si="1"/>
        <v>0.25445000000000001</v>
      </c>
    </row>
    <row r="18" spans="1:10" ht="18.75" customHeight="1" x14ac:dyDescent="0.15">
      <c r="A18" s="23"/>
      <c r="B18" s="34" t="s">
        <v>22</v>
      </c>
      <c r="C18" s="35"/>
      <c r="D18" s="28">
        <v>9932</v>
      </c>
      <c r="E18" s="28">
        <v>9899</v>
      </c>
      <c r="F18" s="25">
        <f t="shared" si="3"/>
        <v>19831</v>
      </c>
      <c r="G18" s="30">
        <v>1950</v>
      </c>
      <c r="H18" s="30">
        <v>2452</v>
      </c>
      <c r="I18" s="25">
        <f t="shared" si="4"/>
        <v>4402</v>
      </c>
      <c r="J18" s="22">
        <f t="shared" si="1"/>
        <v>0.22197</v>
      </c>
    </row>
    <row r="19" spans="1:10" ht="18.75" customHeight="1" x14ac:dyDescent="0.15">
      <c r="A19" s="23"/>
      <c r="B19" s="34" t="s">
        <v>23</v>
      </c>
      <c r="C19" s="35"/>
      <c r="D19" s="28">
        <v>1859</v>
      </c>
      <c r="E19" s="28">
        <v>1881</v>
      </c>
      <c r="F19" s="25">
        <f t="shared" si="3"/>
        <v>3740</v>
      </c>
      <c r="G19" s="30">
        <v>552</v>
      </c>
      <c r="H19" s="30">
        <v>707</v>
      </c>
      <c r="I19" s="25">
        <f t="shared" si="4"/>
        <v>1259</v>
      </c>
      <c r="J19" s="22">
        <f t="shared" si="1"/>
        <v>0.33662999999999998</v>
      </c>
    </row>
    <row r="20" spans="1:10" ht="18.75" customHeight="1" x14ac:dyDescent="0.15">
      <c r="A20" s="23"/>
      <c r="B20" s="34" t="s">
        <v>24</v>
      </c>
      <c r="C20" s="35"/>
      <c r="D20" s="28">
        <v>931</v>
      </c>
      <c r="E20" s="28">
        <v>1045</v>
      </c>
      <c r="F20" s="25">
        <f t="shared" si="3"/>
        <v>1976</v>
      </c>
      <c r="G20" s="30">
        <v>313</v>
      </c>
      <c r="H20" s="30">
        <v>438</v>
      </c>
      <c r="I20" s="25">
        <f t="shared" si="4"/>
        <v>751</v>
      </c>
      <c r="J20" s="22">
        <f t="shared" si="1"/>
        <v>0.38006000000000001</v>
      </c>
    </row>
    <row r="21" spans="1:10" ht="18.75" customHeight="1" x14ac:dyDescent="0.15">
      <c r="A21" s="36"/>
      <c r="B21" s="34" t="s">
        <v>25</v>
      </c>
      <c r="C21" s="35"/>
      <c r="D21" s="28">
        <v>533</v>
      </c>
      <c r="E21" s="28">
        <v>561</v>
      </c>
      <c r="F21" s="25">
        <f t="shared" si="3"/>
        <v>1094</v>
      </c>
      <c r="G21" s="30">
        <v>183</v>
      </c>
      <c r="H21" s="30">
        <v>237</v>
      </c>
      <c r="I21" s="25">
        <f t="shared" si="4"/>
        <v>420</v>
      </c>
      <c r="J21" s="22">
        <f t="shared" si="1"/>
        <v>0.38390999999999997</v>
      </c>
    </row>
    <row r="22" spans="1:10" ht="18.75" customHeight="1" x14ac:dyDescent="0.15">
      <c r="A22" s="18" t="s">
        <v>26</v>
      </c>
      <c r="B22" s="19"/>
      <c r="C22" s="20"/>
      <c r="D22" s="25">
        <f>SUM(D23:D27)</f>
        <v>5874</v>
      </c>
      <c r="E22" s="25">
        <f>SUM(E23:E27)</f>
        <v>6251</v>
      </c>
      <c r="F22" s="25">
        <f t="shared" si="3"/>
        <v>12125</v>
      </c>
      <c r="G22" s="25">
        <f>SUM(G23:G27)</f>
        <v>1585</v>
      </c>
      <c r="H22" s="25">
        <f>SUM(H23:H27)</f>
        <v>1973</v>
      </c>
      <c r="I22" s="25">
        <f t="shared" si="4"/>
        <v>3558</v>
      </c>
      <c r="J22" s="22">
        <f t="shared" si="1"/>
        <v>0.29343999999999998</v>
      </c>
    </row>
    <row r="23" spans="1:10" ht="18.75" customHeight="1" x14ac:dyDescent="0.15">
      <c r="A23" s="23"/>
      <c r="B23" s="34" t="s">
        <v>27</v>
      </c>
      <c r="C23" s="35"/>
      <c r="D23" s="28">
        <v>2967</v>
      </c>
      <c r="E23" s="28">
        <v>3174</v>
      </c>
      <c r="F23" s="25">
        <f t="shared" si="3"/>
        <v>6141</v>
      </c>
      <c r="G23" s="30">
        <v>605</v>
      </c>
      <c r="H23" s="30">
        <v>756</v>
      </c>
      <c r="I23" s="25">
        <f t="shared" si="4"/>
        <v>1361</v>
      </c>
      <c r="J23" s="22">
        <f t="shared" si="1"/>
        <v>0.22162000000000001</v>
      </c>
    </row>
    <row r="24" spans="1:10" ht="18.75" customHeight="1" x14ac:dyDescent="0.15">
      <c r="A24" s="23"/>
      <c r="B24" s="34" t="s">
        <v>28</v>
      </c>
      <c r="C24" s="35"/>
      <c r="D24" s="28">
        <v>682</v>
      </c>
      <c r="E24" s="28">
        <v>715</v>
      </c>
      <c r="F24" s="25">
        <f t="shared" si="3"/>
        <v>1397</v>
      </c>
      <c r="G24" s="30">
        <v>267</v>
      </c>
      <c r="H24" s="30">
        <v>329</v>
      </c>
      <c r="I24" s="25">
        <f t="shared" si="4"/>
        <v>596</v>
      </c>
      <c r="J24" s="22">
        <f t="shared" si="1"/>
        <v>0.42662</v>
      </c>
    </row>
    <row r="25" spans="1:10" ht="18.75" customHeight="1" x14ac:dyDescent="0.15">
      <c r="A25" s="23"/>
      <c r="B25" s="34" t="s">
        <v>29</v>
      </c>
      <c r="C25" s="35"/>
      <c r="D25" s="28">
        <v>1156</v>
      </c>
      <c r="E25" s="28">
        <v>1173</v>
      </c>
      <c r="F25" s="25">
        <f t="shared" si="3"/>
        <v>2329</v>
      </c>
      <c r="G25" s="30">
        <v>276</v>
      </c>
      <c r="H25" s="30">
        <v>336</v>
      </c>
      <c r="I25" s="25">
        <f t="shared" si="4"/>
        <v>612</v>
      </c>
      <c r="J25" s="22">
        <f t="shared" si="1"/>
        <v>0.26277</v>
      </c>
    </row>
    <row r="26" spans="1:10" ht="18.75" customHeight="1" x14ac:dyDescent="0.15">
      <c r="A26" s="23"/>
      <c r="B26" s="34" t="s">
        <v>30</v>
      </c>
      <c r="C26" s="35"/>
      <c r="D26" s="28">
        <v>581</v>
      </c>
      <c r="E26" s="28">
        <v>626</v>
      </c>
      <c r="F26" s="25">
        <f t="shared" si="3"/>
        <v>1207</v>
      </c>
      <c r="G26" s="30">
        <v>213</v>
      </c>
      <c r="H26" s="30">
        <v>255</v>
      </c>
      <c r="I26" s="25">
        <f t="shared" si="4"/>
        <v>468</v>
      </c>
      <c r="J26" s="22">
        <f t="shared" si="1"/>
        <v>0.38773000000000002</v>
      </c>
    </row>
    <row r="27" spans="1:10" ht="18.75" customHeight="1" x14ac:dyDescent="0.15">
      <c r="A27" s="36"/>
      <c r="B27" s="34" t="s">
        <v>31</v>
      </c>
      <c r="C27" s="35"/>
      <c r="D27" s="28">
        <v>488</v>
      </c>
      <c r="E27" s="28">
        <v>563</v>
      </c>
      <c r="F27" s="25">
        <f t="shared" si="3"/>
        <v>1051</v>
      </c>
      <c r="G27" s="30">
        <v>224</v>
      </c>
      <c r="H27" s="30">
        <v>297</v>
      </c>
      <c r="I27" s="25">
        <f t="shared" si="4"/>
        <v>521</v>
      </c>
      <c r="J27" s="22">
        <f t="shared" si="1"/>
        <v>0.49570999999999998</v>
      </c>
    </row>
    <row r="28" spans="1:10" ht="18.75" customHeight="1" x14ac:dyDescent="0.15">
      <c r="A28" s="37" t="s">
        <v>32</v>
      </c>
      <c r="B28" s="19"/>
      <c r="C28" s="20"/>
      <c r="D28" s="28">
        <v>2998</v>
      </c>
      <c r="E28" s="28">
        <v>3202</v>
      </c>
      <c r="F28" s="25">
        <f t="shared" si="3"/>
        <v>6200</v>
      </c>
      <c r="G28" s="30">
        <v>987</v>
      </c>
      <c r="H28" s="30">
        <v>1283</v>
      </c>
      <c r="I28" s="25">
        <f t="shared" si="4"/>
        <v>2270</v>
      </c>
      <c r="J28" s="22">
        <f t="shared" si="1"/>
        <v>0.36612</v>
      </c>
    </row>
    <row r="29" spans="1:10" ht="18.75" customHeight="1" x14ac:dyDescent="0.15">
      <c r="A29" s="37" t="s">
        <v>33</v>
      </c>
      <c r="B29" s="19"/>
      <c r="C29" s="20"/>
      <c r="D29" s="28">
        <v>2231</v>
      </c>
      <c r="E29" s="28">
        <v>2368</v>
      </c>
      <c r="F29" s="25">
        <f t="shared" si="3"/>
        <v>4599</v>
      </c>
      <c r="G29" s="30">
        <v>682</v>
      </c>
      <c r="H29" s="30">
        <v>906</v>
      </c>
      <c r="I29" s="25">
        <f t="shared" si="4"/>
        <v>1588</v>
      </c>
      <c r="J29" s="22">
        <f t="shared" si="1"/>
        <v>0.34528999999999999</v>
      </c>
    </row>
    <row r="30" spans="1:10" ht="18.75" customHeight="1" x14ac:dyDescent="0.15">
      <c r="A30" s="18" t="s">
        <v>34</v>
      </c>
      <c r="B30" s="38"/>
      <c r="C30" s="39"/>
      <c r="D30" s="25">
        <f>SUM(D31:D33)</f>
        <v>3757</v>
      </c>
      <c r="E30" s="25">
        <f>SUM(E31:E33)</f>
        <v>3972</v>
      </c>
      <c r="F30" s="25">
        <f t="shared" si="3"/>
        <v>7729</v>
      </c>
      <c r="G30" s="25">
        <f>SUM(G31:G33)</f>
        <v>1112</v>
      </c>
      <c r="H30" s="25">
        <f>SUM(H31:H33)</f>
        <v>1416</v>
      </c>
      <c r="I30" s="25">
        <f t="shared" si="4"/>
        <v>2528</v>
      </c>
      <c r="J30" s="22">
        <f t="shared" si="1"/>
        <v>0.32707000000000003</v>
      </c>
    </row>
    <row r="31" spans="1:10" ht="18.75" customHeight="1" x14ac:dyDescent="0.15">
      <c r="A31" s="23"/>
      <c r="B31" s="34" t="s">
        <v>35</v>
      </c>
      <c r="C31" s="35"/>
      <c r="D31" s="28">
        <v>907</v>
      </c>
      <c r="E31" s="28">
        <v>957</v>
      </c>
      <c r="F31" s="25">
        <f t="shared" si="3"/>
        <v>1864</v>
      </c>
      <c r="G31" s="30">
        <v>313</v>
      </c>
      <c r="H31" s="30">
        <v>393</v>
      </c>
      <c r="I31" s="25">
        <f t="shared" si="4"/>
        <v>706</v>
      </c>
      <c r="J31" s="22">
        <f t="shared" si="1"/>
        <v>0.37874999999999998</v>
      </c>
    </row>
    <row r="32" spans="1:10" ht="18.75" customHeight="1" x14ac:dyDescent="0.15">
      <c r="A32" s="23"/>
      <c r="B32" s="34" t="s">
        <v>36</v>
      </c>
      <c r="C32" s="35"/>
      <c r="D32" s="28">
        <v>1672</v>
      </c>
      <c r="E32" s="28">
        <v>1787</v>
      </c>
      <c r="F32" s="25">
        <f t="shared" si="3"/>
        <v>3459</v>
      </c>
      <c r="G32" s="30">
        <v>432</v>
      </c>
      <c r="H32" s="30">
        <v>552</v>
      </c>
      <c r="I32" s="25">
        <f t="shared" si="4"/>
        <v>984</v>
      </c>
      <c r="J32" s="22">
        <f t="shared" si="1"/>
        <v>0.28447</v>
      </c>
    </row>
    <row r="33" spans="1:10" ht="18.75" customHeight="1" x14ac:dyDescent="0.15">
      <c r="A33" s="36"/>
      <c r="B33" s="34" t="s">
        <v>37</v>
      </c>
      <c r="C33" s="35"/>
      <c r="D33" s="28">
        <v>1178</v>
      </c>
      <c r="E33" s="28">
        <v>1228</v>
      </c>
      <c r="F33" s="25">
        <f t="shared" si="3"/>
        <v>2406</v>
      </c>
      <c r="G33" s="30">
        <v>367</v>
      </c>
      <c r="H33" s="30">
        <v>471</v>
      </c>
      <c r="I33" s="25">
        <f t="shared" si="4"/>
        <v>838</v>
      </c>
      <c r="J33" s="22">
        <f t="shared" si="1"/>
        <v>0.34828999999999999</v>
      </c>
    </row>
    <row r="34" spans="1:10" ht="18.75" customHeight="1" x14ac:dyDescent="0.15">
      <c r="A34" s="18" t="s">
        <v>38</v>
      </c>
      <c r="B34" s="38"/>
      <c r="C34" s="39"/>
      <c r="D34" s="25">
        <f>SUM(D35:D38)</f>
        <v>4497</v>
      </c>
      <c r="E34" s="25">
        <f>SUM(E35:E38)</f>
        <v>4709</v>
      </c>
      <c r="F34" s="25">
        <f t="shared" si="3"/>
        <v>9206</v>
      </c>
      <c r="G34" s="25">
        <f>SUM(G35:G38)</f>
        <v>1314</v>
      </c>
      <c r="H34" s="25">
        <f>SUM(H35:H38)</f>
        <v>1640</v>
      </c>
      <c r="I34" s="25">
        <f t="shared" si="4"/>
        <v>2954</v>
      </c>
      <c r="J34" s="22">
        <f t="shared" si="1"/>
        <v>0.32086999999999999</v>
      </c>
    </row>
    <row r="35" spans="1:10" ht="18.75" customHeight="1" x14ac:dyDescent="0.15">
      <c r="A35" s="23"/>
      <c r="B35" s="34" t="s">
        <v>39</v>
      </c>
      <c r="C35" s="35"/>
      <c r="D35" s="28">
        <v>725</v>
      </c>
      <c r="E35" s="28">
        <v>778</v>
      </c>
      <c r="F35" s="25">
        <f t="shared" si="3"/>
        <v>1503</v>
      </c>
      <c r="G35" s="30">
        <v>243</v>
      </c>
      <c r="H35" s="30">
        <v>299</v>
      </c>
      <c r="I35" s="25">
        <f t="shared" si="4"/>
        <v>542</v>
      </c>
      <c r="J35" s="22">
        <f t="shared" si="1"/>
        <v>0.36060999999999999</v>
      </c>
    </row>
    <row r="36" spans="1:10" ht="18.75" customHeight="1" x14ac:dyDescent="0.15">
      <c r="A36" s="23"/>
      <c r="B36" s="34" t="s">
        <v>40</v>
      </c>
      <c r="C36" s="35"/>
      <c r="D36" s="28">
        <v>2410</v>
      </c>
      <c r="E36" s="28">
        <v>2452</v>
      </c>
      <c r="F36" s="25">
        <f t="shared" si="3"/>
        <v>4862</v>
      </c>
      <c r="G36" s="30">
        <v>592</v>
      </c>
      <c r="H36" s="30">
        <v>743</v>
      </c>
      <c r="I36" s="25">
        <f t="shared" si="4"/>
        <v>1335</v>
      </c>
      <c r="J36" s="22">
        <f t="shared" si="1"/>
        <v>0.27456999999999998</v>
      </c>
    </row>
    <row r="37" spans="1:10" ht="18.75" customHeight="1" x14ac:dyDescent="0.15">
      <c r="A37" s="23"/>
      <c r="B37" s="34" t="s">
        <v>41</v>
      </c>
      <c r="C37" s="35"/>
      <c r="D37" s="28">
        <v>712</v>
      </c>
      <c r="E37" s="28">
        <v>771</v>
      </c>
      <c r="F37" s="25">
        <f t="shared" si="3"/>
        <v>1483</v>
      </c>
      <c r="G37" s="30">
        <v>268</v>
      </c>
      <c r="H37" s="30">
        <v>323</v>
      </c>
      <c r="I37" s="25">
        <f t="shared" si="4"/>
        <v>591</v>
      </c>
      <c r="J37" s="22">
        <f t="shared" si="1"/>
        <v>0.39850999999999998</v>
      </c>
    </row>
    <row r="38" spans="1:10" ht="18.75" customHeight="1" x14ac:dyDescent="0.15">
      <c r="A38" s="36"/>
      <c r="B38" s="34" t="s">
        <v>42</v>
      </c>
      <c r="C38" s="35"/>
      <c r="D38" s="28">
        <v>650</v>
      </c>
      <c r="E38" s="28">
        <v>708</v>
      </c>
      <c r="F38" s="25">
        <f t="shared" si="3"/>
        <v>1358</v>
      </c>
      <c r="G38" s="30">
        <v>211</v>
      </c>
      <c r="H38" s="30">
        <v>275</v>
      </c>
      <c r="I38" s="25">
        <f t="shared" si="4"/>
        <v>486</v>
      </c>
      <c r="J38" s="22">
        <f t="shared" si="1"/>
        <v>0.35787000000000002</v>
      </c>
    </row>
    <row r="39" spans="1:10" ht="18.75" customHeight="1" x14ac:dyDescent="0.15">
      <c r="A39" s="18" t="s">
        <v>43</v>
      </c>
      <c r="B39" s="38"/>
      <c r="C39" s="39"/>
      <c r="D39" s="25">
        <f>SUM(D40:D43)</f>
        <v>2928</v>
      </c>
      <c r="E39" s="25">
        <f>SUM(E40:E43)</f>
        <v>3218</v>
      </c>
      <c r="F39" s="25">
        <f t="shared" si="3"/>
        <v>6146</v>
      </c>
      <c r="G39" s="25">
        <f>SUM(G40:G43)</f>
        <v>1052</v>
      </c>
      <c r="H39" s="25">
        <f>SUM(H40:H43)</f>
        <v>1390</v>
      </c>
      <c r="I39" s="25">
        <f t="shared" si="4"/>
        <v>2442</v>
      </c>
      <c r="J39" s="22">
        <f t="shared" si="1"/>
        <v>0.39733000000000002</v>
      </c>
    </row>
    <row r="40" spans="1:10" ht="18.75" customHeight="1" x14ac:dyDescent="0.15">
      <c r="A40" s="23"/>
      <c r="B40" s="34" t="s">
        <v>44</v>
      </c>
      <c r="C40" s="35"/>
      <c r="D40" s="28">
        <v>170</v>
      </c>
      <c r="E40" s="28">
        <v>207</v>
      </c>
      <c r="F40" s="25">
        <f t="shared" si="3"/>
        <v>377</v>
      </c>
      <c r="G40" s="30">
        <v>94</v>
      </c>
      <c r="H40" s="30">
        <v>131</v>
      </c>
      <c r="I40" s="25">
        <f t="shared" si="4"/>
        <v>225</v>
      </c>
      <c r="J40" s="22">
        <f t="shared" si="1"/>
        <v>0.59680999999999995</v>
      </c>
    </row>
    <row r="41" spans="1:10" ht="18.75" customHeight="1" x14ac:dyDescent="0.15">
      <c r="A41" s="23"/>
      <c r="B41" s="34" t="s">
        <v>45</v>
      </c>
      <c r="C41" s="35"/>
      <c r="D41" s="28">
        <v>448</v>
      </c>
      <c r="E41" s="28">
        <v>501</v>
      </c>
      <c r="F41" s="25">
        <f t="shared" si="3"/>
        <v>949</v>
      </c>
      <c r="G41" s="30">
        <v>197</v>
      </c>
      <c r="H41" s="30">
        <v>245</v>
      </c>
      <c r="I41" s="25">
        <f t="shared" si="4"/>
        <v>442</v>
      </c>
      <c r="J41" s="22">
        <f t="shared" si="1"/>
        <v>0.46575</v>
      </c>
    </row>
    <row r="42" spans="1:10" ht="18.75" customHeight="1" x14ac:dyDescent="0.15">
      <c r="A42" s="23"/>
      <c r="B42" s="34" t="s">
        <v>46</v>
      </c>
      <c r="C42" s="35"/>
      <c r="D42" s="28">
        <v>1887</v>
      </c>
      <c r="E42" s="28">
        <v>2039</v>
      </c>
      <c r="F42" s="25">
        <f t="shared" si="3"/>
        <v>3926</v>
      </c>
      <c r="G42" s="30">
        <v>589</v>
      </c>
      <c r="H42" s="30">
        <v>812</v>
      </c>
      <c r="I42" s="25">
        <f t="shared" si="4"/>
        <v>1401</v>
      </c>
      <c r="J42" s="22">
        <f t="shared" si="1"/>
        <v>0.35685</v>
      </c>
    </row>
    <row r="43" spans="1:10" ht="18.75" customHeight="1" x14ac:dyDescent="0.15">
      <c r="A43" s="36"/>
      <c r="B43" s="34" t="s">
        <v>47</v>
      </c>
      <c r="C43" s="35"/>
      <c r="D43" s="28">
        <v>423</v>
      </c>
      <c r="E43" s="28">
        <v>471</v>
      </c>
      <c r="F43" s="25">
        <f t="shared" si="3"/>
        <v>894</v>
      </c>
      <c r="G43" s="30">
        <v>172</v>
      </c>
      <c r="H43" s="30">
        <v>202</v>
      </c>
      <c r="I43" s="25">
        <f t="shared" si="4"/>
        <v>374</v>
      </c>
      <c r="J43" s="22">
        <f t="shared" si="1"/>
        <v>0.41833999999999999</v>
      </c>
    </row>
    <row r="44" spans="1:10" ht="18.75" customHeight="1" x14ac:dyDescent="0.15">
      <c r="A44" s="37" t="s">
        <v>48</v>
      </c>
      <c r="B44" s="19"/>
      <c r="C44" s="20"/>
      <c r="D44" s="28">
        <v>1239</v>
      </c>
      <c r="E44" s="28">
        <v>1406</v>
      </c>
      <c r="F44" s="25">
        <f t="shared" si="3"/>
        <v>2645</v>
      </c>
      <c r="G44" s="30">
        <v>520</v>
      </c>
      <c r="H44" s="30">
        <v>689</v>
      </c>
      <c r="I44" s="25">
        <f t="shared" si="4"/>
        <v>1209</v>
      </c>
      <c r="J44" s="22">
        <f t="shared" si="1"/>
        <v>0.45707999999999999</v>
      </c>
    </row>
    <row r="45" spans="1:10" ht="18.75" customHeight="1" x14ac:dyDescent="0.15">
      <c r="A45" s="37" t="s">
        <v>49</v>
      </c>
      <c r="B45" s="19"/>
      <c r="C45" s="20"/>
      <c r="D45" s="28">
        <v>1664</v>
      </c>
      <c r="E45" s="28">
        <v>1793</v>
      </c>
      <c r="F45" s="25">
        <f t="shared" si="3"/>
        <v>3457</v>
      </c>
      <c r="G45" s="30">
        <v>611</v>
      </c>
      <c r="H45" s="30">
        <v>785</v>
      </c>
      <c r="I45" s="25">
        <f t="shared" si="4"/>
        <v>1396</v>
      </c>
      <c r="J45" s="22">
        <f t="shared" si="1"/>
        <v>0.40381</v>
      </c>
    </row>
    <row r="46" spans="1:10" ht="18.75" customHeight="1" thickBot="1" x14ac:dyDescent="0.2">
      <c r="A46" s="40" t="s">
        <v>50</v>
      </c>
      <c r="B46" s="41"/>
      <c r="C46" s="42"/>
      <c r="D46" s="43">
        <v>159</v>
      </c>
      <c r="E46" s="43">
        <v>95</v>
      </c>
      <c r="F46" s="44">
        <f t="shared" si="3"/>
        <v>254</v>
      </c>
      <c r="G46" s="43">
        <v>27</v>
      </c>
      <c r="H46" s="43">
        <v>48</v>
      </c>
      <c r="I46" s="44">
        <f t="shared" si="4"/>
        <v>75</v>
      </c>
      <c r="J46" s="45">
        <f t="shared" si="1"/>
        <v>0.29526999999999998</v>
      </c>
    </row>
    <row r="47" spans="1:10" ht="18.75" customHeight="1" thickTop="1" thickBot="1" x14ac:dyDescent="0.2">
      <c r="A47" s="46" t="s">
        <v>51</v>
      </c>
      <c r="B47" s="47"/>
      <c r="C47" s="48"/>
      <c r="D47" s="49">
        <f t="shared" ref="D47:F47" si="5">D5+D22+D28+D29+D30+D34+D39+D44+D45+D46</f>
        <v>55093</v>
      </c>
      <c r="E47" s="49">
        <f t="shared" si="5"/>
        <v>57514</v>
      </c>
      <c r="F47" s="49">
        <f t="shared" si="5"/>
        <v>112607</v>
      </c>
      <c r="G47" s="49">
        <f>G5+G22+G28+G29+G30+G34+G39+G44+G45+G46</f>
        <v>14589</v>
      </c>
      <c r="H47" s="49">
        <f>H5+H22+H28+H29+H30+H34+H39+H44+H45+H46</f>
        <v>18810</v>
      </c>
      <c r="I47" s="49">
        <f>I5+I22+I28+I29+I30+I34+I39+I44+I45+I46</f>
        <v>33399</v>
      </c>
      <c r="J47" s="50">
        <f t="shared" si="1"/>
        <v>0.29659000000000002</v>
      </c>
    </row>
    <row r="48" spans="1:10" ht="18.75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ht="18.75" customHeight="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</row>
  </sheetData>
  <sheetProtection formatCells="0" formatColumns="0" formatRows="0"/>
  <mergeCells count="17">
    <mergeCell ref="A39:C39"/>
    <mergeCell ref="A44:C44"/>
    <mergeCell ref="A45:C45"/>
    <mergeCell ref="A46:C46"/>
    <mergeCell ref="A47:C47"/>
    <mergeCell ref="B6:C6"/>
    <mergeCell ref="A22:C22"/>
    <mergeCell ref="A28:C28"/>
    <mergeCell ref="A29:C29"/>
    <mergeCell ref="A30:C30"/>
    <mergeCell ref="A34:C34"/>
    <mergeCell ref="I1:J1"/>
    <mergeCell ref="A3:C4"/>
    <mergeCell ref="D3:F3"/>
    <mergeCell ref="G3:I3"/>
    <mergeCell ref="J3:J4"/>
    <mergeCell ref="A5:C5"/>
  </mergeCells>
  <phoneticPr fontId="3"/>
  <printOptions horizontalCentered="1" verticalCentered="1"/>
  <pageMargins left="0.43307086614173229" right="0.43307086614173229" top="0.51181102362204722" bottom="0.39370078740157483" header="0.35433070866141736" footer="0.27559055118110237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10月</vt:lpstr>
      <vt:lpstr>'10月'!Print_Area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尚永 麻由</dc:creator>
  <cp:lastModifiedBy>尚永 麻由</cp:lastModifiedBy>
  <dcterms:created xsi:type="dcterms:W3CDTF">2024-11-12T10:39:08Z</dcterms:created>
  <dcterms:modified xsi:type="dcterms:W3CDTF">2024-11-12T10:39:35Z</dcterms:modified>
</cp:coreProperties>
</file>