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updateLinks="always" codeName="ThisWorkbook"/>
  <xr:revisionPtr revIDLastSave="0" documentId="13_ncr:1_{6F1242F8-5E33-482D-8381-78EB1C89AB14}" xr6:coauthVersionLast="36" xr6:coauthVersionMax="36" xr10:uidLastSave="{00000000-0000-0000-0000-000000000000}"/>
  <bookViews>
    <workbookView xWindow="0" yWindow="0" windowWidth="20490" windowHeight="7770" activeTab="1" xr2:uid="{00000000-000D-0000-FFFF-FFFF00000000}"/>
  </bookViews>
  <sheets>
    <sheet name="入力画面" sheetId="1" r:id="rId1"/>
    <sheet name="納入書印刷画面" sheetId="2" r:id="rId2"/>
    <sheet name="納期限（R3年度）" sheetId="3" state="hidden" r:id="rId3"/>
  </sheets>
  <definedNames>
    <definedName name="_xlnm.Print_Area" localSheetId="1">納入書印刷画面!$A$1:$AZ$40</definedName>
  </definedNames>
  <calcPr calcId="191029"/>
</workbook>
</file>

<file path=xl/calcChain.xml><?xml version="1.0" encoding="utf-8"?>
<calcChain xmlns="http://schemas.openxmlformats.org/spreadsheetml/2006/main">
  <c r="W16" i="1" l="1"/>
  <c r="S16" i="1" l="1"/>
  <c r="O16" i="1"/>
  <c r="AC12" i="1" l="1"/>
  <c r="B10" i="1" l="1"/>
  <c r="M16" i="1" s="1"/>
  <c r="W16" i="3"/>
  <c r="AE12" i="1" l="1"/>
  <c r="AE11" i="1"/>
  <c r="AE10" i="1"/>
  <c r="AE9" i="1"/>
  <c r="L15" i="1" l="1"/>
  <c r="AE7" i="1" l="1"/>
  <c r="AC14" i="1" l="1"/>
  <c r="AC19" i="1" l="1"/>
  <c r="AT16" i="2" l="1"/>
  <c r="AC16" i="2"/>
  <c r="A16" i="2"/>
  <c r="P16" i="2" s="1"/>
  <c r="A15" i="2"/>
  <c r="P15" i="2" s="1"/>
  <c r="AG15" i="2" s="1"/>
  <c r="AX16" i="2" l="1"/>
  <c r="O16" i="2"/>
  <c r="AG16" i="2"/>
  <c r="O15" i="2"/>
  <c r="N15" i="2" s="1"/>
  <c r="M15" i="2" s="1"/>
  <c r="L15" i="2" s="1"/>
  <c r="AF16" i="2" l="1"/>
  <c r="N16" i="2"/>
  <c r="AW16" i="2"/>
  <c r="AJ9" i="2"/>
  <c r="S9" i="2"/>
  <c r="B9" i="2"/>
  <c r="C24" i="2"/>
  <c r="C21" i="2"/>
  <c r="T21" i="2" s="1"/>
  <c r="I10" i="2"/>
  <c r="AV16" i="2" l="1"/>
  <c r="AE16" i="2"/>
  <c r="M16" i="2"/>
  <c r="AD16" i="2" l="1"/>
  <c r="AU16" i="2"/>
  <c r="AK21" i="2" l="1"/>
  <c r="A17" i="2"/>
  <c r="A14" i="2" l="1"/>
  <c r="P14" i="2" s="1"/>
  <c r="A13" i="2"/>
  <c r="O14" i="2" l="1"/>
  <c r="N14" i="2" s="1"/>
  <c r="M14" i="2" s="1"/>
  <c r="L14" i="2" s="1"/>
  <c r="K14" i="2" s="1"/>
  <c r="J14" i="2" s="1"/>
  <c r="AG14" i="2"/>
  <c r="AX14" i="2"/>
  <c r="AD15" i="2"/>
  <c r="R27" i="2"/>
  <c r="AK24" i="2"/>
  <c r="AQ10" i="2"/>
  <c r="AW14" i="2" l="1"/>
  <c r="AF14" i="2"/>
  <c r="AE15" i="2"/>
  <c r="AX15" i="2"/>
  <c r="T24" i="2"/>
  <c r="Z10" i="2"/>
  <c r="P12" i="2"/>
  <c r="H18" i="2"/>
  <c r="AX12" i="2" l="1"/>
  <c r="O12" i="2"/>
  <c r="AP18" i="2"/>
  <c r="Y18" i="2"/>
  <c r="AW15" i="2"/>
  <c r="AF15" i="2"/>
  <c r="AG12" i="2"/>
  <c r="AE6" i="1"/>
  <c r="AE5" i="1"/>
  <c r="AE3" i="1"/>
  <c r="AE2" i="1"/>
  <c r="AC10" i="1"/>
  <c r="AC11" i="1"/>
  <c r="AE8" i="1"/>
  <c r="AE4" i="1"/>
  <c r="AE13" i="1" l="1"/>
  <c r="A27" i="2" s="1"/>
  <c r="J26" i="2" s="1"/>
  <c r="AW12" i="2"/>
  <c r="AF12" i="2"/>
  <c r="P17" i="2"/>
  <c r="O17" i="2" s="1"/>
  <c r="N17" i="2" s="1"/>
  <c r="M17" i="2" s="1"/>
  <c r="AA26" i="2" l="1"/>
  <c r="AR26" i="2"/>
  <c r="AG17" i="2"/>
  <c r="AX17" i="2"/>
  <c r="AF17" i="2" l="1"/>
  <c r="AW17" i="2"/>
  <c r="N12" i="2" l="1"/>
  <c r="M12" i="2" s="1"/>
  <c r="L12" i="2" s="1"/>
  <c r="K12" i="2" s="1"/>
  <c r="J12" i="2" s="1"/>
  <c r="AV12" i="2" l="1"/>
  <c r="AE12" i="2"/>
  <c r="I12" i="2" l="1"/>
  <c r="H12" i="2" s="1"/>
  <c r="AU12" i="2"/>
  <c r="AD12" i="2"/>
  <c r="AT12" i="2" l="1"/>
  <c r="AC12" i="2"/>
  <c r="AS12" i="2" l="1"/>
  <c r="AB12" i="2"/>
  <c r="AR12" i="2" l="1"/>
  <c r="AA12" i="2"/>
  <c r="AQ12" i="2" l="1"/>
  <c r="Z12" i="2"/>
  <c r="Y12" i="2" l="1"/>
  <c r="AV15" i="2"/>
  <c r="AU15" i="2"/>
  <c r="AV17" i="2" l="1"/>
  <c r="AE17" i="2"/>
  <c r="L17" i="2"/>
  <c r="AC17" i="2" l="1"/>
  <c r="K17" i="2"/>
  <c r="AS17" i="2" s="1"/>
  <c r="AT17" i="2"/>
  <c r="AD17" i="2"/>
  <c r="AU17" i="2"/>
  <c r="J17" i="2" l="1"/>
  <c r="AR17" i="2" s="1"/>
  <c r="AB17" i="2"/>
  <c r="AV14" i="2"/>
  <c r="AE14" i="2"/>
  <c r="AU14" i="2"/>
  <c r="AA17" i="2" l="1"/>
  <c r="I17" i="2"/>
  <c r="Z17" i="2" s="1"/>
  <c r="AD14" i="2"/>
  <c r="AT14" i="2"/>
  <c r="AC14" i="2"/>
  <c r="AB14" i="2"/>
  <c r="AS14" i="2"/>
  <c r="AR14" i="2"/>
  <c r="AQ17" i="2" l="1"/>
  <c r="H17" i="2"/>
  <c r="Y17" i="2" s="1"/>
  <c r="AA14" i="2"/>
  <c r="I14" i="2"/>
  <c r="AP17" i="2" l="1"/>
  <c r="AQ14" i="2"/>
  <c r="H14" i="2"/>
  <c r="AP14" i="2" s="1"/>
  <c r="Z14" i="2"/>
  <c r="Y14" i="2" l="1"/>
  <c r="AC15" i="2"/>
  <c r="AT15" i="2"/>
  <c r="K15" i="2"/>
  <c r="AB15" i="2" s="1"/>
  <c r="AS15" i="2" l="1"/>
  <c r="J15" i="2"/>
  <c r="AA15" i="2" s="1"/>
  <c r="AR15" i="2" l="1"/>
  <c r="I15" i="2"/>
  <c r="Z15" i="2" s="1"/>
  <c r="AQ15" i="2" l="1"/>
  <c r="H15" i="2"/>
  <c r="Y15" i="2" s="1"/>
  <c r="AP15" i="2" l="1"/>
</calcChain>
</file>

<file path=xl/sharedStrings.xml><?xml version="1.0" encoding="utf-8"?>
<sst xmlns="http://schemas.openxmlformats.org/spreadsheetml/2006/main" count="162" uniqueCount="86">
  <si>
    <t>滋賀県</t>
    <rPh sb="0" eb="3">
      <t>シガケン</t>
    </rPh>
    <phoneticPr fontId="1"/>
  </si>
  <si>
    <t>個人市民税　個人県民税</t>
    <rPh sb="0" eb="2">
      <t>コジン</t>
    </rPh>
    <rPh sb="2" eb="5">
      <t>シミンゼイ</t>
    </rPh>
    <rPh sb="6" eb="8">
      <t>コジン</t>
    </rPh>
    <rPh sb="8" eb="11">
      <t>ケンミンゼイ</t>
    </rPh>
    <phoneticPr fontId="1"/>
  </si>
  <si>
    <t>長浜市　</t>
    <rPh sb="0" eb="3">
      <t>ナガハマシ</t>
    </rPh>
    <phoneticPr fontId="1"/>
  </si>
  <si>
    <t>特別徴収　納入書</t>
    <rPh sb="0" eb="4">
      <t>トクベツチョウシュウ</t>
    </rPh>
    <rPh sb="5" eb="8">
      <t>ノウニュウショ</t>
    </rPh>
    <phoneticPr fontId="1"/>
  </si>
  <si>
    <t>市区町村コード</t>
    <phoneticPr fontId="1"/>
  </si>
  <si>
    <t>入力画面</t>
    <rPh sb="0" eb="2">
      <t>ニュウリョク</t>
    </rPh>
    <rPh sb="2" eb="4">
      <t>ガメン</t>
    </rPh>
    <phoneticPr fontId="1"/>
  </si>
  <si>
    <t>口座番号</t>
    <rPh sb="0" eb="2">
      <t>コウザ</t>
    </rPh>
    <rPh sb="2" eb="4">
      <t>バンゴウ</t>
    </rPh>
    <phoneticPr fontId="1"/>
  </si>
  <si>
    <t>加入者名</t>
    <rPh sb="0" eb="3">
      <t>カニュウシャ</t>
    </rPh>
    <rPh sb="3" eb="4">
      <t>メイ</t>
    </rPh>
    <phoneticPr fontId="1"/>
  </si>
  <si>
    <t>長浜市会計管理者</t>
    <rPh sb="0" eb="3">
      <t>ナガハマシ</t>
    </rPh>
    <rPh sb="3" eb="8">
      <t>カイケイカンリシャ</t>
    </rPh>
    <phoneticPr fontId="1"/>
  </si>
  <si>
    <t>【必須項目】</t>
    <rPh sb="1" eb="3">
      <t>ヒッス</t>
    </rPh>
    <rPh sb="3" eb="5">
      <t>コウモク</t>
    </rPh>
    <phoneticPr fontId="1"/>
  </si>
  <si>
    <t>注意事項</t>
    <rPh sb="0" eb="2">
      <t>チュウイ</t>
    </rPh>
    <rPh sb="2" eb="4">
      <t>ジコウ</t>
    </rPh>
    <phoneticPr fontId="1"/>
  </si>
  <si>
    <t>年</t>
    <rPh sb="0" eb="1">
      <t>ネン</t>
    </rPh>
    <phoneticPr fontId="1"/>
  </si>
  <si>
    <t>月分</t>
    <rPh sb="0" eb="1">
      <t>ガツ</t>
    </rPh>
    <rPh sb="1" eb="2">
      <t>ブン</t>
    </rPh>
    <phoneticPr fontId="1"/>
  </si>
  <si>
    <t>退職所得分</t>
    <rPh sb="0" eb="2">
      <t>タイショク</t>
    </rPh>
    <rPh sb="2" eb="5">
      <t>ショトクブン</t>
    </rPh>
    <phoneticPr fontId="1"/>
  </si>
  <si>
    <t>延滞金</t>
    <rPh sb="0" eb="3">
      <t>エンタイキン</t>
    </rPh>
    <phoneticPr fontId="1"/>
  </si>
  <si>
    <t>合計</t>
    <rPh sb="0" eb="2">
      <t>ゴウケイ</t>
    </rPh>
    <phoneticPr fontId="1"/>
  </si>
  <si>
    <t>納期限</t>
    <rPh sb="0" eb="3">
      <t>ノウキゲン</t>
    </rPh>
    <phoneticPr fontId="1"/>
  </si>
  <si>
    <t>月</t>
    <rPh sb="0" eb="1">
      <t>ガツ</t>
    </rPh>
    <phoneticPr fontId="1"/>
  </si>
  <si>
    <t>日</t>
    <rPh sb="0" eb="1">
      <t>ニチ</t>
    </rPh>
    <phoneticPr fontId="1"/>
  </si>
  <si>
    <t>様</t>
    <rPh sb="0" eb="1">
      <t>サマ</t>
    </rPh>
    <phoneticPr fontId="1"/>
  </si>
  <si>
    <t>指定番号</t>
    <rPh sb="0" eb="2">
      <t>シテイ</t>
    </rPh>
    <rPh sb="2" eb="4">
      <t>バンゴウ</t>
    </rPh>
    <phoneticPr fontId="1"/>
  </si>
  <si>
    <t>給与分</t>
    <rPh sb="0" eb="2">
      <t>キュウヨ</t>
    </rPh>
    <rPh sb="2" eb="3">
      <t>ブン</t>
    </rPh>
    <phoneticPr fontId="1"/>
  </si>
  <si>
    <t>滋賀県長浜市</t>
    <rPh sb="0" eb="3">
      <t>シガケン</t>
    </rPh>
    <rPh sb="3" eb="6">
      <t>ナガハマシ</t>
    </rPh>
    <phoneticPr fontId="1"/>
  </si>
  <si>
    <t>市区町村コード</t>
    <rPh sb="0" eb="2">
      <t>シク</t>
    </rPh>
    <rPh sb="2" eb="4">
      <t>チョウソン</t>
    </rPh>
    <phoneticPr fontId="1"/>
  </si>
  <si>
    <t>（一括所得分を含む）</t>
    <rPh sb="1" eb="3">
      <t>イッカツ</t>
    </rPh>
    <rPh sb="3" eb="5">
      <t>ショトク</t>
    </rPh>
    <rPh sb="5" eb="6">
      <t>ブン</t>
    </rPh>
    <rPh sb="7" eb="8">
      <t>フク</t>
    </rPh>
    <phoneticPr fontId="1"/>
  </si>
  <si>
    <t>退職所得分</t>
    <rPh sb="0" eb="2">
      <t>タイショク</t>
    </rPh>
    <rPh sb="2" eb="4">
      <t>ショトク</t>
    </rPh>
    <rPh sb="4" eb="5">
      <t>ブン</t>
    </rPh>
    <phoneticPr fontId="1"/>
  </si>
  <si>
    <t>延滞金</t>
    <rPh sb="0" eb="2">
      <t>エンタイ</t>
    </rPh>
    <rPh sb="2" eb="3">
      <t>キン</t>
    </rPh>
    <phoneticPr fontId="1"/>
  </si>
  <si>
    <t>合計額</t>
    <rPh sb="0" eb="2">
      <t>ゴウケイ</t>
    </rPh>
    <rPh sb="2" eb="3">
      <t>ガク</t>
    </rPh>
    <phoneticPr fontId="1"/>
  </si>
  <si>
    <t>納期限</t>
    <rPh sb="0" eb="3">
      <t>ノウキゲン</t>
    </rPh>
    <phoneticPr fontId="1"/>
  </si>
  <si>
    <t>（特別徴収義務者）</t>
    <rPh sb="1" eb="3">
      <t>トクベツ</t>
    </rPh>
    <rPh sb="3" eb="5">
      <t>チョウシュウ</t>
    </rPh>
    <rPh sb="5" eb="7">
      <t>ギム</t>
    </rPh>
    <rPh sb="7" eb="8">
      <t>シャ</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</si>
  <si>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</si>
  <si>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</si>
  <si>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領収日付印</t>
    <rPh sb="0" eb="2">
      <t>リョウシュウ</t>
    </rPh>
    <rPh sb="2" eb="4">
      <t>ヒヅケ</t>
    </rPh>
    <rPh sb="4" eb="5">
      <t>イン</t>
    </rPh>
    <phoneticPr fontId="1"/>
  </si>
  <si>
    <t>口座番号</t>
    <rPh sb="0" eb="2">
      <t>コウザ</t>
    </rPh>
    <rPh sb="2" eb="4">
      <t>バンゴウ</t>
    </rPh>
    <phoneticPr fontId="1"/>
  </si>
  <si>
    <t>長浜市会計管理者</t>
    <rPh sb="0" eb="3">
      <t>ナガハマシ</t>
    </rPh>
    <rPh sb="3" eb="5">
      <t>カイケイ</t>
    </rPh>
    <rPh sb="5" eb="7">
      <t>カンリ</t>
    </rPh>
    <rPh sb="7" eb="8">
      <t>シャ</t>
    </rPh>
    <phoneticPr fontId="1"/>
  </si>
  <si>
    <t>加入者名</t>
    <rPh sb="0" eb="3">
      <t>カニュウシャ</t>
    </rPh>
    <rPh sb="3" eb="4">
      <t>メイ</t>
    </rPh>
    <phoneticPr fontId="1"/>
  </si>
  <si>
    <t>01000-2-960161</t>
    <phoneticPr fontId="1"/>
  </si>
  <si>
    <t>一</t>
    <rPh sb="0" eb="1">
      <t>イチ</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</si>
  <si>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</si>
  <si>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</si>
  <si>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</si>
  <si>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</si>
  <si>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</si>
  <si>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切り取り線</t>
    <rPh sb="0" eb="5">
      <t>キリトリセン</t>
    </rPh>
    <phoneticPr fontId="1"/>
  </si>
  <si>
    <t>取りまとめ金融機関</t>
    <rPh sb="0" eb="1">
      <t>ト</t>
    </rPh>
    <rPh sb="5" eb="7">
      <t>キンユウ</t>
    </rPh>
    <rPh sb="7" eb="9">
      <t>キカン</t>
    </rPh>
    <phoneticPr fontId="1"/>
  </si>
  <si>
    <t>長浜市指定金融機関　滋賀銀行</t>
    <rPh sb="0" eb="3">
      <t>ナガハマシ</t>
    </rPh>
    <rPh sb="3" eb="5">
      <t>シテイ</t>
    </rPh>
    <rPh sb="5" eb="7">
      <t>キンユウ</t>
    </rPh>
    <rPh sb="7" eb="9">
      <t>キカン</t>
    </rPh>
    <rPh sb="10" eb="12">
      <t>シガ</t>
    </rPh>
    <rPh sb="12" eb="14">
      <t>ギンコウ</t>
    </rPh>
    <phoneticPr fontId="1"/>
  </si>
  <si>
    <t>上記のとおり通知します。</t>
    <rPh sb="0" eb="2">
      <t>ジョウキ</t>
    </rPh>
    <rPh sb="6" eb="8">
      <t>ツウチ</t>
    </rPh>
    <phoneticPr fontId="1"/>
  </si>
  <si>
    <t>上記のとおり納入します。</t>
    <rPh sb="0" eb="2">
      <t>ジョウキ</t>
    </rPh>
    <rPh sb="6" eb="8">
      <t>ノウニュウ</t>
    </rPh>
    <phoneticPr fontId="1"/>
  </si>
  <si>
    <t>日計</t>
    <rPh sb="0" eb="2">
      <t>ニッケイ</t>
    </rPh>
    <phoneticPr fontId="1"/>
  </si>
  <si>
    <t>口</t>
    <rPh sb="0" eb="1">
      <t>クチ</t>
    </rPh>
    <phoneticPr fontId="1"/>
  </si>
  <si>
    <t>円</t>
    <rPh sb="0" eb="1">
      <t>エン</t>
    </rPh>
    <phoneticPr fontId="1"/>
  </si>
  <si>
    <t>様</t>
    <rPh sb="0" eb="1">
      <t>サマ</t>
    </rPh>
    <phoneticPr fontId="1"/>
  </si>
  <si>
    <t>上記のとおり領収しました。</t>
    <rPh sb="0" eb="2">
      <t>ジョウキ</t>
    </rPh>
    <rPh sb="6" eb="8">
      <t>リョウシュウ</t>
    </rPh>
    <phoneticPr fontId="1"/>
  </si>
  <si>
    <t>01000-2-960161</t>
    <phoneticPr fontId="1"/>
  </si>
  <si>
    <t>住所または所在地【必須項目】</t>
    <rPh sb="0" eb="2">
      <t>ジュウショ</t>
    </rPh>
    <rPh sb="5" eb="8">
      <t>ショザイチ</t>
    </rPh>
    <rPh sb="9" eb="13">
      <t>ヒッスコウモク</t>
    </rPh>
    <phoneticPr fontId="1"/>
  </si>
  <si>
    <t>氏名又は名称【必須項目】</t>
    <rPh sb="0" eb="2">
      <t>シメイ</t>
    </rPh>
    <rPh sb="2" eb="3">
      <t>マタ</t>
    </rPh>
    <rPh sb="4" eb="6">
      <t>メイショウ</t>
    </rPh>
    <rPh sb="7" eb="9">
      <t>ヒッス</t>
    </rPh>
    <rPh sb="9" eb="11">
      <t>コウモク</t>
    </rPh>
    <phoneticPr fontId="1"/>
  </si>
  <si>
    <r>
      <t>指定番号</t>
    </r>
    <r>
      <rPr>
        <sz val="14"/>
        <color theme="9" tint="-0.249977111117893"/>
        <rFont val="メイリオ"/>
        <family val="3"/>
        <charset val="128"/>
      </rPr>
      <t>【必須項目】</t>
    </r>
    <rPh sb="0" eb="2">
      <t>シテイ</t>
    </rPh>
    <rPh sb="2" eb="4">
      <t>バンゴウ</t>
    </rPh>
    <rPh sb="5" eb="7">
      <t>ヒッス</t>
    </rPh>
    <rPh sb="7" eb="9">
      <t>コウモク</t>
    </rPh>
    <phoneticPr fontId="1"/>
  </si>
  <si>
    <t>給与分　　　　　　　
（一括徴収分を含む）</t>
    <rPh sb="0" eb="2">
      <t>キュウヨ</t>
    </rPh>
    <rPh sb="2" eb="3">
      <t>ブン</t>
    </rPh>
    <rPh sb="12" eb="14">
      <t>イッカツ</t>
    </rPh>
    <rPh sb="14" eb="16">
      <t>チョウシュウ</t>
    </rPh>
    <rPh sb="16" eb="17">
      <t>ブン</t>
    </rPh>
    <rPh sb="18" eb="19">
      <t>フク</t>
    </rPh>
    <phoneticPr fontId="1"/>
  </si>
  <si>
    <t>督促手数料</t>
    <rPh sb="0" eb="2">
      <t>トクソク</t>
    </rPh>
    <rPh sb="2" eb="5">
      <t>テスウリョウ</t>
    </rPh>
    <phoneticPr fontId="1"/>
  </si>
  <si>
    <t xml:space="preserve"> (取りまとめ店）
</t>
    <rPh sb="2" eb="3">
      <t>ト</t>
    </rPh>
    <rPh sb="7" eb="8">
      <t>テン</t>
    </rPh>
    <phoneticPr fontId="1"/>
  </si>
  <si>
    <r>
      <t>このシートは入力用です。
納入書を印刷される際は、すべての項目に正しく入力した後、</t>
    </r>
    <r>
      <rPr>
        <sz val="12"/>
        <color theme="9" tint="-0.249977111117893"/>
        <rFont val="メイリオ"/>
        <family val="3"/>
        <charset val="128"/>
      </rPr>
      <t>「納入書印刷画面シート」</t>
    </r>
    <r>
      <rPr>
        <sz val="12"/>
        <color theme="1"/>
        <rFont val="メイリオ"/>
        <family val="3"/>
        <charset val="128"/>
      </rPr>
      <t>を開き、印刷して下さい。</t>
    </r>
    <rPh sb="6" eb="9">
      <t>ニュウリョクヨウ</t>
    </rPh>
    <rPh sb="13" eb="16">
      <t>ノウニュウショ</t>
    </rPh>
    <rPh sb="17" eb="19">
      <t>インサツ</t>
    </rPh>
    <rPh sb="22" eb="23">
      <t>サイ</t>
    </rPh>
    <rPh sb="29" eb="31">
      <t>コウモク</t>
    </rPh>
    <rPh sb="32" eb="33">
      <t>タダ</t>
    </rPh>
    <rPh sb="35" eb="37">
      <t>ニュウリョク</t>
    </rPh>
    <rPh sb="39" eb="40">
      <t>アト</t>
    </rPh>
    <rPh sb="42" eb="45">
      <t>ノウニュウショ</t>
    </rPh>
    <rPh sb="45" eb="47">
      <t>インサツ</t>
    </rPh>
    <rPh sb="47" eb="49">
      <t>ガメン</t>
    </rPh>
    <rPh sb="54" eb="55">
      <t>ヒラ</t>
    </rPh>
    <rPh sb="57" eb="59">
      <t>インサツ</t>
    </rPh>
    <rPh sb="61" eb="62">
      <t>クダ</t>
    </rPh>
    <phoneticPr fontId="1"/>
  </si>
  <si>
    <t>納入金額</t>
    <rPh sb="0" eb="2">
      <t>ノウニュウ</t>
    </rPh>
    <rPh sb="2" eb="4">
      <t>キンガク</t>
    </rPh>
    <phoneticPr fontId="1"/>
  </si>
  <si>
    <t xml:space="preserve">［受け付け店→滋賀銀行
長浜支店→長浜市］
</t>
    <phoneticPr fontId="1"/>
  </si>
  <si>
    <t>納入金額</t>
    <rPh sb="0" eb="2">
      <t>ノウニュウ</t>
    </rPh>
    <rPh sb="2" eb="4">
      <t>キンガク</t>
    </rPh>
    <phoneticPr fontId="1"/>
  </si>
  <si>
    <t>大阪貯金事務センター
（〒539-8794）</t>
    <rPh sb="0" eb="2">
      <t>オオサカ</t>
    </rPh>
    <rPh sb="2" eb="4">
      <t>チョキン</t>
    </rPh>
    <rPh sb="4" eb="6">
      <t>ジム</t>
    </rPh>
    <phoneticPr fontId="1"/>
  </si>
  <si>
    <t>領　収　証　書</t>
    <phoneticPr fontId="1"/>
  </si>
  <si>
    <t>納　入　書</t>
    <phoneticPr fontId="1"/>
  </si>
  <si>
    <t>納入済通知書</t>
    <phoneticPr fontId="1"/>
  </si>
  <si>
    <t>様納</t>
    <rPh sb="0" eb="1">
      <t>サマ</t>
    </rPh>
    <rPh sb="1" eb="2">
      <t>ノウ</t>
    </rPh>
    <phoneticPr fontId="1"/>
  </si>
  <si>
    <t xml:space="preserve"> ※本納入書の取り扱いが可能な金融機関は下記のとおりです。
（1）滋賀銀行、大垣共立銀行、長浜信用金庫、関西アーバン銀行、レーク伊吹農業協同組合、北びわこ農業協同組合、滋賀県信用組合、近畿労働金庫、滋賀県民信用組合の各本支店
（2）郵便局、ゆうちょ銀行（近畿2府4県以外の郵便局、ゆうちょ銀行を利用する場合は、「指定通知書」が必要です）
（3）長浜市役所、北部振興局および各支所
</t>
    <rPh sb="2" eb="3">
      <t>ホン</t>
    </rPh>
    <rPh sb="3" eb="5">
      <t>ノウニュウ</t>
    </rPh>
    <rPh sb="5" eb="6">
      <t>ショ</t>
    </rPh>
    <rPh sb="7" eb="8">
      <t>ト</t>
    </rPh>
    <rPh sb="9" eb="10">
      <t>アツカ</t>
    </rPh>
    <rPh sb="12" eb="14">
      <t>カノウ</t>
    </rPh>
    <rPh sb="15" eb="17">
      <t>キンユウ</t>
    </rPh>
    <rPh sb="17" eb="19">
      <t>キカン</t>
    </rPh>
    <rPh sb="20" eb="22">
      <t>カキ</t>
    </rPh>
    <phoneticPr fontId="1"/>
  </si>
  <si>
    <t xml:space="preserve">
個人市町村民税
個人道府県民税
</t>
    <rPh sb="1" eb="3">
      <t>コジン</t>
    </rPh>
    <rPh sb="3" eb="4">
      <t>シ</t>
    </rPh>
    <rPh sb="4" eb="5">
      <t>マチ</t>
    </rPh>
    <rPh sb="5" eb="6">
      <t>ムラ</t>
    </rPh>
    <rPh sb="6" eb="7">
      <t>ミン</t>
    </rPh>
    <rPh sb="7" eb="8">
      <t>ゼイ</t>
    </rPh>
    <rPh sb="9" eb="11">
      <t>コジン</t>
    </rPh>
    <rPh sb="11" eb="14">
      <t>ドウフケン</t>
    </rPh>
    <rPh sb="14" eb="15">
      <t>ミン</t>
    </rPh>
    <rPh sb="15" eb="16">
      <t>ゼイ</t>
    </rPh>
    <phoneticPr fontId="1"/>
  </si>
  <si>
    <r>
      <t xml:space="preserve">
個人市町村民税
個人道府県民税
</t>
    </r>
    <r>
      <rPr>
        <sz val="11"/>
        <color theme="1"/>
        <rFont val="ＭＳ Ｐゴシック"/>
        <family val="3"/>
        <charset val="128"/>
        <scheme val="minor"/>
      </rPr>
      <t xml:space="preserve">  </t>
    </r>
    <rPh sb="1" eb="3">
      <t>コジン</t>
    </rPh>
    <rPh sb="3" eb="4">
      <t>シ</t>
    </rPh>
    <rPh sb="4" eb="5">
      <t>マチ</t>
    </rPh>
    <rPh sb="5" eb="6">
      <t>ムラ</t>
    </rPh>
    <rPh sb="6" eb="7">
      <t>ミン</t>
    </rPh>
    <rPh sb="7" eb="8">
      <t>ゼイ</t>
    </rPh>
    <rPh sb="9" eb="11">
      <t>コジン</t>
    </rPh>
    <rPh sb="11" eb="14">
      <t>ドウフケン</t>
    </rPh>
    <rPh sb="14" eb="15">
      <t>ミン</t>
    </rPh>
    <rPh sb="15" eb="16">
      <t>ゼイ</t>
    </rPh>
    <phoneticPr fontId="1"/>
  </si>
  <si>
    <t>(納入者保管)</t>
    <rPh sb="1" eb="3">
      <t>ノウニュウ</t>
    </rPh>
    <rPh sb="3" eb="4">
      <t>シャ</t>
    </rPh>
    <rPh sb="4" eb="6">
      <t>ホカン</t>
    </rPh>
    <phoneticPr fontId="1"/>
  </si>
  <si>
    <t>(金融機関保管)</t>
    <rPh sb="1" eb="3">
      <t>キンユウ</t>
    </rPh>
    <rPh sb="3" eb="5">
      <t>キカン</t>
    </rPh>
    <rPh sb="5" eb="7">
      <t>ホカン</t>
    </rPh>
    <phoneticPr fontId="1"/>
  </si>
  <si>
    <t>(長浜市保管)</t>
    <rPh sb="1" eb="3">
      <t>ナガハマ</t>
    </rPh>
    <rPh sb="3" eb="4">
      <t>シ</t>
    </rPh>
    <rPh sb="4" eb="6">
      <t>ホカン</t>
    </rPh>
    <phoneticPr fontId="1"/>
  </si>
  <si>
    <t>※</t>
    <phoneticPr fontId="1"/>
  </si>
  <si>
    <t>※印は郵便局等において使用する欄です。</t>
    <rPh sb="1" eb="2">
      <t>シルシ</t>
    </rPh>
    <rPh sb="3" eb="6">
      <t>ユウビンキョク</t>
    </rPh>
    <rPh sb="6" eb="7">
      <t>トウ</t>
    </rPh>
    <rPh sb="11" eb="13">
      <t>シヨウ</t>
    </rPh>
    <rPh sb="15" eb="16">
      <t>ラン</t>
    </rPh>
    <phoneticPr fontId="1"/>
  </si>
  <si>
    <t>切り取り線で切り取って、金融機関の窓口に提出してください。</t>
    <rPh sb="0" eb="5">
      <t>キリトリセン</t>
    </rPh>
    <rPh sb="6" eb="7">
      <t>キ</t>
    </rPh>
    <rPh sb="8" eb="9">
      <t>ト</t>
    </rPh>
    <rPh sb="12" eb="14">
      <t>キンユウ</t>
    </rPh>
    <rPh sb="14" eb="16">
      <t>キカン</t>
    </rPh>
    <rPh sb="17" eb="19">
      <t>マドグチ</t>
    </rPh>
    <rPh sb="20" eb="22">
      <t>テイシュツ</t>
    </rPh>
    <phoneticPr fontId="1"/>
  </si>
  <si>
    <t>納入月</t>
    <rPh sb="0" eb="2">
      <t>ノウニュウ</t>
    </rPh>
    <rPh sb="2" eb="3">
      <t>ツキ</t>
    </rPh>
    <phoneticPr fontId="1"/>
  </si>
  <si>
    <t>納期限</t>
    <rPh sb="0" eb="2">
      <t>ノウキ</t>
    </rPh>
    <rPh sb="2" eb="3">
      <t>ゲン</t>
    </rPh>
    <phoneticPr fontId="1"/>
  </si>
  <si>
    <t>年号</t>
    <rPh sb="0" eb="2">
      <t>ネンゴウ</t>
    </rPh>
    <phoneticPr fontId="1"/>
  </si>
  <si>
    <t>年</t>
    <rPh sb="0" eb="1">
      <t>トシ</t>
    </rPh>
    <phoneticPr fontId="1"/>
  </si>
  <si>
    <t>月</t>
    <rPh sb="0" eb="1">
      <t>ツキ</t>
    </rPh>
    <phoneticPr fontId="1"/>
  </si>
  <si>
    <t>日</t>
    <rPh sb="0" eb="1">
      <t>ヒ</t>
    </rPh>
    <phoneticPr fontId="1"/>
  </si>
  <si>
    <t xml:space="preserve">  ※「納期の特例」（年2回で納入）をご利用されている場合は、6月から11月まで徴収した税額は11月分の納入書で、12月から翌年5月までに徴収した税額は5月分の納入書で納入してください。</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</si>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</sst>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lt;=999]000;[&lt;=9999]000\-00;000\-0000"/>
    <numFmt numFmtId="178" formatCode="0_);[Red]\(0\)"/>
  </numFmts>
  <fonts count="3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7.5"/>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メイリオ"/>
      <family val="3"/>
      <charset val="128"/>
    </font>
    <font>
      <sz val="11"/>
      <color theme="8" tint="0.39997558519241921"/>
      <name val="ＭＳ Ｐゴシック"/>
      <family val="2"/>
      <charset val="128"/>
      <scheme val="minor"/>
    </font>
    <font>
      <sz val="11"/>
      <color theme="8" tint="0.79998168889431442"/>
      <name val="ＭＳ Ｐゴシック"/>
      <family val="2"/>
      <charset val="128"/>
      <scheme val="minor"/>
    </font>
    <font>
      <sz val="11"/>
      <color theme="9" tint="0.79998168889431442"/>
      <name val="ＭＳ Ｐゴシック"/>
      <family val="2"/>
      <charset val="128"/>
      <scheme val="minor"/>
    </font>
    <font>
      <sz val="11"/>
      <name val="メイリオ"/>
      <family val="3"/>
      <charset val="128"/>
    </font>
    <font>
      <sz val="11"/>
      <color theme="8" tint="0.59999389629810485"/>
      <name val="メイリオ"/>
      <family val="3"/>
      <charset val="128"/>
    </font>
    <font>
      <sz val="11"/>
      <color theme="8"/>
      <name val="ＭＳ Ｐゴシック"/>
      <family val="2"/>
      <charset val="128"/>
      <scheme val="minor"/>
    </font>
    <font>
      <sz val="12"/>
      <color theme="9" tint="-0.249977111117893"/>
      <name val="メイリオ"/>
      <family val="3"/>
      <charset val="128"/>
    </font>
    <font>
      <sz val="14"/>
      <name val="メイリオ"/>
      <family val="3"/>
      <charset val="128"/>
    </font>
    <font>
      <sz val="14"/>
      <color theme="9" tint="-0.249977111117893"/>
      <name val="メイリオ"/>
      <family val="3"/>
      <charset val="128"/>
    </font>
    <font>
      <sz val="14"/>
      <color theme="1"/>
      <name val="メイリオ"/>
      <family val="3"/>
      <charset val="128"/>
    </font>
    <font>
      <sz val="12"/>
      <name val="メイリオ"/>
      <family val="3"/>
      <charset val="128"/>
    </font>
    <font>
      <b/>
      <sz val="14"/>
      <name val="メイリオ"/>
      <family val="3"/>
      <charset val="128"/>
    </font>
    <font>
      <sz val="16"/>
      <name val="メイリオ"/>
      <family val="3"/>
      <charset val="128"/>
    </font>
    <font>
      <sz val="10"/>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rgb="FFFF0000"/>
      <name val="ＭＳ Ｐ明朝"/>
      <family val="1"/>
      <charset val="128"/>
    </font>
    <font>
      <sz val="6"/>
      <color theme="1"/>
      <name val="ＭＳ Ｐゴシック"/>
      <family val="2"/>
      <charset val="128"/>
      <scheme val="minor"/>
    </font>
    <font>
      <sz val="6"/>
      <color theme="1"/>
      <name val="ＭＳ Ｐゴシック"/>
      <family val="3"/>
      <charset val="128"/>
      <scheme val="minor"/>
    </font>
    <font>
      <b/>
      <sz val="12"/>
      <color rgb="FFFF0000"/>
      <name val="メイリオ"/>
      <family val="3"/>
      <charset val="128"/>
    </font>
  </fonts>
  <fills count="11">
    <fill>
      <patternFill patternType="none"/>
    </fill>
    <fill>
      <patternFill patternType="gray125"/>
    </fill>
    <fill>
      <patternFill patternType="solid">
        <fgColor rgb="FFFFFF66"/>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FF00"/>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top style="dashed">
        <color theme="9"/>
      </top>
      <bottom/>
      <diagonal/>
    </border>
    <border>
      <left/>
      <right/>
      <top/>
      <bottom style="dashed">
        <color theme="9"/>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dashDotDot">
        <color indexed="64"/>
      </bottom>
      <diagonal/>
    </border>
    <border>
      <left/>
      <right style="hair">
        <color indexed="64"/>
      </right>
      <top/>
      <bottom style="dashDotDot">
        <color indexed="64"/>
      </bottom>
      <diagonal/>
    </border>
    <border>
      <left/>
      <right style="hair">
        <color indexed="64"/>
      </right>
      <top/>
      <bottom/>
      <diagonal/>
    </border>
    <border>
      <left/>
      <right style="dashDotDot">
        <color indexed="64"/>
      </right>
      <top/>
      <bottom style="dashDotDot">
        <color indexed="64"/>
      </bottom>
      <diagonal/>
    </border>
    <border>
      <left/>
      <right style="dashDotDot">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dashDotDot">
        <color indexed="64"/>
      </top>
      <bottom/>
      <diagonal/>
    </border>
    <border>
      <left style="dashDotDot">
        <color indexed="64"/>
      </left>
      <right/>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hair">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hair">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s>
  <cellStyleXfs count="1">
    <xf numFmtId="0" fontId="0" fillId="0" borderId="0">
      <alignment vertical="center"/>
    </xf>
  </cellStyleXfs>
  <cellXfs count="35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vertical="center"/>
    </xf>
    <xf numFmtId="176" fontId="2" fillId="0" borderId="8" xfId="0" applyNumberFormat="1" applyFont="1" applyBorder="1" applyAlignment="1">
      <alignment vertical="center"/>
    </xf>
    <xf numFmtId="0" fontId="2" fillId="0" borderId="9" xfId="0" applyFont="1" applyBorder="1">
      <alignment vertical="center"/>
    </xf>
    <xf numFmtId="0" fontId="2" fillId="0" borderId="0" xfId="0" applyFont="1" applyFill="1" applyBorder="1" applyAlignment="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6" borderId="0" xfId="0" applyFill="1">
      <alignment vertical="center"/>
    </xf>
    <xf numFmtId="0" fontId="12" fillId="0" borderId="0" xfId="0" applyFont="1" applyFill="1" applyBorder="1" applyAlignment="1">
      <alignment vertical="top" wrapText="1"/>
    </xf>
    <xf numFmtId="0" fontId="0" fillId="8" borderId="0" xfId="0" applyFill="1">
      <alignment vertical="center"/>
    </xf>
    <xf numFmtId="0" fontId="0" fillId="7" borderId="0" xfId="0" applyFill="1">
      <alignment vertical="center"/>
    </xf>
    <xf numFmtId="0" fontId="2" fillId="7" borderId="0" xfId="0" applyFont="1" applyFill="1">
      <alignment vertical="center"/>
    </xf>
    <xf numFmtId="0" fontId="17" fillId="8" borderId="0" xfId="0" applyFont="1" applyFill="1">
      <alignment vertical="center"/>
    </xf>
    <xf numFmtId="0" fontId="2" fillId="8" borderId="0" xfId="0" applyFont="1" applyFill="1">
      <alignment vertical="center"/>
    </xf>
    <xf numFmtId="0" fontId="0" fillId="5" borderId="0" xfId="0" applyFill="1" applyBorder="1">
      <alignment vertical="center"/>
    </xf>
    <xf numFmtId="0" fontId="2" fillId="6" borderId="0" xfId="0" applyFont="1" applyFill="1">
      <alignment vertical="center"/>
    </xf>
    <xf numFmtId="0" fontId="0" fillId="4" borderId="0" xfId="0" applyFill="1">
      <alignment vertical="center"/>
    </xf>
    <xf numFmtId="0" fontId="0" fillId="4" borderId="0" xfId="0" applyFill="1" applyBorder="1">
      <alignment vertical="center"/>
    </xf>
    <xf numFmtId="0" fontId="15" fillId="5" borderId="0" xfId="0" applyFont="1" applyFill="1">
      <alignment vertical="center"/>
    </xf>
    <xf numFmtId="0" fontId="2" fillId="4" borderId="0" xfId="0" applyFont="1" applyFill="1" applyBorder="1">
      <alignment vertical="center"/>
    </xf>
    <xf numFmtId="0" fontId="2" fillId="4" borderId="0" xfId="0" applyFont="1" applyFill="1">
      <alignment vertical="center"/>
    </xf>
    <xf numFmtId="0" fontId="0" fillId="5" borderId="0" xfId="0" applyFill="1" applyBorder="1" applyAlignment="1">
      <alignment vertical="center"/>
    </xf>
    <xf numFmtId="176" fontId="0" fillId="5" borderId="0" xfId="0" applyNumberFormat="1" applyFill="1" applyBorder="1" applyAlignment="1">
      <alignment vertical="center"/>
    </xf>
    <xf numFmtId="0" fontId="14" fillId="6" borderId="0" xfId="0" applyFont="1" applyFill="1" applyBorder="1">
      <alignment vertical="center"/>
    </xf>
    <xf numFmtId="0" fontId="14" fillId="6" borderId="0" xfId="0" applyFont="1" applyFill="1" applyBorder="1" applyAlignment="1">
      <alignment vertical="center"/>
    </xf>
    <xf numFmtId="176" fontId="14" fillId="6" borderId="0" xfId="0" applyNumberFormat="1" applyFont="1" applyFill="1" applyBorder="1" applyAlignment="1">
      <alignment vertical="center"/>
    </xf>
    <xf numFmtId="0" fontId="14" fillId="6" borderId="3" xfId="0" applyFont="1" applyFill="1" applyBorder="1">
      <alignment vertical="center"/>
    </xf>
    <xf numFmtId="0" fontId="18" fillId="4" borderId="0" xfId="0" applyFont="1" applyFill="1">
      <alignment vertical="center"/>
    </xf>
    <xf numFmtId="0" fontId="13" fillId="7" borderId="0" xfId="0" applyFont="1" applyFill="1">
      <alignment vertical="center"/>
    </xf>
    <xf numFmtId="0" fontId="20" fillId="0" borderId="0" xfId="0" applyFont="1" applyFill="1" applyBorder="1" applyAlignment="1">
      <alignment vertical="center"/>
    </xf>
    <xf numFmtId="0" fontId="16" fillId="0" borderId="0" xfId="0" applyFont="1" applyBorder="1">
      <alignment vertical="center"/>
    </xf>
    <xf numFmtId="0" fontId="16" fillId="0" borderId="6" xfId="0" applyFont="1" applyBorder="1">
      <alignment vertical="center"/>
    </xf>
    <xf numFmtId="176" fontId="16" fillId="0" borderId="18" xfId="0" applyNumberFormat="1" applyFont="1" applyBorder="1" applyAlignment="1">
      <alignment horizontal="center" vertical="center"/>
    </xf>
    <xf numFmtId="0" fontId="16" fillId="0" borderId="20" xfId="0" applyFont="1" applyBorder="1">
      <alignment vertical="center"/>
    </xf>
    <xf numFmtId="176" fontId="16" fillId="0" borderId="0" xfId="0" applyNumberFormat="1" applyFont="1" applyBorder="1" applyAlignment="1">
      <alignment vertical="center"/>
    </xf>
    <xf numFmtId="176" fontId="20" fillId="0" borderId="0" xfId="0" applyNumberFormat="1" applyFont="1" applyBorder="1" applyAlignment="1">
      <alignment vertical="center"/>
    </xf>
    <xf numFmtId="0" fontId="20" fillId="0" borderId="0" xfId="0" applyFont="1" applyBorder="1">
      <alignment vertical="center"/>
    </xf>
    <xf numFmtId="0" fontId="20" fillId="0" borderId="5" xfId="0" applyFont="1" applyFill="1" applyBorder="1">
      <alignment vertical="center"/>
    </xf>
    <xf numFmtId="0" fontId="20" fillId="9" borderId="0" xfId="0" applyFont="1" applyFill="1" applyBorder="1" applyAlignment="1">
      <alignment vertical="center"/>
    </xf>
    <xf numFmtId="0" fontId="22" fillId="0" borderId="1" xfId="0" applyFont="1" applyFill="1" applyBorder="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10" fillId="0" borderId="0" xfId="0" applyFont="1" applyFill="1" applyBorder="1" applyAlignment="1">
      <alignment vertical="center" wrapText="1"/>
    </xf>
    <xf numFmtId="0" fontId="8" fillId="0" borderId="0" xfId="0" applyFont="1" applyFill="1" applyAlignment="1">
      <alignment vertical="center" wrapText="1"/>
    </xf>
    <xf numFmtId="177" fontId="0" fillId="0" borderId="0" xfId="0" applyNumberFormat="1" applyProtection="1">
      <alignment vertical="center"/>
      <protection hidden="1"/>
    </xf>
    <xf numFmtId="177" fontId="0" fillId="0" borderId="48" xfId="0" applyNumberFormat="1" applyBorder="1" applyProtection="1">
      <alignment vertical="center"/>
      <protection hidden="1"/>
    </xf>
    <xf numFmtId="177" fontId="0" fillId="0" borderId="0" xfId="0" applyNumberFormat="1" applyBorder="1" applyProtection="1">
      <alignment vertical="center"/>
      <protection hidden="1"/>
    </xf>
    <xf numFmtId="177" fontId="0" fillId="0" borderId="50" xfId="0" applyNumberFormat="1" applyBorder="1" applyProtection="1">
      <alignment vertical="center"/>
      <protection hidden="1"/>
    </xf>
    <xf numFmtId="177" fontId="6" fillId="0" borderId="65" xfId="0" applyNumberFormat="1" applyFont="1" applyBorder="1" applyProtection="1">
      <alignment vertical="center"/>
      <protection hidden="1"/>
    </xf>
    <xf numFmtId="177" fontId="3" fillId="0" borderId="56" xfId="0" applyNumberFormat="1" applyFont="1" applyBorder="1" applyProtection="1">
      <alignment vertical="center"/>
      <protection hidden="1"/>
    </xf>
    <xf numFmtId="177" fontId="3" fillId="0" borderId="59" xfId="0" applyNumberFormat="1" applyFont="1" applyBorder="1" applyProtection="1">
      <alignment vertical="center"/>
      <protection hidden="1"/>
    </xf>
    <xf numFmtId="177" fontId="3" fillId="0" borderId="15" xfId="0" applyNumberFormat="1" applyFont="1" applyBorder="1" applyProtection="1">
      <alignment vertical="center"/>
      <protection hidden="1"/>
    </xf>
    <xf numFmtId="177" fontId="3" fillId="0" borderId="14" xfId="0" applyNumberFormat="1" applyFont="1" applyBorder="1" applyProtection="1">
      <alignment vertical="center"/>
      <protection hidden="1"/>
    </xf>
    <xf numFmtId="177" fontId="5" fillId="0" borderId="65" xfId="0" applyNumberFormat="1" applyFont="1" applyBorder="1" applyProtection="1">
      <alignment vertical="center"/>
      <protection hidden="1"/>
    </xf>
    <xf numFmtId="177" fontId="4" fillId="0" borderId="14" xfId="0" applyNumberFormat="1" applyFont="1" applyBorder="1" applyProtection="1">
      <alignment vertical="center"/>
      <protection hidden="1"/>
    </xf>
    <xf numFmtId="177" fontId="4" fillId="0" borderId="59" xfId="0" applyNumberFormat="1" applyFont="1" applyBorder="1" applyProtection="1">
      <alignment vertical="center"/>
      <protection hidden="1"/>
    </xf>
    <xf numFmtId="177" fontId="4" fillId="0" borderId="56" xfId="0" applyNumberFormat="1" applyFont="1" applyBorder="1" applyProtection="1">
      <alignment vertical="center"/>
      <protection hidden="1"/>
    </xf>
    <xf numFmtId="177" fontId="4" fillId="0" borderId="15" xfId="0" applyNumberFormat="1" applyFont="1" applyBorder="1" applyProtection="1">
      <alignment vertical="center"/>
      <protection hidden="1"/>
    </xf>
    <xf numFmtId="177" fontId="0" fillId="0" borderId="6" xfId="0" applyNumberFormat="1" applyBorder="1" applyProtection="1">
      <alignment vertical="center"/>
      <protection hidden="1"/>
    </xf>
    <xf numFmtId="177" fontId="5" fillId="0" borderId="5" xfId="0" applyNumberFormat="1" applyFont="1" applyBorder="1" applyAlignment="1" applyProtection="1">
      <alignment horizontal="center" vertical="center"/>
      <protection hidden="1"/>
    </xf>
    <xf numFmtId="177" fontId="0" fillId="0" borderId="5" xfId="0" applyNumberFormat="1" applyBorder="1" applyProtection="1">
      <alignment vertical="center"/>
      <protection hidden="1"/>
    </xf>
    <xf numFmtId="177" fontId="0" fillId="0" borderId="6" xfId="0" applyNumberFormat="1" applyBorder="1" applyAlignment="1" applyProtection="1">
      <alignment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vertical="center"/>
      <protection hidden="1"/>
    </xf>
    <xf numFmtId="177" fontId="0" fillId="0" borderId="7" xfId="0" applyNumberFormat="1" applyBorder="1" applyProtection="1">
      <alignment vertical="center"/>
      <protection hidden="1"/>
    </xf>
    <xf numFmtId="177" fontId="0" fillId="0" borderId="8" xfId="0" applyNumberFormat="1" applyBorder="1" applyProtection="1">
      <alignment vertical="center"/>
      <protection hidden="1"/>
    </xf>
    <xf numFmtId="177" fontId="0" fillId="0" borderId="71" xfId="0" applyNumberFormat="1" applyBorder="1" applyProtection="1">
      <alignment vertical="center"/>
      <protection hidden="1"/>
    </xf>
    <xf numFmtId="177" fontId="0" fillId="0" borderId="46" xfId="0" applyNumberFormat="1" applyBorder="1" applyProtection="1">
      <alignment vertical="center"/>
      <protection hidden="1"/>
    </xf>
    <xf numFmtId="177" fontId="0" fillId="0" borderId="47" xfId="0" applyNumberFormat="1" applyBorder="1" applyProtection="1">
      <alignment vertical="center"/>
      <protection hidden="1"/>
    </xf>
    <xf numFmtId="177" fontId="0" fillId="0" borderId="49" xfId="0" applyNumberFormat="1" applyBorder="1" applyProtection="1">
      <alignment vertical="center"/>
      <protection hidden="1"/>
    </xf>
    <xf numFmtId="178" fontId="7" fillId="0" borderId="8" xfId="0" applyNumberFormat="1" applyFont="1" applyBorder="1" applyAlignment="1" applyProtection="1">
      <alignment horizontal="center" vertical="center"/>
      <protection hidden="1"/>
    </xf>
    <xf numFmtId="178" fontId="7" fillId="0" borderId="60" xfId="0" applyNumberFormat="1" applyFont="1" applyBorder="1" applyAlignment="1" applyProtection="1">
      <alignment horizontal="center" vertical="center"/>
      <protection hidden="1"/>
    </xf>
    <xf numFmtId="178" fontId="7" fillId="0" borderId="67" xfId="0" applyNumberFormat="1" applyFont="1" applyBorder="1" applyAlignment="1" applyProtection="1">
      <alignment horizontal="center" vertical="center"/>
      <protection hidden="1"/>
    </xf>
    <xf numFmtId="178" fontId="7" fillId="0" borderId="68" xfId="0" applyNumberFormat="1" applyFont="1" applyBorder="1" applyAlignment="1" applyProtection="1">
      <alignment horizontal="center" vertical="center"/>
      <protection hidden="1"/>
    </xf>
    <xf numFmtId="178" fontId="7" fillId="0" borderId="7" xfId="0" applyNumberFormat="1" applyFont="1" applyBorder="1" applyAlignment="1" applyProtection="1">
      <alignment horizontal="center" vertical="center"/>
      <protection hidden="1"/>
    </xf>
    <xf numFmtId="178" fontId="0" fillId="0" borderId="62" xfId="0" applyNumberFormat="1" applyBorder="1" applyAlignment="1" applyProtection="1">
      <alignment vertical="center"/>
      <protection hidden="1"/>
    </xf>
    <xf numFmtId="178" fontId="0" fillId="0" borderId="53" xfId="0" applyNumberFormat="1" applyBorder="1" applyAlignment="1" applyProtection="1">
      <alignment horizontal="center" vertical="center"/>
      <protection hidden="1"/>
    </xf>
    <xf numFmtId="178" fontId="0" fillId="0" borderId="51" xfId="0" applyNumberFormat="1" applyBorder="1" applyAlignment="1" applyProtection="1">
      <alignment horizontal="center" vertical="center"/>
      <protection hidden="1"/>
    </xf>
    <xf numFmtId="178" fontId="0" fillId="0" borderId="33" xfId="0" applyNumberFormat="1" applyBorder="1" applyAlignment="1" applyProtection="1">
      <alignment horizontal="center" vertical="center"/>
      <protection hidden="1"/>
    </xf>
    <xf numFmtId="178" fontId="0" fillId="0" borderId="61" xfId="0" applyNumberFormat="1" applyBorder="1" applyProtection="1">
      <alignment vertical="center"/>
      <protection hidden="1"/>
    </xf>
    <xf numFmtId="178" fontId="0" fillId="0" borderId="48" xfId="0" applyNumberFormat="1" applyBorder="1" applyAlignment="1" applyProtection="1">
      <alignment horizontal="center" vertical="center"/>
      <protection hidden="1"/>
    </xf>
    <xf numFmtId="178" fontId="0" fillId="0" borderId="52" xfId="0" applyNumberFormat="1" applyBorder="1" applyAlignment="1" applyProtection="1">
      <alignment horizontal="center" vertical="center"/>
      <protection hidden="1"/>
    </xf>
    <xf numFmtId="178" fontId="0" fillId="0" borderId="6" xfId="0" applyNumberFormat="1" applyBorder="1" applyAlignment="1" applyProtection="1">
      <alignment horizontal="center" vertical="center"/>
      <protection hidden="1"/>
    </xf>
    <xf numFmtId="178" fontId="0" fillId="0" borderId="63" xfId="0" applyNumberFormat="1" applyBorder="1" applyAlignment="1" applyProtection="1">
      <alignment vertical="center"/>
      <protection hidden="1"/>
    </xf>
    <xf numFmtId="178" fontId="0" fillId="0" borderId="54" xfId="0" applyNumberFormat="1" applyBorder="1" applyAlignment="1" applyProtection="1">
      <alignment horizontal="center" vertical="center"/>
      <protection hidden="1"/>
    </xf>
    <xf numFmtId="178" fontId="0" fillId="0" borderId="57"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178" fontId="0" fillId="0" borderId="19" xfId="0" applyNumberFormat="1" applyBorder="1" applyAlignment="1" applyProtection="1">
      <alignment horizontal="center" vertical="center"/>
      <protection hidden="1"/>
    </xf>
    <xf numFmtId="178" fontId="0" fillId="0" borderId="52" xfId="0" applyNumberFormat="1" applyBorder="1" applyProtection="1">
      <alignment vertical="center"/>
      <protection hidden="1"/>
    </xf>
    <xf numFmtId="178" fontId="0" fillId="0" borderId="48" xfId="0" applyNumberFormat="1" applyBorder="1" applyProtection="1">
      <alignment vertical="center"/>
      <protection hidden="1"/>
    </xf>
    <xf numFmtId="178" fontId="0" fillId="0" borderId="76" xfId="0" applyNumberFormat="1" applyBorder="1" applyAlignment="1" applyProtection="1">
      <alignment horizontal="center" vertical="center"/>
      <protection hidden="1"/>
    </xf>
    <xf numFmtId="178" fontId="0" fillId="0" borderId="60" xfId="0" applyNumberFormat="1" applyBorder="1" applyAlignment="1" applyProtection="1">
      <alignment horizontal="center" vertical="center"/>
      <protection hidden="1"/>
    </xf>
    <xf numFmtId="178" fontId="0" fillId="0" borderId="59" xfId="0" applyNumberFormat="1" applyBorder="1" applyProtection="1">
      <alignment vertical="center"/>
      <protection hidden="1"/>
    </xf>
    <xf numFmtId="177" fontId="11" fillId="0" borderId="0" xfId="0" applyNumberFormat="1" applyFont="1" applyAlignment="1" applyProtection="1">
      <alignment vertical="top" wrapText="1"/>
      <protection hidden="1"/>
    </xf>
    <xf numFmtId="177" fontId="9" fillId="0" borderId="0" xfId="0" applyNumberFormat="1" applyFont="1" applyBorder="1" applyAlignment="1" applyProtection="1">
      <alignment horizontal="center" vertical="top" wrapText="1"/>
      <protection hidden="1"/>
    </xf>
    <xf numFmtId="177" fontId="5" fillId="0" borderId="0" xfId="0" applyNumberFormat="1" applyFont="1" applyAlignment="1" applyProtection="1">
      <alignment vertical="center"/>
      <protection hidden="1"/>
    </xf>
    <xf numFmtId="177" fontId="4" fillId="0" borderId="0" xfId="0" applyNumberFormat="1" applyFont="1" applyAlignment="1" applyProtection="1">
      <alignment vertical="center" wrapText="1"/>
      <protection hidden="1"/>
    </xf>
    <xf numFmtId="177" fontId="10" fillId="0" borderId="0" xfId="0" applyNumberFormat="1" applyFont="1" applyBorder="1" applyAlignment="1" applyProtection="1">
      <alignment vertical="center" wrapText="1"/>
      <protection hidden="1"/>
    </xf>
    <xf numFmtId="177" fontId="8" fillId="0" borderId="3" xfId="0" applyNumberFormat="1" applyFont="1" applyBorder="1" applyAlignment="1" applyProtection="1">
      <alignment vertical="center" textRotation="255"/>
      <protection hidden="1"/>
    </xf>
    <xf numFmtId="177" fontId="0" fillId="0" borderId="3" xfId="0" applyNumberFormat="1" applyBorder="1" applyAlignment="1" applyProtection="1">
      <alignment vertical="center"/>
      <protection hidden="1"/>
    </xf>
    <xf numFmtId="177" fontId="0" fillId="0" borderId="77" xfId="0" applyNumberFormat="1" applyBorder="1" applyProtection="1">
      <alignment vertical="center"/>
      <protection hidden="1"/>
    </xf>
    <xf numFmtId="178" fontId="7" fillId="0" borderId="66" xfId="0" applyNumberFormat="1" applyFont="1" applyBorder="1" applyAlignment="1" applyProtection="1">
      <alignment vertical="center"/>
      <protection hidden="1"/>
    </xf>
    <xf numFmtId="178" fontId="7" fillId="0" borderId="8" xfId="0" applyNumberFormat="1" applyFont="1" applyBorder="1" applyAlignment="1" applyProtection="1">
      <alignment vertical="center"/>
      <protection hidden="1"/>
    </xf>
    <xf numFmtId="178" fontId="7" fillId="0" borderId="60" xfId="0" applyNumberFormat="1" applyFont="1" applyBorder="1" applyAlignment="1" applyProtection="1">
      <alignment vertical="center"/>
      <protection hidden="1"/>
    </xf>
    <xf numFmtId="178" fontId="7" fillId="0" borderId="67" xfId="0" applyNumberFormat="1" applyFont="1" applyBorder="1" applyAlignment="1" applyProtection="1">
      <alignment vertical="center"/>
      <protection hidden="1"/>
    </xf>
    <xf numFmtId="178" fontId="7" fillId="0" borderId="68" xfId="0" applyNumberFormat="1" applyFont="1" applyBorder="1" applyAlignment="1" applyProtection="1">
      <alignment vertical="center"/>
      <protection hidden="1"/>
    </xf>
    <xf numFmtId="177" fontId="31" fillId="0" borderId="73" xfId="0" applyNumberFormat="1" applyFont="1" applyBorder="1" applyAlignment="1" applyProtection="1">
      <alignment vertical="center" wrapText="1"/>
      <protection hidden="1"/>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0" fontId="0" fillId="0" borderId="92" xfId="0" applyBorder="1">
      <alignment vertical="center"/>
    </xf>
    <xf numFmtId="0" fontId="12" fillId="0" borderId="72" xfId="0" applyFont="1" applyFill="1" applyBorder="1">
      <alignment vertical="center"/>
    </xf>
    <xf numFmtId="0" fontId="32" fillId="0" borderId="10" xfId="0" applyFont="1" applyFill="1" applyBorder="1" applyAlignment="1">
      <alignment horizontal="left" vertical="center"/>
    </xf>
    <xf numFmtId="0" fontId="32" fillId="0" borderId="17" xfId="0" applyFont="1" applyFill="1" applyBorder="1" applyAlignment="1">
      <alignment horizontal="left" vertical="center"/>
    </xf>
    <xf numFmtId="0" fontId="0" fillId="0" borderId="93" xfId="0" applyBorder="1">
      <alignment vertical="center"/>
    </xf>
    <xf numFmtId="0" fontId="0" fillId="10" borderId="78" xfId="0" applyFill="1" applyBorder="1">
      <alignment vertical="center"/>
    </xf>
    <xf numFmtId="0" fontId="0" fillId="10" borderId="89" xfId="0" applyFill="1" applyBorder="1">
      <alignment vertical="center"/>
    </xf>
    <xf numFmtId="0" fontId="0" fillId="10" borderId="93" xfId="0" applyFill="1" applyBorder="1">
      <alignment vertical="center"/>
    </xf>
    <xf numFmtId="0" fontId="0" fillId="10" borderId="86" xfId="0" applyFill="1" applyBorder="1">
      <alignment vertical="center"/>
    </xf>
    <xf numFmtId="0" fontId="0" fillId="10" borderId="90" xfId="0" applyFill="1" applyBorder="1">
      <alignment vertical="center"/>
    </xf>
    <xf numFmtId="0" fontId="3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4" xfId="0" applyFont="1" applyBorder="1" applyAlignment="1">
      <alignment horizontal="center" vertical="center"/>
    </xf>
    <xf numFmtId="0" fontId="12" fillId="0" borderId="42" xfId="0" applyFont="1" applyBorder="1" applyAlignment="1">
      <alignment horizontal="center" vertical="center"/>
    </xf>
    <xf numFmtId="0" fontId="12" fillId="0" borderId="75" xfId="0" applyFont="1" applyBorder="1" applyAlignment="1">
      <alignment horizontal="center" vertical="center"/>
    </xf>
    <xf numFmtId="0" fontId="22" fillId="0" borderId="29"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32" xfId="0" applyFont="1" applyBorder="1" applyAlignment="1">
      <alignment horizontal="center" vertical="center"/>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0" fillId="3" borderId="0" xfId="0" applyFont="1" applyFill="1" applyBorder="1" applyAlignment="1">
      <alignment horizontal="center" vertical="center"/>
    </xf>
    <xf numFmtId="0" fontId="20" fillId="3" borderId="6" xfId="0" applyFont="1" applyFill="1" applyBorder="1" applyAlignment="1">
      <alignment horizontal="center" vertical="center"/>
    </xf>
    <xf numFmtId="0" fontId="21" fillId="0" borderId="29" xfId="0" applyFont="1" applyBorder="1" applyAlignment="1">
      <alignment horizontal="center" vertical="center"/>
    </xf>
    <xf numFmtId="0" fontId="24" fillId="2" borderId="5"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2" borderId="0" xfId="0" applyFont="1" applyFill="1" applyBorder="1" applyAlignment="1" applyProtection="1">
      <alignment horizontal="center" vertical="center"/>
      <protection locked="0"/>
    </xf>
    <xf numFmtId="0" fontId="20" fillId="2" borderId="28" xfId="0" applyFont="1" applyFill="1" applyBorder="1" applyAlignment="1" applyProtection="1">
      <alignment horizontal="center" vertical="center" shrinkToFit="1"/>
      <protection locked="0"/>
    </xf>
    <xf numFmtId="0" fontId="20" fillId="2" borderId="27" xfId="0" applyNumberFormat="1" applyFont="1" applyFill="1" applyBorder="1" applyAlignment="1" applyProtection="1">
      <alignment horizontal="center" vertical="center" shrinkToFit="1"/>
      <protection locked="0"/>
    </xf>
    <xf numFmtId="0" fontId="20" fillId="2" borderId="28" xfId="0" applyNumberFormat="1"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2" borderId="19" xfId="0" applyFont="1" applyFill="1" applyBorder="1" applyAlignment="1">
      <alignment horizontal="center" vertical="center"/>
    </xf>
    <xf numFmtId="0" fontId="20" fillId="0" borderId="19" xfId="0" applyFont="1" applyFill="1" applyBorder="1" applyAlignment="1" applyProtection="1">
      <alignment horizontal="center" vertical="center"/>
    </xf>
    <xf numFmtId="176" fontId="20" fillId="0" borderId="18" xfId="0" applyNumberFormat="1" applyFont="1" applyFill="1" applyBorder="1" applyAlignment="1">
      <alignment horizontal="center" vertical="center"/>
    </xf>
    <xf numFmtId="176" fontId="20" fillId="0" borderId="19" xfId="0" applyNumberFormat="1" applyFont="1" applyFill="1" applyBorder="1" applyAlignment="1">
      <alignment horizontal="center" vertical="center"/>
    </xf>
    <xf numFmtId="176" fontId="20" fillId="0" borderId="20" xfId="0" applyNumberFormat="1" applyFont="1" applyFill="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0" borderId="19" xfId="0" applyFont="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0" xfId="0" applyFont="1" applyFill="1" applyBorder="1" applyAlignment="1">
      <alignment horizontal="center" vertical="center"/>
    </xf>
    <xf numFmtId="0" fontId="23" fillId="3" borderId="19"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0" fillId="0" borderId="18" xfId="0" applyFont="1" applyBorder="1" applyAlignment="1">
      <alignment horizontal="center" vertical="center"/>
    </xf>
    <xf numFmtId="0" fontId="20" fillId="0" borderId="20" xfId="0" applyFont="1" applyBorder="1" applyAlignment="1">
      <alignment horizontal="center" vertical="center"/>
    </xf>
    <xf numFmtId="176" fontId="20" fillId="2" borderId="18" xfId="0" applyNumberFormat="1" applyFont="1" applyFill="1" applyBorder="1" applyAlignment="1" applyProtection="1">
      <alignment horizontal="center" vertical="center"/>
      <protection locked="0"/>
    </xf>
    <xf numFmtId="176" fontId="20" fillId="2" borderId="19" xfId="0" applyNumberFormat="1" applyFont="1" applyFill="1" applyBorder="1" applyAlignment="1" applyProtection="1">
      <alignment horizontal="center" vertical="center"/>
      <protection locked="0"/>
    </xf>
    <xf numFmtId="176" fontId="20" fillId="2" borderId="20" xfId="0" applyNumberFormat="1" applyFont="1" applyFill="1" applyBorder="1" applyAlignment="1" applyProtection="1">
      <alignment horizontal="center" vertical="center"/>
      <protection locked="0"/>
    </xf>
    <xf numFmtId="0" fontId="25" fillId="0" borderId="2"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7" xfId="0" applyFont="1" applyBorder="1" applyAlignment="1">
      <alignment horizontal="center" vertical="center" textRotation="255"/>
    </xf>
    <xf numFmtId="0" fontId="25" fillId="0" borderId="9" xfId="0" applyFont="1" applyBorder="1" applyAlignment="1">
      <alignment horizontal="center" vertical="center" textRotation="255"/>
    </xf>
    <xf numFmtId="176" fontId="20" fillId="0" borderId="19" xfId="0" applyNumberFormat="1" applyFont="1" applyBorder="1" applyAlignment="1">
      <alignment horizontal="center" vertical="center"/>
    </xf>
    <xf numFmtId="177" fontId="27" fillId="0" borderId="16" xfId="0" applyNumberFormat="1" applyFont="1" applyBorder="1" applyAlignment="1" applyProtection="1">
      <alignment horizontal="left" vertical="center"/>
      <protection hidden="1"/>
    </xf>
    <xf numFmtId="177" fontId="27" fillId="0" borderId="14" xfId="0" applyNumberFormat="1" applyFont="1" applyBorder="1" applyAlignment="1" applyProtection="1">
      <alignment horizontal="left" vertical="center"/>
      <protection hidden="1"/>
    </xf>
    <xf numFmtId="177" fontId="27" fillId="0" borderId="15" xfId="0" applyNumberFormat="1" applyFont="1" applyBorder="1" applyAlignment="1" applyProtection="1">
      <alignment horizontal="left" vertical="center"/>
      <protection hidden="1"/>
    </xf>
    <xf numFmtId="177" fontId="27" fillId="0" borderId="7" xfId="0" applyNumberFormat="1" applyFont="1" applyBorder="1" applyAlignment="1" applyProtection="1">
      <alignment horizontal="left" vertical="center"/>
      <protection hidden="1"/>
    </xf>
    <xf numFmtId="177" fontId="27" fillId="0" borderId="8" xfId="0" applyNumberFormat="1" applyFont="1" applyBorder="1" applyAlignment="1" applyProtection="1">
      <alignment horizontal="left" vertical="center"/>
      <protection hidden="1"/>
    </xf>
    <xf numFmtId="177" fontId="27" fillId="0" borderId="9" xfId="0" applyNumberFormat="1" applyFont="1" applyBorder="1" applyAlignment="1" applyProtection="1">
      <alignment horizontal="left" vertical="center"/>
      <protection hidden="1"/>
    </xf>
    <xf numFmtId="177" fontId="4" fillId="0" borderId="0" xfId="0" applyNumberFormat="1" applyFont="1" applyAlignment="1" applyProtection="1">
      <alignment horizontal="left" vertical="top" wrapText="1"/>
      <protection hidden="1"/>
    </xf>
    <xf numFmtId="0" fontId="29" fillId="0" borderId="16"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177" fontId="29" fillId="0" borderId="38" xfId="0" applyNumberFormat="1" applyFont="1" applyFill="1" applyBorder="1" applyAlignment="1">
      <alignment horizontal="left" vertical="center" wrapText="1"/>
    </xf>
    <xf numFmtId="0" fontId="29" fillId="0" borderId="39" xfId="0" applyFont="1" applyFill="1" applyBorder="1" applyAlignment="1">
      <alignment horizontal="left" vertical="center" wrapText="1"/>
    </xf>
    <xf numFmtId="177" fontId="26" fillId="0" borderId="72" xfId="0" applyNumberFormat="1" applyFont="1" applyBorder="1" applyAlignment="1" applyProtection="1">
      <alignment horizontal="center" vertical="center" textRotation="255"/>
      <protection hidden="1"/>
    </xf>
    <xf numFmtId="177" fontId="26" fillId="0" borderId="10" xfId="0" applyNumberFormat="1" applyFont="1" applyBorder="1" applyAlignment="1" applyProtection="1">
      <alignment horizontal="center" vertical="center" textRotation="255"/>
      <protection hidden="1"/>
    </xf>
    <xf numFmtId="177" fontId="5" fillId="0" borderId="5" xfId="0" applyNumberFormat="1" applyFont="1" applyBorder="1" applyAlignment="1" applyProtection="1">
      <alignment horizontal="center" vertical="center"/>
      <protection hidden="1"/>
    </xf>
    <xf numFmtId="177" fontId="4" fillId="0" borderId="0" xfId="0" applyNumberFormat="1" applyFont="1" applyBorder="1" applyAlignment="1" applyProtection="1">
      <alignment horizontal="center" vertical="center"/>
      <protection hidden="1"/>
    </xf>
    <xf numFmtId="177" fontId="5" fillId="0" borderId="16" xfId="0" applyNumberFormat="1" applyFont="1" applyBorder="1" applyAlignment="1" applyProtection="1">
      <alignment horizontal="center" vertical="center"/>
      <protection hidden="1"/>
    </xf>
    <xf numFmtId="177" fontId="4" fillId="0" borderId="14" xfId="0" applyNumberFormat="1" applyFont="1" applyBorder="1" applyAlignment="1" applyProtection="1">
      <alignment horizontal="center" vertical="center"/>
      <protection hidden="1"/>
    </xf>
    <xf numFmtId="177" fontId="0" fillId="0" borderId="18" xfId="0" applyNumberFormat="1" applyBorder="1" applyAlignment="1" applyProtection="1">
      <alignment horizontal="center" vertical="center"/>
      <protection hidden="1"/>
    </xf>
    <xf numFmtId="177" fontId="0" fillId="0" borderId="19" xfId="0" applyNumberFormat="1" applyBorder="1" applyAlignment="1" applyProtection="1">
      <alignment horizontal="center" vertical="center"/>
      <protection hidden="1"/>
    </xf>
    <xf numFmtId="177" fontId="4" fillId="0" borderId="0"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protection hidden="1"/>
    </xf>
    <xf numFmtId="177" fontId="4" fillId="0" borderId="3" xfId="0" applyNumberFormat="1" applyFont="1" applyBorder="1" applyAlignment="1" applyProtection="1">
      <alignment horizontal="center" vertical="center"/>
      <protection hidden="1"/>
    </xf>
    <xf numFmtId="0" fontId="0" fillId="0" borderId="0" xfId="0" applyNumberFormat="1" applyBorder="1" applyAlignment="1" applyProtection="1">
      <alignment horizontal="center" vertical="center" shrinkToFit="1"/>
      <protection hidden="1"/>
    </xf>
    <xf numFmtId="0" fontId="4" fillId="0" borderId="0" xfId="0" applyNumberFormat="1" applyFont="1" applyBorder="1" applyAlignment="1" applyProtection="1">
      <alignment horizontal="center" vertical="center" shrinkToFit="1"/>
      <protection hidden="1"/>
    </xf>
    <xf numFmtId="177" fontId="0" fillId="0" borderId="70" xfId="0" applyNumberFormat="1" applyBorder="1" applyAlignment="1" applyProtection="1">
      <alignment horizontal="center" vertical="center" textRotation="255"/>
      <protection hidden="1"/>
    </xf>
    <xf numFmtId="177" fontId="5" fillId="0" borderId="2" xfId="0" applyNumberFormat="1" applyFont="1" applyBorder="1" applyAlignment="1" applyProtection="1">
      <alignment horizontal="right"/>
      <protection hidden="1"/>
    </xf>
    <xf numFmtId="177" fontId="5" fillId="0" borderId="3" xfId="0" applyNumberFormat="1" applyFont="1" applyBorder="1" applyAlignment="1" applyProtection="1">
      <alignment horizontal="right"/>
      <protection hidden="1"/>
    </xf>
    <xf numFmtId="177" fontId="5" fillId="0" borderId="4" xfId="0" applyNumberFormat="1" applyFont="1" applyBorder="1" applyAlignment="1" applyProtection="1">
      <alignment horizontal="right"/>
      <protection hidden="1"/>
    </xf>
    <xf numFmtId="177" fontId="5" fillId="0" borderId="5" xfId="0" applyNumberFormat="1" applyFont="1" applyBorder="1" applyAlignment="1" applyProtection="1">
      <alignment horizontal="right"/>
      <protection hidden="1"/>
    </xf>
    <xf numFmtId="177" fontId="5" fillId="0" borderId="0" xfId="0" applyNumberFormat="1" applyFont="1" applyBorder="1" applyAlignment="1" applyProtection="1">
      <alignment horizontal="right"/>
      <protection hidden="1"/>
    </xf>
    <xf numFmtId="177" fontId="5" fillId="0" borderId="6" xfId="0" applyNumberFormat="1" applyFont="1" applyBorder="1" applyAlignment="1" applyProtection="1">
      <alignment horizontal="right"/>
      <protection hidden="1"/>
    </xf>
    <xf numFmtId="177" fontId="5" fillId="0" borderId="7" xfId="0" applyNumberFormat="1" applyFont="1" applyBorder="1" applyAlignment="1" applyProtection="1">
      <alignment horizontal="right"/>
      <protection hidden="1"/>
    </xf>
    <xf numFmtId="177" fontId="5" fillId="0" borderId="8" xfId="0" applyNumberFormat="1" applyFont="1" applyBorder="1" applyAlignment="1" applyProtection="1">
      <alignment horizontal="right"/>
      <protection hidden="1"/>
    </xf>
    <xf numFmtId="177" fontId="5" fillId="0" borderId="9" xfId="0" applyNumberFormat="1" applyFont="1" applyBorder="1" applyAlignment="1" applyProtection="1">
      <alignment horizontal="right"/>
      <protection hidden="1"/>
    </xf>
    <xf numFmtId="177" fontId="0" fillId="0" borderId="0" xfId="0" applyNumberFormat="1" applyBorder="1" applyAlignment="1" applyProtection="1">
      <alignment horizontal="center" vertical="center"/>
      <protection hidden="1"/>
    </xf>
    <xf numFmtId="177" fontId="5" fillId="0" borderId="0" xfId="0" applyNumberFormat="1" applyFont="1" applyAlignment="1" applyProtection="1">
      <alignment horizontal="left" vertical="center"/>
      <protection hidden="1"/>
    </xf>
    <xf numFmtId="177" fontId="5" fillId="0" borderId="6" xfId="0" applyNumberFormat="1" applyFont="1" applyBorder="1" applyAlignment="1" applyProtection="1">
      <alignment horizontal="center" vertical="center"/>
      <protection hidden="1"/>
    </xf>
    <xf numFmtId="177" fontId="5" fillId="0" borderId="7"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177" fontId="0" fillId="0" borderId="2" xfId="0" applyNumberFormat="1" applyBorder="1" applyAlignment="1" applyProtection="1">
      <alignment horizontal="left" vertical="center"/>
      <protection hidden="1"/>
    </xf>
    <xf numFmtId="177" fontId="0" fillId="0" borderId="4" xfId="0" applyNumberFormat="1" applyBorder="1" applyAlignment="1" applyProtection="1">
      <alignment horizontal="left" vertical="center"/>
      <protection hidden="1"/>
    </xf>
    <xf numFmtId="177" fontId="9" fillId="0" borderId="0" xfId="0" applyNumberFormat="1" applyFont="1" applyBorder="1" applyAlignment="1" applyProtection="1">
      <alignment horizontal="center" vertical="top" wrapText="1"/>
      <protection hidden="1"/>
    </xf>
    <xf numFmtId="177" fontId="30" fillId="0" borderId="73" xfId="0" applyNumberFormat="1" applyFont="1" applyBorder="1" applyAlignment="1" applyProtection="1">
      <alignment horizontal="right" vertical="center" wrapText="1"/>
      <protection hidden="1"/>
    </xf>
    <xf numFmtId="177" fontId="30" fillId="0" borderId="0" xfId="0" applyNumberFormat="1" applyFont="1" applyBorder="1" applyAlignment="1" applyProtection="1">
      <alignment horizontal="right" vertical="center" wrapText="1"/>
      <protection hidden="1"/>
    </xf>
    <xf numFmtId="177" fontId="30" fillId="0" borderId="6" xfId="0" applyNumberFormat="1" applyFont="1" applyBorder="1" applyAlignment="1" applyProtection="1">
      <alignment horizontal="right" vertical="center" wrapText="1"/>
      <protection hidden="1"/>
    </xf>
    <xf numFmtId="177" fontId="0" fillId="0" borderId="29" xfId="0" applyNumberFormat="1" applyBorder="1" applyAlignment="1" applyProtection="1">
      <alignment horizontal="center" vertical="center"/>
      <protection hidden="1"/>
    </xf>
    <xf numFmtId="177" fontId="0" fillId="0" borderId="22" xfId="0" applyNumberFormat="1" applyBorder="1" applyAlignment="1" applyProtection="1">
      <alignment horizontal="center" vertical="center"/>
      <protection hidden="1"/>
    </xf>
    <xf numFmtId="177" fontId="0" fillId="0" borderId="41" xfId="0" applyNumberFormat="1" applyBorder="1" applyAlignment="1" applyProtection="1">
      <alignment horizontal="center" vertical="center"/>
      <protection hidden="1"/>
    </xf>
    <xf numFmtId="177" fontId="0" fillId="0" borderId="34" xfId="0" applyNumberFormat="1" applyBorder="1" applyAlignment="1" applyProtection="1">
      <alignment horizontal="center" vertical="center"/>
      <protection hidden="1"/>
    </xf>
    <xf numFmtId="177" fontId="0" fillId="0" borderId="23" xfId="0" applyNumberFormat="1" applyBorder="1" applyAlignment="1" applyProtection="1">
      <alignment horizontal="center" vertical="center"/>
      <protection hidden="1"/>
    </xf>
    <xf numFmtId="177" fontId="0" fillId="0" borderId="21" xfId="0" applyNumberFormat="1" applyBorder="1" applyAlignment="1" applyProtection="1">
      <alignment horizontal="center" vertical="center"/>
      <protection hidden="1"/>
    </xf>
    <xf numFmtId="177" fontId="0" fillId="0" borderId="30"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0" fontId="0" fillId="0" borderId="21" xfId="0" applyNumberFormat="1" applyBorder="1" applyAlignment="1" applyProtection="1">
      <alignment horizontal="center" vertical="center"/>
      <protection hidden="1"/>
    </xf>
    <xf numFmtId="0" fontId="0" fillId="0" borderId="30" xfId="0" applyNumberFormat="1" applyBorder="1" applyAlignment="1" applyProtection="1">
      <alignment horizontal="center" vertical="center"/>
      <protection hidden="1"/>
    </xf>
    <xf numFmtId="0" fontId="0" fillId="0" borderId="33" xfId="0" applyNumberFormat="1" applyBorder="1" applyAlignment="1" applyProtection="1">
      <alignment horizontal="center" vertical="center"/>
      <protection hidden="1"/>
    </xf>
    <xf numFmtId="177" fontId="0" fillId="0" borderId="38" xfId="0" applyNumberFormat="1" applyBorder="1" applyAlignment="1" applyProtection="1">
      <alignment horizontal="center" vertical="center"/>
      <protection hidden="1"/>
    </xf>
    <xf numFmtId="177" fontId="0" fillId="0" borderId="14" xfId="0" applyNumberFormat="1" applyBorder="1" applyAlignment="1" applyProtection="1">
      <alignment horizontal="center" vertical="center"/>
      <protection hidden="1"/>
    </xf>
    <xf numFmtId="177" fontId="0" fillId="0" borderId="35" xfId="0" applyNumberFormat="1" applyBorder="1" applyAlignment="1" applyProtection="1">
      <alignment horizontal="center" vertical="center"/>
      <protection hidden="1"/>
    </xf>
    <xf numFmtId="177" fontId="0" fillId="0" borderId="39" xfId="0" applyNumberFormat="1" applyBorder="1" applyAlignment="1" applyProtection="1">
      <alignment horizontal="center" vertical="center"/>
      <protection hidden="1"/>
    </xf>
    <xf numFmtId="177" fontId="0" fillId="0" borderId="36" xfId="0" applyNumberFormat="1" applyBorder="1" applyAlignment="1" applyProtection="1">
      <alignment horizontal="center" vertical="center"/>
      <protection hidden="1"/>
    </xf>
    <xf numFmtId="177" fontId="0" fillId="0" borderId="31" xfId="0" applyNumberFormat="1" applyBorder="1" applyAlignment="1" applyProtection="1">
      <alignment horizontal="center" vertical="center"/>
      <protection hidden="1"/>
    </xf>
    <xf numFmtId="178" fontId="0" fillId="0" borderId="52" xfId="0" applyNumberFormat="1" applyBorder="1" applyAlignment="1" applyProtection="1">
      <alignment horizontal="center" vertical="center"/>
      <protection hidden="1"/>
    </xf>
    <xf numFmtId="178" fontId="0" fillId="0" borderId="58" xfId="0" applyNumberFormat="1" applyBorder="1" applyAlignment="1" applyProtection="1">
      <alignment horizontal="center" vertical="center"/>
      <protection hidden="1"/>
    </xf>
    <xf numFmtId="178" fontId="0" fillId="0" borderId="48" xfId="0" applyNumberFormat="1" applyBorder="1" applyAlignment="1" applyProtection="1">
      <alignment horizontal="center" vertical="center"/>
      <protection hidden="1"/>
    </xf>
    <xf numFmtId="178" fontId="0" fillId="0" borderId="55" xfId="0" applyNumberFormat="1" applyBorder="1" applyAlignment="1" applyProtection="1">
      <alignment horizontal="center" vertical="center"/>
      <protection hidden="1"/>
    </xf>
    <xf numFmtId="178" fontId="0" fillId="0" borderId="6" xfId="0" applyNumberFormat="1" applyBorder="1" applyAlignment="1" applyProtection="1">
      <alignment horizontal="center" vertical="center"/>
      <protection hidden="1"/>
    </xf>
    <xf numFmtId="178" fontId="0" fillId="0" borderId="13" xfId="0" applyNumberFormat="1" applyBorder="1" applyAlignment="1" applyProtection="1">
      <alignment horizontal="center" vertical="center"/>
      <protection hidden="1"/>
    </xf>
    <xf numFmtId="178" fontId="0" fillId="0" borderId="61" xfId="0" applyNumberFormat="1" applyBorder="1" applyAlignment="1" applyProtection="1">
      <alignment horizontal="center" vertical="center"/>
      <protection hidden="1"/>
    </xf>
    <xf numFmtId="178" fontId="0" fillId="0" borderId="64" xfId="0" applyNumberFormat="1" applyBorder="1" applyAlignment="1" applyProtection="1">
      <alignment horizontal="center" vertical="center"/>
      <protection hidden="1"/>
    </xf>
    <xf numFmtId="177" fontId="0" fillId="0" borderId="16" xfId="0" applyNumberFormat="1" applyBorder="1" applyAlignment="1" applyProtection="1">
      <alignment horizontal="center" vertical="center" textRotation="255"/>
      <protection hidden="1"/>
    </xf>
    <xf numFmtId="177" fontId="0" fillId="0" borderId="5" xfId="0" applyNumberFormat="1" applyBorder="1" applyAlignment="1" applyProtection="1">
      <alignment horizontal="center" vertical="center" textRotation="255"/>
      <protection hidden="1"/>
    </xf>
    <xf numFmtId="177" fontId="0" fillId="0" borderId="11" xfId="0" applyNumberFormat="1" applyBorder="1" applyAlignment="1" applyProtection="1">
      <alignment horizontal="center" vertical="center" textRotation="255"/>
      <protection hidden="1"/>
    </xf>
    <xf numFmtId="177" fontId="7" fillId="0" borderId="32" xfId="0" applyNumberFormat="1" applyFont="1" applyBorder="1" applyAlignment="1" applyProtection="1">
      <alignment horizontal="center" vertical="center"/>
      <protection hidden="1"/>
    </xf>
    <xf numFmtId="177" fontId="7" fillId="0" borderId="30" xfId="0" applyNumberFormat="1" applyFont="1" applyBorder="1" applyAlignment="1" applyProtection="1">
      <alignment horizontal="center" vertical="center"/>
      <protection hidden="1"/>
    </xf>
    <xf numFmtId="177" fontId="7" fillId="0" borderId="31" xfId="0" applyNumberFormat="1" applyFont="1" applyBorder="1" applyAlignment="1" applyProtection="1">
      <alignment horizontal="center" vertical="center"/>
      <protection hidden="1"/>
    </xf>
    <xf numFmtId="177" fontId="3" fillId="0" borderId="40" xfId="0" applyNumberFormat="1" applyFont="1" applyBorder="1" applyAlignment="1" applyProtection="1">
      <alignment horizontal="center" vertical="center"/>
      <protection hidden="1"/>
    </xf>
    <xf numFmtId="177" fontId="3" fillId="0" borderId="12" xfId="0" applyNumberFormat="1" applyFont="1" applyBorder="1" applyAlignment="1" applyProtection="1">
      <alignment horizontal="center" vertical="center"/>
      <protection hidden="1"/>
    </xf>
    <xf numFmtId="177" fontId="3" fillId="0" borderId="37" xfId="0" applyNumberFormat="1" applyFont="1" applyBorder="1" applyAlignment="1" applyProtection="1">
      <alignment horizontal="center" vertical="center"/>
      <protection hidden="1"/>
    </xf>
    <xf numFmtId="177" fontId="7" fillId="0" borderId="2" xfId="0" applyNumberFormat="1" applyFont="1" applyBorder="1" applyAlignment="1" applyProtection="1">
      <alignment horizontal="center" vertical="center"/>
      <protection hidden="1"/>
    </xf>
    <xf numFmtId="177" fontId="7" fillId="0" borderId="3" xfId="0" applyNumberFormat="1" applyFont="1" applyBorder="1" applyAlignment="1" applyProtection="1">
      <alignment horizontal="center" vertical="center"/>
      <protection hidden="1"/>
    </xf>
    <xf numFmtId="177" fontId="7" fillId="0" borderId="4" xfId="0" applyNumberFormat="1" applyFont="1" applyBorder="1" applyAlignment="1" applyProtection="1">
      <alignment horizontal="center" vertical="center"/>
      <protection hidden="1"/>
    </xf>
    <xf numFmtId="177" fontId="7" fillId="0" borderId="11" xfId="0" applyNumberFormat="1" applyFont="1" applyBorder="1" applyAlignment="1" applyProtection="1">
      <alignment horizontal="center" vertical="center"/>
      <protection hidden="1"/>
    </xf>
    <xf numFmtId="177" fontId="7" fillId="0" borderId="12" xfId="0" applyNumberFormat="1" applyFont="1" applyBorder="1" applyAlignment="1" applyProtection="1">
      <alignment horizontal="center" vertical="center"/>
      <protection hidden="1"/>
    </xf>
    <xf numFmtId="177" fontId="7" fillId="0" borderId="13" xfId="0" applyNumberFormat="1" applyFont="1" applyBorder="1" applyAlignment="1" applyProtection="1">
      <alignment horizontal="center" vertical="center"/>
      <protection hidden="1"/>
    </xf>
    <xf numFmtId="177" fontId="0" fillId="0" borderId="2" xfId="0" applyNumberFormat="1" applyBorder="1" applyAlignment="1" applyProtection="1">
      <alignment horizontal="center" vertical="center" wrapText="1"/>
      <protection hidden="1"/>
    </xf>
    <xf numFmtId="177" fontId="0" fillId="0" borderId="3" xfId="0" applyNumberFormat="1" applyBorder="1" applyAlignment="1" applyProtection="1">
      <alignment horizontal="center" vertical="center"/>
      <protection hidden="1"/>
    </xf>
    <xf numFmtId="177" fontId="0" fillId="0" borderId="4" xfId="0" applyNumberFormat="1" applyBorder="1" applyAlignment="1" applyProtection="1">
      <alignment horizontal="center" vertical="center"/>
      <protection hidden="1"/>
    </xf>
    <xf numFmtId="177" fontId="0" fillId="0" borderId="11" xfId="0" applyNumberFormat="1" applyBorder="1" applyAlignment="1" applyProtection="1">
      <alignment horizontal="center" vertical="center"/>
      <protection hidden="1"/>
    </xf>
    <xf numFmtId="177" fontId="0" fillId="0" borderId="12" xfId="0" applyNumberFormat="1" applyBorder="1" applyAlignment="1" applyProtection="1">
      <alignment horizontal="center" vertical="center"/>
      <protection hidden="1"/>
    </xf>
    <xf numFmtId="177" fontId="0" fillId="0" borderId="13" xfId="0" applyNumberFormat="1" applyBorder="1" applyAlignment="1" applyProtection="1">
      <alignment horizontal="center" vertical="center"/>
      <protection hidden="1"/>
    </xf>
    <xf numFmtId="177" fontId="0" fillId="0" borderId="32" xfId="0" applyNumberFormat="1" applyBorder="1" applyAlignment="1" applyProtection="1">
      <alignment horizontal="center" vertical="center"/>
      <protection hidden="1"/>
    </xf>
    <xf numFmtId="177" fontId="28" fillId="0" borderId="16" xfId="0" applyNumberFormat="1" applyFont="1" applyBorder="1" applyAlignment="1" applyProtection="1">
      <alignment horizontal="left" vertical="center"/>
      <protection hidden="1"/>
    </xf>
    <xf numFmtId="177" fontId="28" fillId="0" borderId="14" xfId="0" applyNumberFormat="1" applyFont="1" applyBorder="1" applyAlignment="1" applyProtection="1">
      <alignment horizontal="left" vertical="center"/>
      <protection hidden="1"/>
    </xf>
    <xf numFmtId="177" fontId="28" fillId="0" borderId="15" xfId="0" applyNumberFormat="1" applyFont="1" applyBorder="1" applyAlignment="1" applyProtection="1">
      <alignment horizontal="left" vertical="center"/>
      <protection hidden="1"/>
    </xf>
    <xf numFmtId="177" fontId="28" fillId="0" borderId="7" xfId="0" applyNumberFormat="1" applyFont="1" applyBorder="1" applyAlignment="1" applyProtection="1">
      <alignment horizontal="left" vertical="center"/>
      <protection hidden="1"/>
    </xf>
    <xf numFmtId="177" fontId="28" fillId="0" borderId="8" xfId="0" applyNumberFormat="1" applyFont="1" applyBorder="1" applyAlignment="1" applyProtection="1">
      <alignment horizontal="left" vertical="center"/>
      <protection hidden="1"/>
    </xf>
    <xf numFmtId="177" fontId="28" fillId="0" borderId="9" xfId="0" applyNumberFormat="1" applyFont="1" applyBorder="1" applyAlignment="1" applyProtection="1">
      <alignment horizontal="left" vertical="center"/>
      <protection hidden="1"/>
    </xf>
    <xf numFmtId="177" fontId="0" fillId="0" borderId="3" xfId="0" applyNumberFormat="1" applyBorder="1" applyAlignment="1" applyProtection="1">
      <alignment horizontal="center" vertical="center" wrapText="1"/>
      <protection hidden="1"/>
    </xf>
    <xf numFmtId="177" fontId="0" fillId="0" borderId="4" xfId="0" applyNumberFormat="1" applyBorder="1" applyAlignment="1" applyProtection="1">
      <alignment horizontal="center" vertical="center" wrapText="1"/>
      <protection hidden="1"/>
    </xf>
    <xf numFmtId="177" fontId="0" fillId="0" borderId="11" xfId="0" applyNumberFormat="1" applyBorder="1" applyAlignment="1" applyProtection="1">
      <alignment horizontal="center" vertical="center" wrapText="1"/>
      <protection hidden="1"/>
    </xf>
    <xf numFmtId="177" fontId="0" fillId="0" borderId="12" xfId="0" applyNumberFormat="1" applyBorder="1" applyAlignment="1" applyProtection="1">
      <alignment horizontal="center" vertical="center" wrapText="1"/>
      <protection hidden="1"/>
    </xf>
    <xf numFmtId="177" fontId="0" fillId="0" borderId="13" xfId="0" applyNumberFormat="1" applyBorder="1" applyAlignment="1" applyProtection="1">
      <alignment horizontal="center" vertical="center" wrapText="1"/>
      <protection hidden="1"/>
    </xf>
    <xf numFmtId="177" fontId="0" fillId="0" borderId="14" xfId="0" applyNumberFormat="1" applyBorder="1" applyAlignment="1" applyProtection="1">
      <alignment horizontal="left" vertical="center"/>
      <protection hidden="1"/>
    </xf>
    <xf numFmtId="177" fontId="0" fillId="0" borderId="15" xfId="0" applyNumberFormat="1" applyBorder="1" applyAlignment="1" applyProtection="1">
      <alignment horizontal="left" vertical="center"/>
      <protection hidden="1"/>
    </xf>
    <xf numFmtId="177" fontId="0" fillId="0" borderId="7" xfId="0" applyNumberFormat="1" applyBorder="1" applyAlignment="1" applyProtection="1">
      <alignment horizontal="left" vertical="center"/>
      <protection hidden="1"/>
    </xf>
    <xf numFmtId="177" fontId="0" fillId="0" borderId="8" xfId="0" applyNumberFormat="1" applyBorder="1" applyAlignment="1" applyProtection="1">
      <alignment horizontal="left" vertical="center"/>
      <protection hidden="1"/>
    </xf>
    <xf numFmtId="177" fontId="0" fillId="0" borderId="9" xfId="0" applyNumberFormat="1" applyBorder="1" applyAlignment="1" applyProtection="1">
      <alignment horizontal="left" vertical="center"/>
      <protection hidden="1"/>
    </xf>
    <xf numFmtId="177" fontId="0" fillId="0" borderId="16" xfId="0" applyNumberFormat="1" applyBorder="1" applyAlignment="1" applyProtection="1">
      <alignment horizontal="center" vertical="center"/>
      <protection hidden="1"/>
    </xf>
    <xf numFmtId="177" fontId="0" fillId="0" borderId="37" xfId="0" applyNumberFormat="1" applyBorder="1" applyAlignment="1" applyProtection="1">
      <alignment horizontal="center" vertical="center"/>
      <protection hidden="1"/>
    </xf>
    <xf numFmtId="177" fontId="7" fillId="0" borderId="0" xfId="0" applyNumberFormat="1" applyFont="1" applyAlignment="1" applyProtection="1">
      <alignment horizontal="center" vertical="center" textRotation="255"/>
      <protection hidden="1"/>
    </xf>
    <xf numFmtId="177" fontId="3" fillId="0" borderId="29" xfId="0" applyNumberFormat="1" applyFont="1" applyBorder="1" applyAlignment="1" applyProtection="1">
      <alignment horizontal="center" vertical="center"/>
      <protection hidden="1"/>
    </xf>
    <xf numFmtId="177" fontId="3" fillId="0" borderId="22" xfId="0" applyNumberFormat="1" applyFont="1" applyBorder="1" applyAlignment="1" applyProtection="1">
      <alignment horizontal="center" vertical="center"/>
      <protection hidden="1"/>
    </xf>
    <xf numFmtId="177" fontId="5" fillId="0" borderId="0" xfId="0" applyNumberFormat="1" applyFont="1" applyBorder="1" applyAlignment="1" applyProtection="1">
      <alignment horizontal="center" vertical="center"/>
      <protection hidden="1"/>
    </xf>
    <xf numFmtId="177" fontId="4" fillId="0" borderId="3" xfId="0" applyNumberFormat="1" applyFont="1" applyBorder="1" applyAlignment="1" applyProtection="1">
      <alignment horizontal="right"/>
      <protection hidden="1"/>
    </xf>
    <xf numFmtId="177" fontId="4" fillId="0" borderId="7" xfId="0" applyNumberFormat="1" applyFont="1" applyBorder="1" applyAlignment="1" applyProtection="1">
      <alignment horizontal="right"/>
      <protection hidden="1"/>
    </xf>
    <xf numFmtId="177" fontId="4" fillId="0" borderId="8" xfId="0" applyNumberFormat="1" applyFont="1" applyBorder="1" applyAlignment="1" applyProtection="1">
      <alignment horizontal="right"/>
      <protection hidden="1"/>
    </xf>
    <xf numFmtId="177" fontId="0" fillId="0" borderId="0" xfId="0" applyNumberFormat="1" applyBorder="1" applyAlignment="1" applyProtection="1">
      <alignment horizontal="center" vertical="center" shrinkToFit="1"/>
      <protection hidden="1"/>
    </xf>
    <xf numFmtId="177" fontId="0" fillId="0" borderId="0" xfId="0" applyNumberFormat="1" applyFont="1" applyBorder="1" applyAlignment="1" applyProtection="1">
      <alignment horizontal="center" vertical="center" shrinkToFit="1"/>
      <protection hidden="1"/>
    </xf>
    <xf numFmtId="177" fontId="0" fillId="0" borderId="2" xfId="0" applyNumberFormat="1" applyFont="1" applyBorder="1" applyAlignment="1" applyProtection="1">
      <alignment horizontal="center" vertical="center" wrapText="1"/>
      <protection hidden="1"/>
    </xf>
    <xf numFmtId="177" fontId="0" fillId="0" borderId="5"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44" xfId="0" applyNumberFormat="1" applyBorder="1" applyAlignment="1" applyProtection="1">
      <alignment horizontal="center" vertical="center"/>
      <protection hidden="1"/>
    </xf>
    <xf numFmtId="177" fontId="0" fillId="0" borderId="42" xfId="0" applyNumberFormat="1" applyBorder="1" applyAlignment="1" applyProtection="1">
      <alignment horizontal="center" vertical="center"/>
      <protection hidden="1"/>
    </xf>
    <xf numFmtId="177" fontId="0" fillId="0" borderId="43" xfId="0" applyNumberFormat="1" applyBorder="1" applyAlignment="1" applyProtection="1">
      <alignment horizontal="center" vertical="center"/>
      <protection hidden="1"/>
    </xf>
    <xf numFmtId="0" fontId="0" fillId="0" borderId="34" xfId="0" applyNumberFormat="1" applyBorder="1" applyAlignment="1" applyProtection="1">
      <alignment horizontal="center" vertical="center"/>
      <protection hidden="1"/>
    </xf>
    <xf numFmtId="0" fontId="0" fillId="0" borderId="22" xfId="0" applyNumberFormat="1" applyBorder="1" applyAlignment="1" applyProtection="1">
      <alignment horizontal="center" vertical="center"/>
      <protection hidden="1"/>
    </xf>
    <xf numFmtId="0" fontId="0" fillId="0" borderId="23" xfId="0" applyNumberFormat="1" applyBorder="1" applyAlignment="1" applyProtection="1">
      <alignment horizontal="center" vertical="center"/>
      <protection hidden="1"/>
    </xf>
    <xf numFmtId="177" fontId="0" fillId="0" borderId="45" xfId="0" applyNumberFormat="1" applyBorder="1" applyAlignment="1" applyProtection="1">
      <alignment horizontal="center" vertical="center"/>
      <protection hidden="1"/>
    </xf>
    <xf numFmtId="177" fontId="0" fillId="0" borderId="69" xfId="0" applyNumberFormat="1" applyBorder="1" applyAlignment="1" applyProtection="1">
      <alignment horizontal="center" vertical="center"/>
      <protection hidden="1"/>
    </xf>
    <xf numFmtId="177" fontId="9" fillId="0" borderId="73" xfId="0" applyNumberFormat="1" applyFont="1" applyBorder="1" applyAlignment="1" applyProtection="1">
      <alignment horizontal="center" vertical="top" wrapText="1"/>
      <protection hidden="1"/>
    </xf>
    <xf numFmtId="177" fontId="9" fillId="0" borderId="6" xfId="0" applyNumberFormat="1" applyFont="1" applyBorder="1" applyAlignment="1" applyProtection="1">
      <alignment horizontal="center" vertical="top" wrapText="1"/>
      <protection hidden="1"/>
    </xf>
    <xf numFmtId="177" fontId="6" fillId="0" borderId="16" xfId="0" applyNumberFormat="1" applyFont="1" applyBorder="1" applyAlignment="1" applyProtection="1">
      <alignment horizontal="center" vertical="center" wrapText="1"/>
      <protection hidden="1"/>
    </xf>
    <xf numFmtId="177" fontId="6" fillId="0" borderId="14" xfId="0" applyNumberFormat="1" applyFont="1" applyBorder="1" applyAlignment="1" applyProtection="1">
      <alignment horizontal="center" vertical="center" wrapText="1"/>
      <protection hidden="1"/>
    </xf>
    <xf numFmtId="177" fontId="6" fillId="0" borderId="15" xfId="0" applyNumberFormat="1" applyFont="1" applyBorder="1" applyAlignment="1" applyProtection="1">
      <alignment horizontal="center" vertical="center" wrapText="1"/>
      <protection hidden="1"/>
    </xf>
    <xf numFmtId="177" fontId="6" fillId="0" borderId="7" xfId="0" applyNumberFormat="1" applyFont="1" applyBorder="1" applyAlignment="1" applyProtection="1">
      <alignment horizontal="center" vertical="center" wrapText="1"/>
      <protection hidden="1"/>
    </xf>
    <xf numFmtId="177" fontId="6" fillId="0" borderId="8" xfId="0" applyNumberFormat="1" applyFont="1" applyBorder="1" applyAlignment="1" applyProtection="1">
      <alignment horizontal="center" vertical="center" wrapText="1"/>
      <protection hidden="1"/>
    </xf>
    <xf numFmtId="177" fontId="6" fillId="0" borderId="9" xfId="0" applyNumberFormat="1" applyFont="1" applyBorder="1" applyAlignment="1" applyProtection="1">
      <alignment horizontal="center" vertical="center" wrapText="1"/>
      <protection hidden="1"/>
    </xf>
    <xf numFmtId="177" fontId="0" fillId="0" borderId="0" xfId="0" applyNumberFormat="1" applyFont="1" applyBorder="1" applyAlignment="1" applyProtection="1">
      <alignment horizontal="left" vertical="center"/>
      <protection hidden="1"/>
    </xf>
    <xf numFmtId="177" fontId="0" fillId="0" borderId="6"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1">
    <dxf>
      <fill>
        <patternFill patternType="none">
          <bgColor auto="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3</xdr:row>
      <xdr:rowOff>95250</xdr:rowOff>
    </xdr:from>
    <xdr:to>
      <xdr:col>15</xdr:col>
      <xdr:colOff>114300</xdr:colOff>
      <xdr:row>4</xdr:row>
      <xdr:rowOff>171450</xdr:rowOff>
    </xdr:to>
    <xdr:pic>
      <xdr:nvPicPr>
        <xdr:cNvPr id="10" name="図 5">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904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123825</xdr:colOff>
      <xdr:row>3</xdr:row>
      <xdr:rowOff>95250</xdr:rowOff>
    </xdr:from>
    <xdr:to>
      <xdr:col>32</xdr:col>
      <xdr:colOff>28575</xdr:colOff>
      <xdr:row>4</xdr:row>
      <xdr:rowOff>171450</xdr:rowOff>
    </xdr:to>
    <xdr:pic>
      <xdr:nvPicPr>
        <xdr:cNvPr id="11" name="図 5">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0" y="6000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28575</xdr:colOff>
      <xdr:row>3</xdr:row>
      <xdr:rowOff>114300</xdr:rowOff>
    </xdr:from>
    <xdr:to>
      <xdr:col>49</xdr:col>
      <xdr:colOff>104775</xdr:colOff>
      <xdr:row>4</xdr:row>
      <xdr:rowOff>190500</xdr:rowOff>
    </xdr:to>
    <xdr:pic>
      <xdr:nvPicPr>
        <xdr:cNvPr id="12" name="図 5">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0" y="619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J248"/>
  <sheetViews>
    <sheetView showGridLines="0" topLeftCell="B13" zoomScale="85" zoomScaleNormal="85" workbookViewId="0">
      <selection activeCell="D10" sqref="D10:E10"/>
    </sheetView>
  </sheetViews>
  <sheetFormatPr defaultColWidth="2.625" defaultRowHeight="13.5" x14ac:dyDescent="0.15"/>
  <cols>
    <col min="2" max="7" width="2.875" bestFit="1" customWidth="1"/>
    <col min="24" max="24" width="2.5" customWidth="1"/>
    <col min="28" max="28" width="2.25" customWidth="1"/>
    <col min="29" max="29" width="58.625" customWidth="1"/>
    <col min="30" max="30" width="1.75" style="2" hidden="1" customWidth="1"/>
    <col min="31" max="31" width="2.5" style="2" hidden="1" customWidth="1"/>
    <col min="32" max="32" width="3.625" style="2" hidden="1" customWidth="1"/>
    <col min="33" max="33" width="4.875" style="2" hidden="1" customWidth="1"/>
    <col min="34" max="34" width="2.625" style="2" hidden="1" customWidth="1"/>
    <col min="35" max="35" width="0" style="2" hidden="1" customWidth="1"/>
    <col min="36" max="114" width="2.625" style="2"/>
  </cols>
  <sheetData>
    <row r="1" spans="1:37" ht="15" customHeight="1" thickBo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142" t="s">
        <v>60</v>
      </c>
    </row>
    <row r="2" spans="1:37" ht="26.25" customHeight="1" x14ac:dyDescent="0.15">
      <c r="A2" s="17"/>
      <c r="B2" s="146" t="s">
        <v>0</v>
      </c>
      <c r="C2" s="147"/>
      <c r="D2" s="147"/>
      <c r="E2" s="147"/>
      <c r="F2" s="147"/>
      <c r="G2" s="148"/>
      <c r="H2" s="25"/>
      <c r="I2" s="146" t="s">
        <v>1</v>
      </c>
      <c r="J2" s="147"/>
      <c r="K2" s="147"/>
      <c r="L2" s="147"/>
      <c r="M2" s="147"/>
      <c r="N2" s="147"/>
      <c r="O2" s="147"/>
      <c r="P2" s="147"/>
      <c r="Q2" s="147"/>
      <c r="R2" s="147"/>
      <c r="S2" s="147"/>
      <c r="T2" s="147"/>
      <c r="U2" s="147"/>
      <c r="V2" s="147"/>
      <c r="W2" s="147"/>
      <c r="X2" s="147"/>
      <c r="Y2" s="147"/>
      <c r="Z2" s="147"/>
      <c r="AA2" s="148"/>
      <c r="AB2" s="25"/>
      <c r="AC2" s="142"/>
      <c r="AE2" s="52" t="str">
        <f>IF(AC5="","○","×")</f>
        <v>○</v>
      </c>
    </row>
    <row r="3" spans="1:37" ht="20.25" customHeight="1" x14ac:dyDescent="0.15">
      <c r="A3" s="19"/>
      <c r="B3" s="152" t="s">
        <v>2</v>
      </c>
      <c r="C3" s="153"/>
      <c r="D3" s="153"/>
      <c r="E3" s="153"/>
      <c r="F3" s="153"/>
      <c r="G3" s="154"/>
      <c r="H3" s="22"/>
      <c r="I3" s="149" t="s">
        <v>3</v>
      </c>
      <c r="J3" s="150"/>
      <c r="K3" s="150"/>
      <c r="L3" s="150"/>
      <c r="M3" s="150"/>
      <c r="N3" s="150"/>
      <c r="O3" s="150"/>
      <c r="P3" s="150"/>
      <c r="Q3" s="150"/>
      <c r="R3" s="150"/>
      <c r="S3" s="150"/>
      <c r="T3" s="150"/>
      <c r="U3" s="150"/>
      <c r="V3" s="150"/>
      <c r="W3" s="150"/>
      <c r="X3" s="150"/>
      <c r="Y3" s="150"/>
      <c r="Z3" s="150"/>
      <c r="AA3" s="151"/>
      <c r="AB3" s="23"/>
      <c r="AC3" s="142"/>
      <c r="AE3" s="50" t="str">
        <f>IF(AC6="","○","×")</f>
        <v>○</v>
      </c>
    </row>
    <row r="4" spans="1:37" ht="20.25" customHeight="1" x14ac:dyDescent="0.15">
      <c r="A4" s="20"/>
      <c r="B4" s="161" t="s">
        <v>4</v>
      </c>
      <c r="C4" s="162"/>
      <c r="D4" s="162"/>
      <c r="E4" s="162"/>
      <c r="F4" s="162"/>
      <c r="G4" s="163"/>
      <c r="H4" s="21"/>
      <c r="I4" s="152"/>
      <c r="J4" s="153"/>
      <c r="K4" s="153"/>
      <c r="L4" s="153"/>
      <c r="M4" s="153"/>
      <c r="N4" s="153"/>
      <c r="O4" s="153"/>
      <c r="P4" s="153"/>
      <c r="Q4" s="153"/>
      <c r="R4" s="153"/>
      <c r="S4" s="153"/>
      <c r="T4" s="153"/>
      <c r="U4" s="153"/>
      <c r="V4" s="153"/>
      <c r="W4" s="153"/>
      <c r="X4" s="153"/>
      <c r="Y4" s="153"/>
      <c r="Z4" s="153"/>
      <c r="AA4" s="154"/>
      <c r="AB4" s="21"/>
      <c r="AC4" s="142"/>
      <c r="AE4" s="52" t="str">
        <f>IF(OR(D10="",H10=""),"×","○")</f>
        <v>×</v>
      </c>
    </row>
    <row r="5" spans="1:37" ht="33" customHeight="1" thickBot="1" x14ac:dyDescent="0.2">
      <c r="A5" s="27"/>
      <c r="B5" s="14">
        <v>2</v>
      </c>
      <c r="C5" s="15">
        <v>5</v>
      </c>
      <c r="D5" s="11">
        <v>2</v>
      </c>
      <c r="E5" s="16">
        <v>0</v>
      </c>
      <c r="F5" s="15">
        <v>3</v>
      </c>
      <c r="G5" s="10">
        <v>4</v>
      </c>
      <c r="H5" s="29"/>
      <c r="I5" s="155" t="s">
        <v>5</v>
      </c>
      <c r="J5" s="156"/>
      <c r="K5" s="156"/>
      <c r="L5" s="156"/>
      <c r="M5" s="156"/>
      <c r="N5" s="156"/>
      <c r="O5" s="156"/>
      <c r="P5" s="156"/>
      <c r="Q5" s="156"/>
      <c r="R5" s="156"/>
      <c r="S5" s="156"/>
      <c r="T5" s="156"/>
      <c r="U5" s="156"/>
      <c r="V5" s="156"/>
      <c r="W5" s="156"/>
      <c r="X5" s="156"/>
      <c r="Y5" s="156"/>
      <c r="Z5" s="156"/>
      <c r="AA5" s="157"/>
      <c r="AB5" s="30"/>
      <c r="AC5" s="18"/>
      <c r="AE5" s="52" t="str">
        <f>IF(OR(AC7="指定番号に誤りがあります。正しい番号を入力してください。",L10=""),"×","○")</f>
        <v>×</v>
      </c>
    </row>
    <row r="6" spans="1:37" ht="15" customHeight="1" thickBot="1" x14ac:dyDescent="0.2">
      <c r="A6" s="3"/>
      <c r="B6" s="9"/>
      <c r="C6" s="9"/>
      <c r="D6" s="9"/>
      <c r="E6" s="9"/>
      <c r="F6" s="9"/>
      <c r="G6" s="9"/>
      <c r="H6" s="13"/>
      <c r="I6" s="9"/>
      <c r="J6" s="9"/>
      <c r="K6" s="9"/>
      <c r="L6" s="9"/>
      <c r="M6" s="9"/>
      <c r="N6" s="9"/>
      <c r="O6" s="13"/>
      <c r="P6" s="13"/>
      <c r="Q6" s="13"/>
      <c r="R6" s="13"/>
      <c r="S6" s="13"/>
      <c r="T6" s="13"/>
      <c r="U6" s="13"/>
      <c r="V6" s="13"/>
      <c r="W6" s="13"/>
      <c r="X6" s="13"/>
      <c r="Y6" s="13"/>
      <c r="Z6" s="13"/>
      <c r="AA6" s="13"/>
      <c r="AB6" s="13"/>
      <c r="AC6" s="12"/>
      <c r="AE6" s="52" t="str">
        <f>IF(W16="","×","○")</f>
        <v>×</v>
      </c>
    </row>
    <row r="7" spans="1:37" ht="24" customHeight="1" x14ac:dyDescent="0.15">
      <c r="A7" s="3"/>
      <c r="B7" s="158" t="s">
        <v>6</v>
      </c>
      <c r="C7" s="159"/>
      <c r="D7" s="159"/>
      <c r="E7" s="159"/>
      <c r="F7" s="159"/>
      <c r="G7" s="159"/>
      <c r="H7" s="159"/>
      <c r="I7" s="159"/>
      <c r="J7" s="159"/>
      <c r="K7" s="160"/>
      <c r="L7" s="158" t="s">
        <v>7</v>
      </c>
      <c r="M7" s="159"/>
      <c r="N7" s="159"/>
      <c r="O7" s="159"/>
      <c r="P7" s="159"/>
      <c r="Q7" s="159"/>
      <c r="R7" s="159"/>
      <c r="S7" s="159"/>
      <c r="T7" s="159"/>
      <c r="U7" s="159"/>
      <c r="V7" s="159"/>
      <c r="W7" s="159"/>
      <c r="X7" s="159"/>
      <c r="Y7" s="159"/>
      <c r="Z7" s="159"/>
      <c r="AA7" s="160"/>
      <c r="AB7" s="13"/>
      <c r="AC7" s="12"/>
      <c r="AE7" s="52" t="str">
        <f>IF(AND(C19="",C20=""),"×","○")</f>
        <v>×</v>
      </c>
      <c r="AK7" s="3"/>
    </row>
    <row r="8" spans="1:37" ht="20.25" thickBot="1" x14ac:dyDescent="0.2">
      <c r="A8" s="2"/>
      <c r="B8" s="143" t="s">
        <v>53</v>
      </c>
      <c r="C8" s="144"/>
      <c r="D8" s="144"/>
      <c r="E8" s="144"/>
      <c r="F8" s="144"/>
      <c r="G8" s="144"/>
      <c r="H8" s="144"/>
      <c r="I8" s="144"/>
      <c r="J8" s="144"/>
      <c r="K8" s="145"/>
      <c r="L8" s="143" t="s">
        <v>8</v>
      </c>
      <c r="M8" s="144"/>
      <c r="N8" s="144"/>
      <c r="O8" s="144"/>
      <c r="P8" s="144"/>
      <c r="Q8" s="144"/>
      <c r="R8" s="144"/>
      <c r="S8" s="144"/>
      <c r="T8" s="144"/>
      <c r="U8" s="144"/>
      <c r="V8" s="144"/>
      <c r="W8" s="144"/>
      <c r="X8" s="144"/>
      <c r="Y8" s="144"/>
      <c r="Z8" s="144"/>
      <c r="AA8" s="145"/>
      <c r="AB8" s="12"/>
      <c r="AC8" s="13"/>
      <c r="AE8" s="52" t="str">
        <f>IF(C22="","×","○")</f>
        <v>×</v>
      </c>
    </row>
    <row r="9" spans="1:37" ht="23.25" thickBot="1" x14ac:dyDescent="0.2">
      <c r="A9" s="2"/>
      <c r="B9" s="166" t="s">
        <v>9</v>
      </c>
      <c r="C9" s="147"/>
      <c r="D9" s="147"/>
      <c r="E9" s="147"/>
      <c r="F9" s="147"/>
      <c r="G9" s="147"/>
      <c r="H9" s="147"/>
      <c r="I9" s="147"/>
      <c r="J9" s="147"/>
      <c r="K9" s="148"/>
      <c r="L9" s="146" t="s">
        <v>56</v>
      </c>
      <c r="M9" s="147"/>
      <c r="N9" s="147"/>
      <c r="O9" s="147"/>
      <c r="P9" s="147"/>
      <c r="Q9" s="147"/>
      <c r="R9" s="147"/>
      <c r="S9" s="147"/>
      <c r="T9" s="147"/>
      <c r="U9" s="147"/>
      <c r="V9" s="147"/>
      <c r="W9" s="147"/>
      <c r="X9" s="147"/>
      <c r="Y9" s="147"/>
      <c r="Z9" s="147"/>
      <c r="AA9" s="148"/>
      <c r="AB9" s="12"/>
      <c r="AC9" s="49" t="s">
        <v>10</v>
      </c>
      <c r="AE9" s="2" t="str">
        <f>IF(MOD(L11,100)=0,"○","×")</f>
        <v>○</v>
      </c>
    </row>
    <row r="10" spans="1:37" ht="23.25" thickBot="1" x14ac:dyDescent="0.2">
      <c r="A10" s="2"/>
      <c r="B10" s="170" t="str">
        <f>'納期限（R3年度）'!A3</f>
        <v>令和</v>
      </c>
      <c r="C10" s="171"/>
      <c r="D10" s="172"/>
      <c r="E10" s="172"/>
      <c r="F10" s="164" t="s">
        <v>11</v>
      </c>
      <c r="G10" s="164"/>
      <c r="H10" s="172"/>
      <c r="I10" s="172"/>
      <c r="J10" s="164" t="s">
        <v>12</v>
      </c>
      <c r="K10" s="165"/>
      <c r="L10" s="167"/>
      <c r="M10" s="168"/>
      <c r="N10" s="168"/>
      <c r="O10" s="168"/>
      <c r="P10" s="168"/>
      <c r="Q10" s="168"/>
      <c r="R10" s="168"/>
      <c r="S10" s="168"/>
      <c r="T10" s="168"/>
      <c r="U10" s="168"/>
      <c r="V10" s="168"/>
      <c r="W10" s="168"/>
      <c r="X10" s="168"/>
      <c r="Y10" s="168"/>
      <c r="Z10" s="168"/>
      <c r="AA10" s="169"/>
      <c r="AB10" s="12"/>
      <c r="AC10" s="132" t="str">
        <f>CHAR(10)&amp;AC7&amp;CHAR(10)&amp;CHAR(10)&amp;AC5&amp;CHAR(10)&amp;AC6&amp;CHAR(10)&amp;CHAR(10)&amp;AC8</f>
        <v xml:space="preserve">
</v>
      </c>
      <c r="AE10" s="2" t="str">
        <f>IF(MOD(L12,100)=0,"○","×")</f>
        <v>○</v>
      </c>
    </row>
    <row r="11" spans="1:37" ht="38.25" customHeight="1" thickBot="1" x14ac:dyDescent="0.2">
      <c r="A11" s="2"/>
      <c r="B11" s="199" t="s">
        <v>61</v>
      </c>
      <c r="C11" s="200"/>
      <c r="D11" s="192" t="s">
        <v>57</v>
      </c>
      <c r="E11" s="192"/>
      <c r="F11" s="192"/>
      <c r="G11" s="192"/>
      <c r="H11" s="192"/>
      <c r="I11" s="192"/>
      <c r="J11" s="192"/>
      <c r="K11" s="193"/>
      <c r="L11" s="196"/>
      <c r="M11" s="197"/>
      <c r="N11" s="197"/>
      <c r="O11" s="197"/>
      <c r="P11" s="197"/>
      <c r="Q11" s="197"/>
      <c r="R11" s="197"/>
      <c r="S11" s="197"/>
      <c r="T11" s="197"/>
      <c r="U11" s="197"/>
      <c r="V11" s="197"/>
      <c r="W11" s="197"/>
      <c r="X11" s="197"/>
      <c r="Y11" s="197"/>
      <c r="Z11" s="197"/>
      <c r="AA11" s="198"/>
      <c r="AB11" s="12"/>
      <c r="AC11" s="133" t="str">
        <f>IF(L11="","",IF(MOD(L11,100)=0,"","100円未満の端数を含む金額の記入はできません。"))</f>
        <v/>
      </c>
      <c r="AE11" s="2" t="str">
        <f>IF(MOD(L13,100)=0,"○","×")</f>
        <v>○</v>
      </c>
    </row>
    <row r="12" spans="1:37" ht="28.5" customHeight="1" thickBot="1" x14ac:dyDescent="0.2">
      <c r="A12" s="2"/>
      <c r="B12" s="201"/>
      <c r="C12" s="202"/>
      <c r="D12" s="184" t="s">
        <v>13</v>
      </c>
      <c r="E12" s="184"/>
      <c r="F12" s="184"/>
      <c r="G12" s="184"/>
      <c r="H12" s="184"/>
      <c r="I12" s="184"/>
      <c r="J12" s="184"/>
      <c r="K12" s="185"/>
      <c r="L12" s="196"/>
      <c r="M12" s="197"/>
      <c r="N12" s="197"/>
      <c r="O12" s="197"/>
      <c r="P12" s="197"/>
      <c r="Q12" s="197"/>
      <c r="R12" s="197"/>
      <c r="S12" s="197"/>
      <c r="T12" s="197"/>
      <c r="U12" s="197"/>
      <c r="V12" s="197"/>
      <c r="W12" s="197"/>
      <c r="X12" s="197"/>
      <c r="Y12" s="197"/>
      <c r="Z12" s="197"/>
      <c r="AA12" s="198"/>
      <c r="AB12" s="12"/>
      <c r="AC12" s="141" t="str">
        <f>IF(L12="","",IF(MOD(L12,100)=0,"給与等の支払いを受けなくなった後の月割税額（未徴収税額）を一括徴収した分がある場合は給与分に計上して入力してください。納入前に再度ご確認ください。","100円未満の端数を含む金額の記入はできません。"))</f>
        <v/>
      </c>
      <c r="AE12" s="2" t="str">
        <f>IF(MOD(L14,100)=0,"○","×")</f>
        <v>○</v>
      </c>
    </row>
    <row r="13" spans="1:37" ht="28.5" customHeight="1" thickBot="1" x14ac:dyDescent="0.2">
      <c r="A13" s="2"/>
      <c r="B13" s="201"/>
      <c r="C13" s="202"/>
      <c r="D13" s="184" t="s">
        <v>14</v>
      </c>
      <c r="E13" s="184"/>
      <c r="F13" s="184"/>
      <c r="G13" s="184"/>
      <c r="H13" s="184"/>
      <c r="I13" s="184"/>
      <c r="J13" s="184"/>
      <c r="K13" s="185"/>
      <c r="L13" s="196"/>
      <c r="M13" s="197"/>
      <c r="N13" s="197"/>
      <c r="O13" s="197"/>
      <c r="P13" s="197"/>
      <c r="Q13" s="197"/>
      <c r="R13" s="197"/>
      <c r="S13" s="197"/>
      <c r="T13" s="197"/>
      <c r="U13" s="197"/>
      <c r="V13" s="197"/>
      <c r="W13" s="197"/>
      <c r="X13" s="197"/>
      <c r="Y13" s="197"/>
      <c r="Z13" s="197"/>
      <c r="AA13" s="198"/>
      <c r="AB13" s="12"/>
      <c r="AC13" s="141"/>
      <c r="AE13" s="52" t="str">
        <f>IF(CONCATENATE(AE2,AE3,AI10,AE4,AE5,AE6,AE7,AE8,AE9,AE10,AE11,AE12)="○○○○○○○○○○○","○","不備あり")</f>
        <v>不備あり</v>
      </c>
    </row>
    <row r="14" spans="1:37" ht="28.5" customHeight="1" thickBot="1" x14ac:dyDescent="0.2">
      <c r="A14" s="2"/>
      <c r="B14" s="201"/>
      <c r="C14" s="202"/>
      <c r="D14" s="187" t="s">
        <v>58</v>
      </c>
      <c r="E14" s="188"/>
      <c r="F14" s="188"/>
      <c r="G14" s="188"/>
      <c r="H14" s="188"/>
      <c r="I14" s="188"/>
      <c r="J14" s="188"/>
      <c r="K14" s="189"/>
      <c r="L14" s="196"/>
      <c r="M14" s="197"/>
      <c r="N14" s="197"/>
      <c r="O14" s="197"/>
      <c r="P14" s="197"/>
      <c r="Q14" s="197"/>
      <c r="R14" s="197"/>
      <c r="S14" s="197"/>
      <c r="T14" s="197"/>
      <c r="U14" s="197"/>
      <c r="V14" s="197"/>
      <c r="W14" s="197"/>
      <c r="X14" s="197"/>
      <c r="Y14" s="197"/>
      <c r="Z14" s="197"/>
      <c r="AA14" s="198"/>
      <c r="AB14" s="12"/>
      <c r="AC14" s="134" t="str">
        <f>IF(L13="","",IF(MOD(L13,100)=0,"","100円未満の端数を含む金額の記入はできません。"))</f>
        <v/>
      </c>
    </row>
    <row r="15" spans="1:37" ht="31.5" customHeight="1" thickBot="1" x14ac:dyDescent="0.2">
      <c r="A15" s="2"/>
      <c r="B15" s="203"/>
      <c r="C15" s="204"/>
      <c r="D15" s="183" t="s">
        <v>15</v>
      </c>
      <c r="E15" s="184"/>
      <c r="F15" s="184"/>
      <c r="G15" s="184"/>
      <c r="H15" s="184"/>
      <c r="I15" s="184"/>
      <c r="J15" s="184"/>
      <c r="K15" s="185"/>
      <c r="L15" s="180" t="str">
        <f>IF(SUM(L11:AA14)=0,"",SUM(L11:AA14))</f>
        <v/>
      </c>
      <c r="M15" s="181"/>
      <c r="N15" s="181"/>
      <c r="O15" s="181"/>
      <c r="P15" s="181"/>
      <c r="Q15" s="181"/>
      <c r="R15" s="181"/>
      <c r="S15" s="181"/>
      <c r="T15" s="181"/>
      <c r="U15" s="181"/>
      <c r="V15" s="181"/>
      <c r="W15" s="181"/>
      <c r="X15" s="181"/>
      <c r="Y15" s="181"/>
      <c r="Z15" s="181"/>
      <c r="AA15" s="182"/>
      <c r="AB15" s="12"/>
    </row>
    <row r="16" spans="1:37" ht="23.25" customHeight="1" thickBot="1" x14ac:dyDescent="0.2">
      <c r="A16" s="2"/>
      <c r="B16" s="194" t="s">
        <v>16</v>
      </c>
      <c r="C16" s="186"/>
      <c r="D16" s="186"/>
      <c r="E16" s="186"/>
      <c r="F16" s="186"/>
      <c r="G16" s="186"/>
      <c r="H16" s="186"/>
      <c r="I16" s="186"/>
      <c r="J16" s="186"/>
      <c r="K16" s="195"/>
      <c r="L16" s="42"/>
      <c r="M16" s="205" t="str">
        <f>B10</f>
        <v>令和</v>
      </c>
      <c r="N16" s="205"/>
      <c r="O16" s="179" t="str">
        <f>IF(D10="","",IF(H10&lt;12,D10,D10+1))</f>
        <v/>
      </c>
      <c r="P16" s="179"/>
      <c r="Q16" s="178" t="s">
        <v>11</v>
      </c>
      <c r="R16" s="178"/>
      <c r="S16" s="179" t="str">
        <f>IF(D10="","",IF(H10&lt;12,H10+1,1))</f>
        <v/>
      </c>
      <c r="T16" s="179"/>
      <c r="U16" s="178" t="s">
        <v>17</v>
      </c>
      <c r="V16" s="178"/>
      <c r="W16" s="179" t="str">
        <f>IF(H10="","",VLOOKUP(H10,'納期限（R3年度）'!C3:F14,4,0))</f>
        <v/>
      </c>
      <c r="X16" s="179"/>
      <c r="Y16" s="186" t="s">
        <v>18</v>
      </c>
      <c r="Z16" s="186"/>
      <c r="AA16" s="43"/>
      <c r="AB16" s="12"/>
      <c r="AC16" s="12"/>
      <c r="AD16" s="53"/>
    </row>
    <row r="17" spans="1:30" ht="18.75" x14ac:dyDescent="0.15">
      <c r="A17" s="2"/>
      <c r="B17" s="176"/>
      <c r="C17" s="177"/>
      <c r="D17" s="177"/>
      <c r="E17" s="177"/>
      <c r="F17" s="177"/>
      <c r="G17" s="177"/>
      <c r="H17" s="177"/>
      <c r="I17" s="177"/>
      <c r="J17" s="44"/>
      <c r="K17" s="44"/>
      <c r="L17" s="44"/>
      <c r="M17" s="44"/>
      <c r="N17" s="44"/>
      <c r="O17" s="40"/>
      <c r="P17" s="40"/>
      <c r="Q17" s="40"/>
      <c r="R17" s="40"/>
      <c r="S17" s="40"/>
      <c r="T17" s="40"/>
      <c r="U17" s="40"/>
      <c r="V17" s="40"/>
      <c r="W17" s="40"/>
      <c r="X17" s="40"/>
      <c r="Y17" s="40"/>
      <c r="Z17" s="40"/>
      <c r="AA17" s="41"/>
      <c r="AB17" s="12"/>
      <c r="AC17" s="12"/>
      <c r="AD17" s="53"/>
    </row>
    <row r="18" spans="1:30" ht="18.75" customHeight="1" x14ac:dyDescent="0.15">
      <c r="A18" s="2"/>
      <c r="B18" s="170" t="s">
        <v>54</v>
      </c>
      <c r="C18" s="171"/>
      <c r="D18" s="171"/>
      <c r="E18" s="171"/>
      <c r="F18" s="171"/>
      <c r="G18" s="171"/>
      <c r="H18" s="171"/>
      <c r="I18" s="171"/>
      <c r="J18" s="171"/>
      <c r="K18" s="171"/>
      <c r="L18" s="171"/>
      <c r="M18" s="171"/>
      <c r="N18" s="45"/>
      <c r="O18" s="46"/>
      <c r="P18" s="46"/>
      <c r="Q18" s="46"/>
      <c r="R18" s="46"/>
      <c r="S18" s="46"/>
      <c r="T18" s="46"/>
      <c r="U18" s="46"/>
      <c r="V18" s="46"/>
      <c r="W18" s="46"/>
      <c r="X18" s="46"/>
      <c r="Y18" s="46"/>
      <c r="Z18" s="46"/>
      <c r="AA18" s="41"/>
      <c r="AB18" s="12"/>
      <c r="AC18" s="12"/>
      <c r="AD18" s="53"/>
    </row>
    <row r="19" spans="1:30" ht="22.5" customHeight="1" x14ac:dyDescent="0.15">
      <c r="A19" s="2"/>
      <c r="B19" s="47"/>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41"/>
      <c r="AB19" s="12"/>
      <c r="AC19" s="142" t="str">
        <f>IF(L12="","","退職所得に係る市県民税を納入される際は、「退職所得に係る市県民税の特別徴収税額納入内訳書」を併せてご提出ください。")</f>
        <v/>
      </c>
      <c r="AD19" s="53"/>
    </row>
    <row r="20" spans="1:30" ht="22.5" customHeight="1" x14ac:dyDescent="0.15">
      <c r="A20" s="37"/>
      <c r="B20" s="47"/>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41"/>
      <c r="AB20" s="30"/>
      <c r="AC20" s="142"/>
      <c r="AD20" s="53"/>
    </row>
    <row r="21" spans="1:30" ht="19.5" customHeight="1" x14ac:dyDescent="0.15">
      <c r="A21" s="26"/>
      <c r="B21" s="190" t="s">
        <v>55</v>
      </c>
      <c r="C21" s="191"/>
      <c r="D21" s="191"/>
      <c r="E21" s="191"/>
      <c r="F21" s="191"/>
      <c r="G21" s="191"/>
      <c r="H21" s="191"/>
      <c r="I21" s="191"/>
      <c r="J21" s="191"/>
      <c r="K21" s="191"/>
      <c r="L21" s="191"/>
      <c r="M21" s="39"/>
      <c r="N21" s="39"/>
      <c r="O21" s="39"/>
      <c r="P21" s="39"/>
      <c r="Q21" s="39"/>
      <c r="R21" s="39"/>
      <c r="S21" s="39"/>
      <c r="T21" s="39"/>
      <c r="U21" s="39"/>
      <c r="V21" s="39"/>
      <c r="W21" s="39"/>
      <c r="X21" s="39"/>
      <c r="Y21" s="39"/>
      <c r="Z21" s="39"/>
      <c r="AA21" s="41"/>
      <c r="AB21" s="30"/>
      <c r="AC21" s="142"/>
      <c r="AD21" s="54"/>
    </row>
    <row r="22" spans="1:30" ht="22.5" customHeight="1" x14ac:dyDescent="0.15">
      <c r="A22" s="38"/>
      <c r="B22" s="47"/>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48" t="s">
        <v>19</v>
      </c>
      <c r="AA22" s="41"/>
      <c r="AB22" s="21"/>
      <c r="AC22" s="142"/>
      <c r="AD22" s="54"/>
    </row>
    <row r="23" spans="1:30" ht="21.75" customHeight="1" thickBot="1" x14ac:dyDescent="0.2">
      <c r="A23" s="19"/>
      <c r="B23" s="4"/>
      <c r="C23" s="5"/>
      <c r="D23" s="6"/>
      <c r="E23" s="6"/>
      <c r="F23" s="6"/>
      <c r="G23" s="6"/>
      <c r="H23" s="7"/>
      <c r="I23" s="7"/>
      <c r="J23" s="7"/>
      <c r="K23" s="7"/>
      <c r="L23" s="7"/>
      <c r="M23" s="7"/>
      <c r="N23" s="7"/>
      <c r="O23" s="5"/>
      <c r="P23" s="5"/>
      <c r="Q23" s="5"/>
      <c r="R23" s="5"/>
      <c r="S23" s="5"/>
      <c r="T23" s="5"/>
      <c r="U23" s="5"/>
      <c r="V23" s="5"/>
      <c r="W23" s="5"/>
      <c r="X23" s="5"/>
      <c r="Y23" s="5"/>
      <c r="Z23" s="5"/>
      <c r="AA23" s="8"/>
      <c r="AB23" s="23"/>
      <c r="AC23" s="12"/>
      <c r="AD23" s="54"/>
    </row>
    <row r="24" spans="1:30" ht="18.75" customHeight="1" x14ac:dyDescent="0.15">
      <c r="A24" s="33"/>
      <c r="B24" s="33"/>
      <c r="C24" s="33"/>
      <c r="D24" s="34"/>
      <c r="E24" s="34"/>
      <c r="F24" s="34"/>
      <c r="G24" s="34"/>
      <c r="H24" s="35"/>
      <c r="I24" s="35"/>
      <c r="J24" s="35"/>
      <c r="K24" s="35"/>
      <c r="L24" s="35"/>
      <c r="M24" s="35"/>
      <c r="N24" s="35"/>
      <c r="O24" s="33"/>
      <c r="P24" s="33"/>
      <c r="Q24" s="33"/>
      <c r="R24" s="33"/>
      <c r="S24" s="33"/>
      <c r="T24" s="33"/>
      <c r="U24" s="33"/>
      <c r="V24" s="33"/>
      <c r="W24" s="33"/>
      <c r="X24" s="33"/>
      <c r="Y24" s="33"/>
      <c r="Z24" s="33"/>
      <c r="AA24" s="36"/>
      <c r="AB24" s="33"/>
      <c r="AC24" s="2"/>
    </row>
    <row r="25" spans="1:30" ht="20.25" customHeight="1" x14ac:dyDescent="0.15">
      <c r="A25" s="24"/>
      <c r="B25" s="24"/>
      <c r="C25" s="24"/>
      <c r="D25" s="31"/>
      <c r="E25" s="31"/>
      <c r="F25" s="31"/>
      <c r="G25" s="31"/>
      <c r="H25" s="32"/>
      <c r="I25" s="32"/>
      <c r="J25" s="32"/>
      <c r="K25" s="32"/>
      <c r="L25" s="32"/>
      <c r="M25" s="32"/>
      <c r="N25" s="32"/>
      <c r="O25" s="24"/>
      <c r="P25" s="24"/>
      <c r="Q25" s="24"/>
      <c r="R25" s="24"/>
      <c r="S25" s="24"/>
      <c r="T25" s="24"/>
      <c r="U25" s="24"/>
      <c r="V25" s="24"/>
      <c r="W25" s="24"/>
      <c r="X25" s="24"/>
      <c r="Y25" s="24"/>
      <c r="Z25" s="24"/>
      <c r="AA25" s="24"/>
      <c r="AB25" s="24"/>
      <c r="AC25" s="1"/>
    </row>
    <row r="26" spans="1:30" s="2" customForma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0" s="2" customFormat="1" x14ac:dyDescent="0.15">
      <c r="A27" s="3"/>
      <c r="B27" s="3"/>
      <c r="C27" s="3"/>
      <c r="D27" s="50"/>
      <c r="E27" s="50"/>
      <c r="F27" s="50"/>
      <c r="G27" s="50"/>
      <c r="H27" s="51"/>
      <c r="I27" s="51"/>
      <c r="J27" s="51"/>
      <c r="K27" s="51"/>
      <c r="L27" s="51"/>
      <c r="M27" s="51"/>
      <c r="N27" s="51"/>
      <c r="O27" s="3"/>
      <c r="P27" s="3"/>
      <c r="Q27" s="3"/>
      <c r="R27" s="3"/>
      <c r="S27" s="3"/>
      <c r="T27" s="3"/>
      <c r="U27" s="3"/>
      <c r="V27" s="3"/>
      <c r="W27" s="3"/>
      <c r="X27" s="3"/>
      <c r="Y27" s="3"/>
      <c r="Z27" s="3"/>
      <c r="AA27" s="3"/>
      <c r="AB27" s="3"/>
      <c r="AC27" s="3"/>
    </row>
    <row r="28" spans="1:30" s="2" customFormat="1" x14ac:dyDescent="0.15">
      <c r="A28" s="3"/>
      <c r="B28" s="3"/>
      <c r="C28" s="3"/>
      <c r="D28" s="50"/>
      <c r="E28" s="50"/>
      <c r="F28" s="50"/>
      <c r="G28" s="50"/>
      <c r="H28" s="51"/>
      <c r="I28" s="51"/>
      <c r="J28" s="51"/>
      <c r="K28" s="51"/>
      <c r="L28" s="51"/>
      <c r="M28" s="51"/>
      <c r="N28" s="51"/>
      <c r="O28" s="3"/>
      <c r="P28" s="3"/>
      <c r="Q28" s="3"/>
      <c r="R28" s="3"/>
      <c r="S28" s="3"/>
      <c r="T28" s="3"/>
      <c r="U28" s="3"/>
      <c r="V28" s="3"/>
      <c r="W28" s="3"/>
      <c r="X28" s="3"/>
      <c r="Y28" s="3"/>
      <c r="Z28" s="3"/>
      <c r="AA28" s="3"/>
      <c r="AB28" s="3"/>
      <c r="AC28" s="3"/>
    </row>
    <row r="29" spans="1:30" s="2" customFormat="1" x14ac:dyDescent="0.15">
      <c r="B29" s="50"/>
      <c r="C29" s="50"/>
      <c r="D29" s="50"/>
      <c r="E29" s="50"/>
      <c r="F29" s="50"/>
      <c r="G29" s="50"/>
      <c r="H29" s="3"/>
      <c r="I29" s="50"/>
      <c r="J29" s="50"/>
      <c r="K29" s="50"/>
      <c r="L29" s="50"/>
      <c r="M29" s="50"/>
      <c r="N29" s="50"/>
      <c r="O29" s="3"/>
      <c r="P29" s="3"/>
      <c r="Q29" s="3"/>
      <c r="R29" s="3"/>
      <c r="S29" s="3"/>
      <c r="T29" s="3"/>
      <c r="U29" s="3"/>
      <c r="V29" s="3"/>
      <c r="W29" s="3"/>
      <c r="X29" s="3"/>
      <c r="Y29" s="3"/>
      <c r="Z29" s="3"/>
      <c r="AA29" s="3"/>
      <c r="AB29" s="3"/>
      <c r="AC29" s="3"/>
    </row>
    <row r="30" spans="1:30" s="2" customFormat="1" x14ac:dyDescent="0.15">
      <c r="B30" s="50"/>
      <c r="C30" s="50"/>
      <c r="D30" s="50"/>
      <c r="E30" s="50"/>
      <c r="F30" s="50"/>
      <c r="G30" s="50"/>
      <c r="H30" s="3"/>
      <c r="I30" s="50"/>
      <c r="J30" s="50"/>
      <c r="K30" s="50"/>
      <c r="L30" s="50"/>
      <c r="M30" s="50"/>
      <c r="N30" s="50"/>
      <c r="O30" s="3"/>
      <c r="P30" s="3"/>
      <c r="Q30" s="3"/>
      <c r="R30" s="3"/>
      <c r="S30" s="3"/>
      <c r="T30" s="3"/>
      <c r="U30" s="3"/>
      <c r="V30" s="3"/>
      <c r="W30" s="3"/>
      <c r="X30" s="3"/>
      <c r="Y30" s="3"/>
      <c r="Z30" s="3"/>
      <c r="AA30" s="3"/>
      <c r="AB30" s="3"/>
      <c r="AC30" s="3"/>
    </row>
    <row r="31" spans="1:30" s="2" customFormat="1"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30" s="2" customFormat="1" x14ac:dyDescent="0.15">
      <c r="B32" s="3"/>
      <c r="C32" s="3"/>
      <c r="D32" s="3"/>
      <c r="E32" s="3"/>
      <c r="F32" s="3"/>
      <c r="G32" s="3"/>
      <c r="H32" s="3"/>
      <c r="I32" s="3"/>
      <c r="J32" s="3"/>
      <c r="K32" s="3"/>
      <c r="L32" s="3"/>
      <c r="M32" s="3"/>
      <c r="N32" s="3"/>
      <c r="O32" s="3"/>
      <c r="P32" s="3"/>
      <c r="Q32" s="3"/>
      <c r="R32" s="3"/>
      <c r="S32" s="3"/>
      <c r="T32" s="3"/>
      <c r="U32" s="3"/>
      <c r="V32" s="3"/>
      <c r="W32" s="3"/>
      <c r="X32" s="3"/>
      <c r="Y32" s="3"/>
      <c r="Z32" s="3"/>
      <c r="AA32" s="3"/>
    </row>
    <row r="33" spans="2:29" s="2" customFormat="1"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row>
    <row r="34" spans="2:29" s="2" customForma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9" s="2" customForma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2:29" s="2" customFormat="1" x14ac:dyDescent="0.15">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2:29" s="2" customFormat="1" x14ac:dyDescent="0.15">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2:29" s="2" customFormat="1" x14ac:dyDescent="0.15">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2:29" s="2" customForma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2:29" s="2" customFormat="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2:29" s="2" customForma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2:29" s="2" customFormat="1" x14ac:dyDescent="0.15">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2:29" s="2" customForma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2:29" s="2" customForma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2:29" s="2" customForma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s="2" customFormat="1" x14ac:dyDescent="0.15">
      <c r="B46" s="3"/>
      <c r="C46" s="3"/>
      <c r="D46" s="3"/>
      <c r="E46" s="3"/>
      <c r="AA46" s="3"/>
      <c r="AB46" s="3"/>
    </row>
    <row r="47" spans="2:29" s="2" customFormat="1" x14ac:dyDescent="0.15">
      <c r="B47" s="3"/>
      <c r="C47" s="3"/>
      <c r="D47" s="3"/>
      <c r="E47" s="3"/>
    </row>
    <row r="48" spans="2:29" s="2" customFormat="1" x14ac:dyDescent="0.15">
      <c r="B48" s="3"/>
      <c r="C48" s="3"/>
      <c r="D48" s="3"/>
      <c r="E48" s="3"/>
    </row>
    <row r="49" spans="2:5" s="2" customFormat="1" x14ac:dyDescent="0.15">
      <c r="B49" s="3"/>
      <c r="C49" s="3"/>
      <c r="D49" s="3"/>
      <c r="E49" s="3"/>
    </row>
    <row r="50" spans="2:5" s="2" customFormat="1" x14ac:dyDescent="0.15">
      <c r="B50" s="3"/>
      <c r="C50" s="3"/>
      <c r="D50" s="3"/>
      <c r="E50" s="3"/>
    </row>
    <row r="51" spans="2:5" s="2" customFormat="1" x14ac:dyDescent="0.15">
      <c r="B51" s="3"/>
      <c r="C51" s="3"/>
      <c r="D51" s="3"/>
      <c r="E51" s="3"/>
    </row>
    <row r="52" spans="2:5" s="2" customFormat="1" x14ac:dyDescent="0.15"/>
    <row r="53" spans="2:5" s="2" customFormat="1" x14ac:dyDescent="0.15"/>
    <row r="54" spans="2:5" s="2" customFormat="1" x14ac:dyDescent="0.15"/>
    <row r="55" spans="2:5" s="2" customFormat="1" x14ac:dyDescent="0.15"/>
    <row r="56" spans="2:5" s="2" customFormat="1" x14ac:dyDescent="0.15"/>
    <row r="57" spans="2:5" s="2" customFormat="1" x14ac:dyDescent="0.15"/>
    <row r="58" spans="2:5" s="2" customFormat="1" x14ac:dyDescent="0.15"/>
    <row r="59" spans="2:5" s="2" customFormat="1" x14ac:dyDescent="0.15"/>
    <row r="60" spans="2:5" s="2" customFormat="1" x14ac:dyDescent="0.15"/>
    <row r="61" spans="2:5" s="2" customFormat="1" x14ac:dyDescent="0.15"/>
    <row r="62" spans="2:5" s="2" customFormat="1" x14ac:dyDescent="0.15"/>
    <row r="63" spans="2:5" s="2" customFormat="1" x14ac:dyDescent="0.15"/>
    <row r="64" spans="2:5"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sheetData>
  <sheetProtection algorithmName="SHA-512" hashValue="8SxrfTuhMuOfngF0GNAhstmJA+jKvfLwRd4eZOZ4JiPlypojBoQdnxTrOB4WTToC/MPBlVcJWGOS4z8N5PrGSQ==" saltValue="GSsphZznSIEftK3tSl/RNg==" spinCount="100000" sheet="1" selectLockedCells="1"/>
  <mergeCells count="45">
    <mergeCell ref="AC19:AC22"/>
    <mergeCell ref="B18:M18"/>
    <mergeCell ref="B21:L21"/>
    <mergeCell ref="D11:K11"/>
    <mergeCell ref="D12:K12"/>
    <mergeCell ref="D13:K13"/>
    <mergeCell ref="B16:K16"/>
    <mergeCell ref="L11:AA11"/>
    <mergeCell ref="L12:AA12"/>
    <mergeCell ref="L13:AA13"/>
    <mergeCell ref="B11:C15"/>
    <mergeCell ref="M16:N16"/>
    <mergeCell ref="O16:P16"/>
    <mergeCell ref="Q16:R16"/>
    <mergeCell ref="S16:T16"/>
    <mergeCell ref="L14:AA14"/>
    <mergeCell ref="B10:C10"/>
    <mergeCell ref="D10:E10"/>
    <mergeCell ref="F10:G10"/>
    <mergeCell ref="H10:I10"/>
    <mergeCell ref="C22:Y22"/>
    <mergeCell ref="C19:Z20"/>
    <mergeCell ref="B17:I17"/>
    <mergeCell ref="U16:V16"/>
    <mergeCell ref="W16:X16"/>
    <mergeCell ref="L15:AA15"/>
    <mergeCell ref="D15:K15"/>
    <mergeCell ref="Y16:Z16"/>
    <mergeCell ref="D14:K14"/>
    <mergeCell ref="AC12:AC13"/>
    <mergeCell ref="AC1:AC4"/>
    <mergeCell ref="B8:K8"/>
    <mergeCell ref="I2:AA2"/>
    <mergeCell ref="I3:AA4"/>
    <mergeCell ref="I5:AA5"/>
    <mergeCell ref="B7:K7"/>
    <mergeCell ref="L7:AA7"/>
    <mergeCell ref="B2:G2"/>
    <mergeCell ref="B3:G3"/>
    <mergeCell ref="B4:G4"/>
    <mergeCell ref="L8:AA8"/>
    <mergeCell ref="J10:K10"/>
    <mergeCell ref="L9:AA9"/>
    <mergeCell ref="B9:K9"/>
    <mergeCell ref="L10:AA10"/>
  </mergeCells>
  <phoneticPr fontId="1"/>
  <conditionalFormatting sqref="B7:AA13 B15:AA18 B14:D14 L14 B21:AA21 B19:C19 B20 AA19:AA20 B23:AA23 B22:C22 Z22:AA22">
    <cfRule type="expression" dxfId="0" priority="3">
      <formula>B7&lt;&gt;""</formula>
    </cfRule>
  </conditionalFormatting>
  <dataValidations xWindow="379" yWindow="330" count="2">
    <dataValidation type="whole" operator="greaterThanOrEqual" allowBlank="1" showInputMessage="1" showErrorMessage="1" error="1000円以上、100円単位で入力してください。" sqref="L13:AA13" xr:uid="{00000000-0002-0000-0000-000000000000}">
      <formula1>1000</formula1>
    </dataValidation>
    <dataValidation type="whole" allowBlank="1" showInputMessage="1" showErrorMessage="1" error="100円以外の金額を入力しないでください。" sqref="L14:AA14" xr:uid="{00000000-0002-0000-0000-000001000000}">
      <formula1>100</formula1>
      <formula2>100</formula2>
    </dataValidation>
  </dataValidations>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A41"/>
  <sheetViews>
    <sheetView showGridLines="0" tabSelected="1" topLeftCell="A19" zoomScaleNormal="100" zoomScaleSheetLayoutView="85" workbookViewId="0">
      <selection activeCell="M15" sqref="M15"/>
    </sheetView>
  </sheetViews>
  <sheetFormatPr defaultRowHeight="13.5" x14ac:dyDescent="0.15"/>
  <cols>
    <col min="1" max="1" width="0.25" style="55" customWidth="1"/>
    <col min="2" max="7" width="3" style="55" customWidth="1"/>
    <col min="8" max="16" width="2.25" style="55" customWidth="1"/>
    <col min="17" max="18" width="2.625" style="55" customWidth="1"/>
    <col min="19" max="24" width="3" style="55" customWidth="1"/>
    <col min="25" max="33" width="2.25" style="55" customWidth="1"/>
    <col min="34" max="35" width="2.625" style="55" customWidth="1"/>
    <col min="36" max="41" width="3" style="55" customWidth="1"/>
    <col min="42" max="50" width="2.25" style="55" customWidth="1"/>
    <col min="51" max="51" width="2.5" style="55" customWidth="1"/>
    <col min="52" max="52" width="3.125" style="55" customWidth="1"/>
    <col min="53" max="53" width="5" style="55" customWidth="1"/>
    <col min="54" max="16384" width="9" style="55"/>
  </cols>
  <sheetData>
    <row r="1" spans="1:53" ht="8.25" customHeight="1" thickBot="1" x14ac:dyDescent="0.2">
      <c r="Q1" s="56"/>
      <c r="R1" s="57"/>
      <c r="AY1" s="58"/>
    </row>
    <row r="2" spans="1:53" ht="15" customHeight="1" x14ac:dyDescent="0.15">
      <c r="B2" s="292" t="s">
        <v>22</v>
      </c>
      <c r="C2" s="293"/>
      <c r="D2" s="293"/>
      <c r="E2" s="293"/>
      <c r="F2" s="293"/>
      <c r="G2" s="294"/>
      <c r="I2" s="298" t="s">
        <v>70</v>
      </c>
      <c r="J2" s="311"/>
      <c r="K2" s="311"/>
      <c r="L2" s="311"/>
      <c r="M2" s="311"/>
      <c r="N2" s="311"/>
      <c r="O2" s="311"/>
      <c r="P2" s="312"/>
      <c r="Q2" s="56"/>
      <c r="S2" s="292" t="s">
        <v>22</v>
      </c>
      <c r="T2" s="293"/>
      <c r="U2" s="293"/>
      <c r="V2" s="293"/>
      <c r="W2" s="293"/>
      <c r="X2" s="294"/>
      <c r="Z2" s="298" t="s">
        <v>70</v>
      </c>
      <c r="AA2" s="299"/>
      <c r="AB2" s="299"/>
      <c r="AC2" s="299"/>
      <c r="AD2" s="299"/>
      <c r="AE2" s="299"/>
      <c r="AF2" s="299"/>
      <c r="AG2" s="300"/>
      <c r="AH2" s="56"/>
      <c r="AJ2" s="292" t="s">
        <v>22</v>
      </c>
      <c r="AK2" s="293"/>
      <c r="AL2" s="293"/>
      <c r="AM2" s="293"/>
      <c r="AN2" s="293"/>
      <c r="AO2" s="294"/>
      <c r="AQ2" s="332" t="s">
        <v>71</v>
      </c>
      <c r="AR2" s="299"/>
      <c r="AS2" s="299"/>
      <c r="AT2" s="299"/>
      <c r="AU2" s="299"/>
      <c r="AV2" s="299"/>
      <c r="AW2" s="299"/>
      <c r="AX2" s="300"/>
      <c r="AY2" s="58"/>
      <c r="AZ2" s="237" t="s">
        <v>77</v>
      </c>
    </row>
    <row r="3" spans="1:53" ht="22.5" customHeight="1" x14ac:dyDescent="0.15">
      <c r="B3" s="295"/>
      <c r="C3" s="296"/>
      <c r="D3" s="296"/>
      <c r="E3" s="296"/>
      <c r="F3" s="296"/>
      <c r="G3" s="297"/>
      <c r="I3" s="313"/>
      <c r="J3" s="314"/>
      <c r="K3" s="314"/>
      <c r="L3" s="314"/>
      <c r="M3" s="314"/>
      <c r="N3" s="314"/>
      <c r="O3" s="314"/>
      <c r="P3" s="315"/>
      <c r="Q3" s="56"/>
      <c r="S3" s="295"/>
      <c r="T3" s="296"/>
      <c r="U3" s="296"/>
      <c r="V3" s="296"/>
      <c r="W3" s="296"/>
      <c r="X3" s="297"/>
      <c r="Z3" s="301"/>
      <c r="AA3" s="302"/>
      <c r="AB3" s="302"/>
      <c r="AC3" s="302"/>
      <c r="AD3" s="302"/>
      <c r="AE3" s="302"/>
      <c r="AF3" s="302"/>
      <c r="AG3" s="303"/>
      <c r="AH3" s="56"/>
      <c r="AJ3" s="295"/>
      <c r="AK3" s="296"/>
      <c r="AL3" s="296"/>
      <c r="AM3" s="296"/>
      <c r="AN3" s="296"/>
      <c r="AO3" s="297"/>
      <c r="AQ3" s="333"/>
      <c r="AR3" s="247"/>
      <c r="AS3" s="247"/>
      <c r="AT3" s="247"/>
      <c r="AU3" s="247"/>
      <c r="AV3" s="247"/>
      <c r="AW3" s="247"/>
      <c r="AX3" s="334"/>
      <c r="AY3" s="58"/>
      <c r="AZ3" s="237"/>
      <c r="BA3" s="323"/>
    </row>
    <row r="4" spans="1:53" x14ac:dyDescent="0.15">
      <c r="B4" s="304" t="s">
        <v>23</v>
      </c>
      <c r="C4" s="264"/>
      <c r="D4" s="264"/>
      <c r="E4" s="264"/>
      <c r="F4" s="264"/>
      <c r="G4" s="265"/>
      <c r="I4" s="206" t="s">
        <v>65</v>
      </c>
      <c r="J4" s="316"/>
      <c r="K4" s="316"/>
      <c r="L4" s="316"/>
      <c r="M4" s="316"/>
      <c r="N4" s="316"/>
      <c r="O4" s="316"/>
      <c r="P4" s="317"/>
      <c r="Q4" s="56"/>
      <c r="S4" s="304" t="s">
        <v>23</v>
      </c>
      <c r="T4" s="264"/>
      <c r="U4" s="264"/>
      <c r="V4" s="264"/>
      <c r="W4" s="264"/>
      <c r="X4" s="265"/>
      <c r="Z4" s="305" t="s">
        <v>66</v>
      </c>
      <c r="AA4" s="306"/>
      <c r="AB4" s="306"/>
      <c r="AC4" s="306"/>
      <c r="AD4" s="306"/>
      <c r="AE4" s="306"/>
      <c r="AF4" s="306"/>
      <c r="AG4" s="307"/>
      <c r="AH4" s="56"/>
      <c r="AJ4" s="304" t="s">
        <v>23</v>
      </c>
      <c r="AK4" s="264"/>
      <c r="AL4" s="264"/>
      <c r="AM4" s="264"/>
      <c r="AN4" s="264"/>
      <c r="AO4" s="265"/>
      <c r="AQ4" s="206" t="s">
        <v>67</v>
      </c>
      <c r="AR4" s="207"/>
      <c r="AS4" s="207"/>
      <c r="AT4" s="207"/>
      <c r="AU4" s="207"/>
      <c r="AV4" s="207"/>
      <c r="AW4" s="207"/>
      <c r="AX4" s="208"/>
      <c r="AY4" s="58"/>
      <c r="AZ4" s="237"/>
      <c r="BA4" s="323"/>
    </row>
    <row r="5" spans="1:53" ht="20.25" customHeight="1" thickBot="1" x14ac:dyDescent="0.2">
      <c r="B5" s="112">
        <v>2</v>
      </c>
      <c r="C5" s="113">
        <v>5</v>
      </c>
      <c r="D5" s="114">
        <v>2</v>
      </c>
      <c r="E5" s="113">
        <v>0</v>
      </c>
      <c r="F5" s="115">
        <v>3</v>
      </c>
      <c r="G5" s="116">
        <v>4</v>
      </c>
      <c r="I5" s="318"/>
      <c r="J5" s="319"/>
      <c r="K5" s="319"/>
      <c r="L5" s="319"/>
      <c r="M5" s="319"/>
      <c r="N5" s="319"/>
      <c r="O5" s="319"/>
      <c r="P5" s="320"/>
      <c r="Q5" s="56"/>
      <c r="S5" s="85">
        <v>2</v>
      </c>
      <c r="T5" s="82">
        <v>5</v>
      </c>
      <c r="U5" s="82">
        <v>2</v>
      </c>
      <c r="V5" s="82">
        <v>0</v>
      </c>
      <c r="W5" s="82">
        <v>3</v>
      </c>
      <c r="X5" s="84">
        <v>4</v>
      </c>
      <c r="Z5" s="308"/>
      <c r="AA5" s="309"/>
      <c r="AB5" s="309"/>
      <c r="AC5" s="309"/>
      <c r="AD5" s="309"/>
      <c r="AE5" s="309"/>
      <c r="AF5" s="309"/>
      <c r="AG5" s="310"/>
      <c r="AH5" s="56"/>
      <c r="AJ5" s="85">
        <v>2</v>
      </c>
      <c r="AK5" s="83">
        <v>5</v>
      </c>
      <c r="AL5" s="82">
        <v>2</v>
      </c>
      <c r="AM5" s="82">
        <v>0</v>
      </c>
      <c r="AN5" s="81">
        <v>3</v>
      </c>
      <c r="AO5" s="84">
        <v>4</v>
      </c>
      <c r="AQ5" s="209"/>
      <c r="AR5" s="210"/>
      <c r="AS5" s="210"/>
      <c r="AT5" s="210"/>
      <c r="AU5" s="210"/>
      <c r="AV5" s="210"/>
      <c r="AW5" s="210"/>
      <c r="AX5" s="211"/>
      <c r="AY5" s="58"/>
      <c r="AZ5" s="237"/>
      <c r="BA5" s="323"/>
    </row>
    <row r="6" spans="1:53" ht="4.5" customHeight="1" thickBot="1" x14ac:dyDescent="0.2">
      <c r="Q6" s="56"/>
      <c r="AH6" s="56"/>
      <c r="AY6" s="58"/>
      <c r="AZ6" s="237"/>
      <c r="BA6" s="323"/>
    </row>
    <row r="7" spans="1:53" x14ac:dyDescent="0.15">
      <c r="B7" s="258" t="s">
        <v>33</v>
      </c>
      <c r="C7" s="259"/>
      <c r="D7" s="259"/>
      <c r="E7" s="259"/>
      <c r="F7" s="259"/>
      <c r="G7" s="259"/>
      <c r="H7" s="260"/>
      <c r="I7" s="261" t="s">
        <v>35</v>
      </c>
      <c r="J7" s="259"/>
      <c r="K7" s="259"/>
      <c r="L7" s="259"/>
      <c r="M7" s="259"/>
      <c r="N7" s="259"/>
      <c r="O7" s="259"/>
      <c r="P7" s="262"/>
      <c r="Q7" s="56"/>
      <c r="S7" s="258" t="s">
        <v>33</v>
      </c>
      <c r="T7" s="259"/>
      <c r="U7" s="259"/>
      <c r="V7" s="259"/>
      <c r="W7" s="259"/>
      <c r="X7" s="259"/>
      <c r="Y7" s="260"/>
      <c r="Z7" s="261" t="s">
        <v>35</v>
      </c>
      <c r="AA7" s="259"/>
      <c r="AB7" s="259"/>
      <c r="AC7" s="259"/>
      <c r="AD7" s="259"/>
      <c r="AE7" s="259"/>
      <c r="AF7" s="259"/>
      <c r="AG7" s="262"/>
      <c r="AH7" s="56"/>
      <c r="AJ7" s="258" t="s">
        <v>33</v>
      </c>
      <c r="AK7" s="259"/>
      <c r="AL7" s="259"/>
      <c r="AM7" s="259"/>
      <c r="AN7" s="259"/>
      <c r="AO7" s="259"/>
      <c r="AP7" s="260"/>
      <c r="AQ7" s="261" t="s">
        <v>35</v>
      </c>
      <c r="AR7" s="259"/>
      <c r="AS7" s="259"/>
      <c r="AT7" s="259"/>
      <c r="AU7" s="259"/>
      <c r="AV7" s="259"/>
      <c r="AW7" s="259"/>
      <c r="AX7" s="262"/>
      <c r="AY7" s="58"/>
      <c r="AZ7" s="237"/>
      <c r="BA7" s="323"/>
    </row>
    <row r="8" spans="1:53" ht="20.25" customHeight="1" x14ac:dyDescent="0.15">
      <c r="B8" s="286" t="s">
        <v>36</v>
      </c>
      <c r="C8" s="287"/>
      <c r="D8" s="287"/>
      <c r="E8" s="287"/>
      <c r="F8" s="287"/>
      <c r="G8" s="287"/>
      <c r="H8" s="288"/>
      <c r="I8" s="263" t="s">
        <v>34</v>
      </c>
      <c r="J8" s="264"/>
      <c r="K8" s="264"/>
      <c r="L8" s="264"/>
      <c r="M8" s="264"/>
      <c r="N8" s="264"/>
      <c r="O8" s="264"/>
      <c r="P8" s="265"/>
      <c r="Q8" s="56"/>
      <c r="S8" s="286" t="s">
        <v>36</v>
      </c>
      <c r="T8" s="287"/>
      <c r="U8" s="287"/>
      <c r="V8" s="287"/>
      <c r="W8" s="287"/>
      <c r="X8" s="287"/>
      <c r="Y8" s="288"/>
      <c r="Z8" s="263" t="s">
        <v>34</v>
      </c>
      <c r="AA8" s="264"/>
      <c r="AB8" s="264"/>
      <c r="AC8" s="264"/>
      <c r="AD8" s="264"/>
      <c r="AE8" s="264"/>
      <c r="AF8" s="264"/>
      <c r="AG8" s="265"/>
      <c r="AH8" s="56"/>
      <c r="AJ8" s="286" t="s">
        <v>36</v>
      </c>
      <c r="AK8" s="287"/>
      <c r="AL8" s="287"/>
      <c r="AM8" s="287"/>
      <c r="AN8" s="287"/>
      <c r="AO8" s="287"/>
      <c r="AP8" s="288"/>
      <c r="AQ8" s="263" t="s">
        <v>34</v>
      </c>
      <c r="AR8" s="264"/>
      <c r="AS8" s="264"/>
      <c r="AT8" s="264"/>
      <c r="AU8" s="264"/>
      <c r="AV8" s="264"/>
      <c r="AW8" s="264"/>
      <c r="AX8" s="265"/>
      <c r="AY8" s="58"/>
      <c r="AZ8" s="237"/>
      <c r="BA8" s="323"/>
    </row>
    <row r="9" spans="1:53" ht="13.5" customHeight="1" x14ac:dyDescent="0.15">
      <c r="B9" s="321" t="str">
        <f>CONCATENATE(入力画面!B10,入力画面!D10,入力画面!F10,入力画面!H10,入力画面!J10)</f>
        <v>令和年月分</v>
      </c>
      <c r="C9" s="270"/>
      <c r="D9" s="270"/>
      <c r="E9" s="270"/>
      <c r="F9" s="270"/>
      <c r="G9" s="270"/>
      <c r="H9" s="271"/>
      <c r="I9" s="263" t="s">
        <v>20</v>
      </c>
      <c r="J9" s="264"/>
      <c r="K9" s="264"/>
      <c r="L9" s="264"/>
      <c r="M9" s="264"/>
      <c r="N9" s="264"/>
      <c r="O9" s="264"/>
      <c r="P9" s="265"/>
      <c r="Q9" s="56"/>
      <c r="S9" s="321" t="str">
        <f>CONCATENATE(入力画面!B10,入力画面!D10,入力画面!F10,入力画面!H10,入力画面!J10)</f>
        <v>令和年月分</v>
      </c>
      <c r="T9" s="270"/>
      <c r="U9" s="270"/>
      <c r="V9" s="270"/>
      <c r="W9" s="270"/>
      <c r="X9" s="270"/>
      <c r="Y9" s="271"/>
      <c r="Z9" s="263" t="s">
        <v>20</v>
      </c>
      <c r="AA9" s="264"/>
      <c r="AB9" s="264"/>
      <c r="AC9" s="264"/>
      <c r="AD9" s="264"/>
      <c r="AE9" s="264"/>
      <c r="AF9" s="264"/>
      <c r="AG9" s="265"/>
      <c r="AH9" s="56"/>
      <c r="AJ9" s="321" t="str">
        <f>CONCATENATE(入力画面!B10,入力画面!D10,入力画面!F10,入力画面!H10,入力画面!J10)</f>
        <v>令和年月分</v>
      </c>
      <c r="AK9" s="270"/>
      <c r="AL9" s="270"/>
      <c r="AM9" s="270"/>
      <c r="AN9" s="270"/>
      <c r="AO9" s="270"/>
      <c r="AP9" s="271"/>
      <c r="AQ9" s="263" t="s">
        <v>20</v>
      </c>
      <c r="AR9" s="264"/>
      <c r="AS9" s="264"/>
      <c r="AT9" s="264"/>
      <c r="AU9" s="264"/>
      <c r="AV9" s="264"/>
      <c r="AW9" s="264"/>
      <c r="AX9" s="265"/>
      <c r="AY9" s="58"/>
      <c r="AZ9" s="237"/>
      <c r="BA9" s="323"/>
    </row>
    <row r="10" spans="1:53" ht="24.75" customHeight="1" x14ac:dyDescent="0.15">
      <c r="B10" s="301"/>
      <c r="C10" s="302"/>
      <c r="D10" s="302"/>
      <c r="E10" s="302"/>
      <c r="F10" s="302"/>
      <c r="G10" s="302"/>
      <c r="H10" s="322"/>
      <c r="I10" s="266" t="str">
        <f>CONCATENATE(入力画面!L10,"",)</f>
        <v/>
      </c>
      <c r="J10" s="267"/>
      <c r="K10" s="267"/>
      <c r="L10" s="267"/>
      <c r="M10" s="267"/>
      <c r="N10" s="267"/>
      <c r="O10" s="267"/>
      <c r="P10" s="268"/>
      <c r="Q10" s="56"/>
      <c r="S10" s="301"/>
      <c r="T10" s="302"/>
      <c r="U10" s="302"/>
      <c r="V10" s="302"/>
      <c r="W10" s="302"/>
      <c r="X10" s="302"/>
      <c r="Y10" s="322"/>
      <c r="Z10" s="266" t="str">
        <f>I10</f>
        <v/>
      </c>
      <c r="AA10" s="267"/>
      <c r="AB10" s="267"/>
      <c r="AC10" s="267"/>
      <c r="AD10" s="267"/>
      <c r="AE10" s="267"/>
      <c r="AF10" s="267"/>
      <c r="AG10" s="268"/>
      <c r="AH10" s="56"/>
      <c r="AJ10" s="301"/>
      <c r="AK10" s="302"/>
      <c r="AL10" s="302"/>
      <c r="AM10" s="302"/>
      <c r="AN10" s="302"/>
      <c r="AO10" s="302"/>
      <c r="AP10" s="322"/>
      <c r="AQ10" s="266" t="str">
        <f>I10</f>
        <v/>
      </c>
      <c r="AR10" s="267"/>
      <c r="AS10" s="267"/>
      <c r="AT10" s="267"/>
      <c r="AU10" s="267"/>
      <c r="AV10" s="267"/>
      <c r="AW10" s="267"/>
      <c r="AX10" s="268"/>
      <c r="AY10" s="58"/>
      <c r="AZ10" s="237"/>
      <c r="BA10" s="323"/>
    </row>
    <row r="11" spans="1:53" x14ac:dyDescent="0.15">
      <c r="B11" s="283" t="s">
        <v>63</v>
      </c>
      <c r="C11" s="269" t="s">
        <v>21</v>
      </c>
      <c r="D11" s="270"/>
      <c r="E11" s="270"/>
      <c r="F11" s="270"/>
      <c r="G11" s="271"/>
      <c r="H11" s="59" t="s">
        <v>42</v>
      </c>
      <c r="I11" s="60" t="s">
        <v>40</v>
      </c>
      <c r="J11" s="61" t="s">
        <v>39</v>
      </c>
      <c r="K11" s="61" t="s">
        <v>38</v>
      </c>
      <c r="L11" s="61" t="s">
        <v>41</v>
      </c>
      <c r="M11" s="61" t="s">
        <v>40</v>
      </c>
      <c r="N11" s="61" t="s">
        <v>39</v>
      </c>
      <c r="O11" s="61" t="s">
        <v>38</v>
      </c>
      <c r="P11" s="62" t="s">
        <v>37</v>
      </c>
      <c r="Q11" s="56"/>
      <c r="S11" s="283" t="s">
        <v>63</v>
      </c>
      <c r="T11" s="269" t="s">
        <v>21</v>
      </c>
      <c r="U11" s="270"/>
      <c r="V11" s="270"/>
      <c r="W11" s="270"/>
      <c r="X11" s="271"/>
      <c r="Y11" s="59" t="s">
        <v>42</v>
      </c>
      <c r="Z11" s="61" t="s">
        <v>40</v>
      </c>
      <c r="AA11" s="60" t="s">
        <v>39</v>
      </c>
      <c r="AB11" s="63" t="s">
        <v>38</v>
      </c>
      <c r="AC11" s="61" t="s">
        <v>41</v>
      </c>
      <c r="AD11" s="61" t="s">
        <v>40</v>
      </c>
      <c r="AE11" s="61" t="s">
        <v>39</v>
      </c>
      <c r="AF11" s="61" t="s">
        <v>38</v>
      </c>
      <c r="AG11" s="62" t="s">
        <v>37</v>
      </c>
      <c r="AH11" s="56"/>
      <c r="AJ11" s="283" t="s">
        <v>63</v>
      </c>
      <c r="AK11" s="269" t="s">
        <v>21</v>
      </c>
      <c r="AL11" s="270"/>
      <c r="AM11" s="270"/>
      <c r="AN11" s="270"/>
      <c r="AO11" s="271"/>
      <c r="AP11" s="64" t="s">
        <v>42</v>
      </c>
      <c r="AQ11" s="65" t="s">
        <v>40</v>
      </c>
      <c r="AR11" s="66" t="s">
        <v>39</v>
      </c>
      <c r="AS11" s="66" t="s">
        <v>38</v>
      </c>
      <c r="AT11" s="67" t="s">
        <v>41</v>
      </c>
      <c r="AU11" s="66" t="s">
        <v>40</v>
      </c>
      <c r="AV11" s="66" t="s">
        <v>39</v>
      </c>
      <c r="AW11" s="66" t="s">
        <v>38</v>
      </c>
      <c r="AX11" s="68" t="s">
        <v>37</v>
      </c>
      <c r="AY11" s="58"/>
      <c r="AZ11" s="237"/>
      <c r="BA11" s="323"/>
    </row>
    <row r="12" spans="1:53" ht="9" customHeight="1" x14ac:dyDescent="0.15">
      <c r="B12" s="284"/>
      <c r="C12" s="272"/>
      <c r="D12" s="247"/>
      <c r="E12" s="247"/>
      <c r="F12" s="247"/>
      <c r="G12" s="273"/>
      <c r="H12" s="281" t="str">
        <f>IF(I12="","",IF(I12="","",IF(A13&lt;100000000,"",(RIGHT(A13,9)-I12*10000000-J12*1000000-K12*100000-L12*10000-M12*1000-N12*100-O12*10-P12)/100000000)))</f>
        <v/>
      </c>
      <c r="I12" s="277" t="str">
        <f>IF(J12="","",IF(J12="\","",IF(A13&lt;10000000,"\",(RIGHT(A13,8)-J12*1000000-K12*100000-L12*10000-L12*10000-M12*1000-N12*100-O12*10-P12)/10000000)))</f>
        <v/>
      </c>
      <c r="J12" s="275" t="str">
        <f>IF(K12="","",IF(K12="","",IF(A13&lt;1000000,"",(RIGHT(A13,7)-K12*100000-L12*10000-M12*1000-N12*100-O12*10-P12)/1000000)))</f>
        <v/>
      </c>
      <c r="K12" s="275" t="str">
        <f>IF(L12="","",IF(L12="","",IF(A13&lt;100000,"",(RIGHT(A13,6)-L12*10000-M12*1000-N12*100-O12*10-P12)/100000)))</f>
        <v/>
      </c>
      <c r="L12" s="275" t="str">
        <f>IF(M12="","",IF(M12="","",IF(A13&lt;10000,"",(RIGHT(A13,5)-M12*1000-N12*100-O12*100-O12*10-P12)/10000)))</f>
        <v/>
      </c>
      <c r="M12" s="275" t="str">
        <f>IF(N12="","",IF(N12="","",IF(A13&lt;1000,"",(RIGHT(A13,4)-N12*100-O12*10-P12)/1000)))</f>
        <v/>
      </c>
      <c r="N12" s="275" t="str">
        <f>IF(O12="","",IF(O12="\","",IF(A13&lt;100,"\",(RIGHT(A13,3)-O12*10-P12)/100)))</f>
        <v/>
      </c>
      <c r="O12" s="275" t="str">
        <f>IF(P12="","",IF(P12="","",IF(A13&lt;10,"",(RIGHT(A13,2)-P12)/10)))</f>
        <v/>
      </c>
      <c r="P12" s="279" t="str">
        <f>IF(A13="","",RIGHT(A13,1))</f>
        <v/>
      </c>
      <c r="Q12" s="56"/>
      <c r="S12" s="284"/>
      <c r="T12" s="272"/>
      <c r="U12" s="247"/>
      <c r="V12" s="247"/>
      <c r="W12" s="247"/>
      <c r="X12" s="273"/>
      <c r="Y12" s="281" t="str">
        <f t="shared" ref="Y12:AG12" si="0">IF(H12="","",H12)</f>
        <v/>
      </c>
      <c r="Z12" s="275" t="str">
        <f t="shared" si="0"/>
        <v/>
      </c>
      <c r="AA12" s="277" t="str">
        <f t="shared" si="0"/>
        <v/>
      </c>
      <c r="AB12" s="275" t="str">
        <f t="shared" si="0"/>
        <v/>
      </c>
      <c r="AC12" s="275" t="str">
        <f t="shared" si="0"/>
        <v/>
      </c>
      <c r="AD12" s="275" t="str">
        <f t="shared" si="0"/>
        <v/>
      </c>
      <c r="AE12" s="275" t="str">
        <f t="shared" si="0"/>
        <v/>
      </c>
      <c r="AF12" s="275" t="str">
        <f t="shared" si="0"/>
        <v/>
      </c>
      <c r="AG12" s="279" t="str">
        <f t="shared" si="0"/>
        <v/>
      </c>
      <c r="AH12" s="56"/>
      <c r="AJ12" s="284"/>
      <c r="AK12" s="272"/>
      <c r="AL12" s="247"/>
      <c r="AM12" s="247"/>
      <c r="AN12" s="247"/>
      <c r="AO12" s="273"/>
      <c r="AP12" s="281"/>
      <c r="AQ12" s="275" t="str">
        <f t="shared" ref="AQ12:AX12" si="1">IF(I12="","",I12)</f>
        <v/>
      </c>
      <c r="AR12" s="275" t="str">
        <f t="shared" si="1"/>
        <v/>
      </c>
      <c r="AS12" s="275" t="str">
        <f t="shared" si="1"/>
        <v/>
      </c>
      <c r="AT12" s="277" t="str">
        <f t="shared" si="1"/>
        <v/>
      </c>
      <c r="AU12" s="275" t="str">
        <f t="shared" si="1"/>
        <v/>
      </c>
      <c r="AV12" s="275" t="str">
        <f t="shared" si="1"/>
        <v/>
      </c>
      <c r="AW12" s="275" t="str">
        <f t="shared" si="1"/>
        <v/>
      </c>
      <c r="AX12" s="279" t="str">
        <f t="shared" si="1"/>
        <v/>
      </c>
      <c r="AY12" s="58"/>
      <c r="AZ12" s="237"/>
      <c r="BA12" s="323"/>
    </row>
    <row r="13" spans="1:53" ht="18.75" customHeight="1" x14ac:dyDescent="0.15">
      <c r="A13" s="55" t="str">
        <f>IF(入力画面!L11="","",入力画面!L11)</f>
        <v/>
      </c>
      <c r="B13" s="284"/>
      <c r="C13" s="289" t="s">
        <v>24</v>
      </c>
      <c r="D13" s="290"/>
      <c r="E13" s="290"/>
      <c r="F13" s="290"/>
      <c r="G13" s="291"/>
      <c r="H13" s="282"/>
      <c r="I13" s="278"/>
      <c r="J13" s="276"/>
      <c r="K13" s="276"/>
      <c r="L13" s="276"/>
      <c r="M13" s="276"/>
      <c r="N13" s="276"/>
      <c r="O13" s="276"/>
      <c r="P13" s="280"/>
      <c r="Q13" s="56"/>
      <c r="S13" s="284"/>
      <c r="T13" s="289" t="s">
        <v>24</v>
      </c>
      <c r="U13" s="290"/>
      <c r="V13" s="290"/>
      <c r="W13" s="290"/>
      <c r="X13" s="291"/>
      <c r="Y13" s="282"/>
      <c r="Z13" s="276"/>
      <c r="AA13" s="278"/>
      <c r="AB13" s="276"/>
      <c r="AC13" s="276"/>
      <c r="AD13" s="276"/>
      <c r="AE13" s="276"/>
      <c r="AF13" s="276"/>
      <c r="AG13" s="280"/>
      <c r="AH13" s="56"/>
      <c r="AJ13" s="284"/>
      <c r="AK13" s="289" t="s">
        <v>24</v>
      </c>
      <c r="AL13" s="290"/>
      <c r="AM13" s="290"/>
      <c r="AN13" s="290"/>
      <c r="AO13" s="291"/>
      <c r="AP13" s="282"/>
      <c r="AQ13" s="276"/>
      <c r="AR13" s="276"/>
      <c r="AS13" s="276"/>
      <c r="AT13" s="278"/>
      <c r="AU13" s="276"/>
      <c r="AV13" s="276"/>
      <c r="AW13" s="276"/>
      <c r="AX13" s="280"/>
      <c r="AY13" s="58"/>
      <c r="AZ13" s="237"/>
      <c r="BA13" s="323"/>
    </row>
    <row r="14" spans="1:53" ht="25.5" customHeight="1" x14ac:dyDescent="0.15">
      <c r="A14" s="55" t="str">
        <f>IF(入力画面!L12="","", 入力画面!L12)</f>
        <v/>
      </c>
      <c r="B14" s="284"/>
      <c r="C14" s="263" t="s">
        <v>25</v>
      </c>
      <c r="D14" s="264"/>
      <c r="E14" s="264"/>
      <c r="F14" s="264"/>
      <c r="G14" s="274"/>
      <c r="H14" s="86" t="str">
        <f>IF(I14="","",IF(I14="","",IF(A14&lt;100000000,"",(RIGHT(A14,9)-I14*10000000-J14*1000000-K14*100000-L14*10000-M14*1000-N14*100-O14*10-P14)/100000000)))</f>
        <v/>
      </c>
      <c r="I14" s="87" t="str">
        <f>IF(J14="","",IF(J14="","",IF(A14&lt;10000000,"",(RIGHT(A14,8)-J14*1000000-K14*100000-L14*10000-M14*1000-N14*100-O14*10-P14)/10000000)))</f>
        <v/>
      </c>
      <c r="J14" s="88" t="str">
        <f>IF(K14="","",IF(K14="","",IF(A14&lt;1000000,"",(RIGHT(A14,7)-K14*100000-L14*10000-M14*1000-N14*100-O14*10-P14)/1000000)))</f>
        <v/>
      </c>
      <c r="K14" s="88" t="str">
        <f>IF(L14="","",IF(L14="","",IF(A14&lt;100000,"",(RIGHT(A14,6)-M14*10000-N14*100-O14*10-P14)/100000)))</f>
        <v/>
      </c>
      <c r="L14" s="88" t="str">
        <f>IF(M14="","",IF(M14="","",IF(A14&lt;10000,"",(RIGHT(A14,5)-M14*1000-N14*100-O14*10-P14)/10000)))</f>
        <v/>
      </c>
      <c r="M14" s="88" t="str">
        <f>IF(N14="","",IF(N14="","",IF(A14&lt;1000,"",(RIGHT(A14,4)-N14*100-O14*10-P14)/1000)))</f>
        <v/>
      </c>
      <c r="N14" s="88" t="str">
        <f>IF(O14="","",IF(O14="","",IF(A14&lt;100,"",(RIGHT(A14,3)-O14*10-P14)/100)))</f>
        <v/>
      </c>
      <c r="O14" s="88" t="str">
        <f>IF(P14="","",IF(P14="","",IF(A14&lt;10,"",(RIGHT(A14,2)-P14)/10)))</f>
        <v/>
      </c>
      <c r="P14" s="89" t="str">
        <f>IF(A14="","",RIGHT(A14,1))</f>
        <v/>
      </c>
      <c r="Q14" s="56"/>
      <c r="S14" s="284"/>
      <c r="T14" s="263" t="s">
        <v>25</v>
      </c>
      <c r="U14" s="264"/>
      <c r="V14" s="264"/>
      <c r="W14" s="264"/>
      <c r="X14" s="274"/>
      <c r="Y14" s="86" t="str">
        <f t="shared" ref="Y14:AG15" si="2">IF(H14="","",H14)</f>
        <v/>
      </c>
      <c r="Z14" s="88" t="str">
        <f t="shared" si="2"/>
        <v/>
      </c>
      <c r="AA14" s="87" t="str">
        <f t="shared" si="2"/>
        <v/>
      </c>
      <c r="AB14" s="88" t="str">
        <f t="shared" si="2"/>
        <v/>
      </c>
      <c r="AC14" s="88" t="str">
        <f t="shared" si="2"/>
        <v/>
      </c>
      <c r="AD14" s="88" t="str">
        <f t="shared" si="2"/>
        <v/>
      </c>
      <c r="AE14" s="88" t="str">
        <f t="shared" si="2"/>
        <v/>
      </c>
      <c r="AF14" s="88" t="str">
        <f t="shared" si="2"/>
        <v/>
      </c>
      <c r="AG14" s="89" t="str">
        <f t="shared" si="2"/>
        <v/>
      </c>
      <c r="AH14" s="56"/>
      <c r="AJ14" s="284"/>
      <c r="AK14" s="263" t="s">
        <v>25</v>
      </c>
      <c r="AL14" s="264"/>
      <c r="AM14" s="264"/>
      <c r="AN14" s="264"/>
      <c r="AO14" s="274"/>
      <c r="AP14" s="86" t="str">
        <f t="shared" ref="AP14:AX15" si="3">IF(H14="","",H14)</f>
        <v/>
      </c>
      <c r="AQ14" s="88" t="str">
        <f t="shared" si="3"/>
        <v/>
      </c>
      <c r="AR14" s="88" t="str">
        <f t="shared" si="3"/>
        <v/>
      </c>
      <c r="AS14" s="88" t="str">
        <f t="shared" si="3"/>
        <v/>
      </c>
      <c r="AT14" s="87" t="str">
        <f t="shared" si="3"/>
        <v/>
      </c>
      <c r="AU14" s="88" t="str">
        <f t="shared" si="3"/>
        <v/>
      </c>
      <c r="AV14" s="88" t="str">
        <f t="shared" si="3"/>
        <v/>
      </c>
      <c r="AW14" s="88" t="str">
        <f t="shared" si="3"/>
        <v/>
      </c>
      <c r="AX14" s="89" t="str">
        <f t="shared" si="3"/>
        <v/>
      </c>
      <c r="AY14" s="58"/>
      <c r="AZ14" s="237"/>
      <c r="BA14" s="323"/>
    </row>
    <row r="15" spans="1:53" ht="27.75" customHeight="1" x14ac:dyDescent="0.15">
      <c r="A15" s="55" t="str">
        <f>IF(入力画面!L13="","",入力画面!L13)</f>
        <v/>
      </c>
      <c r="B15" s="284"/>
      <c r="C15" s="263" t="s">
        <v>26</v>
      </c>
      <c r="D15" s="264"/>
      <c r="E15" s="264"/>
      <c r="F15" s="264"/>
      <c r="G15" s="274"/>
      <c r="H15" s="86" t="str">
        <f>IF(I15="","",IF(I15="\","",IF(A15&lt;100000000,"\",(RIGHT(A15,9)-I15*10000000-J15*1000000-K15*100000-L15*10000-M15*1000-N15*100-O15*10-P15)/100000000)))</f>
        <v/>
      </c>
      <c r="I15" s="87" t="str">
        <f>IF(J15="","",IF(J15="\","",IF(A15&lt;10000000,"\",(RIGHT(A15,8)-J15*1000000-K15*100000-L15*10000-M15*1000-N15*100-O15*10-P15)/10000000)))</f>
        <v/>
      </c>
      <c r="J15" s="88" t="str">
        <f>IF(K15="","",IF(K15="\","",IF(A15&lt;1000000,"\",(RIGHT(A15,7)-K15*100000-L15*10000-M15*1000-N15*100-O15*10-P15)/1000000)))</f>
        <v/>
      </c>
      <c r="K15" s="88" t="str">
        <f>IF(L15="","",IF(L15="\","",IF(A15&lt;100000,"\",(RIGHT(A15,6)-M15*10000-N15*100-O15*10-P15)/100000)))</f>
        <v/>
      </c>
      <c r="L15" s="88" t="str">
        <f>IF(M15="","",IF(M15="","",IF(A15&lt;10000,"",(RIGHT(A15,5)-M15*1000-N15*100-O15*10-P15)/10000)))</f>
        <v/>
      </c>
      <c r="M15" s="88" t="str">
        <f>IF(N15="","",IF(N15="","",IF(A15&lt;1000,"",(RIGHT(A15,4)-N15*100-O15*10-P15)/1000)))</f>
        <v/>
      </c>
      <c r="N15" s="88" t="str">
        <f>IF(O15="","",IF(O15="","",IF(A15&lt;100,"",(RIGHT(A15,3)-O15*10-P15)/100)))</f>
        <v/>
      </c>
      <c r="O15" s="88" t="str">
        <f>IF(P15="","",IF(P15="","",IF(A15&lt;10,"",(RIGHT(A15,2)-P15)/10)))</f>
        <v/>
      </c>
      <c r="P15" s="89" t="str">
        <f>IF(A15="","",RIGHT(A15,1))</f>
        <v/>
      </c>
      <c r="Q15" s="56"/>
      <c r="S15" s="284"/>
      <c r="T15" s="263" t="s">
        <v>26</v>
      </c>
      <c r="U15" s="264"/>
      <c r="V15" s="264"/>
      <c r="W15" s="264"/>
      <c r="X15" s="274"/>
      <c r="Y15" s="86" t="str">
        <f t="shared" si="2"/>
        <v/>
      </c>
      <c r="Z15" s="88" t="str">
        <f t="shared" si="2"/>
        <v/>
      </c>
      <c r="AA15" s="87" t="str">
        <f t="shared" si="2"/>
        <v/>
      </c>
      <c r="AB15" s="87" t="str">
        <f t="shared" si="2"/>
        <v/>
      </c>
      <c r="AC15" s="88" t="str">
        <f t="shared" si="2"/>
        <v/>
      </c>
      <c r="AD15" s="88" t="str">
        <f t="shared" si="2"/>
        <v/>
      </c>
      <c r="AE15" s="88" t="str">
        <f t="shared" si="2"/>
        <v/>
      </c>
      <c r="AF15" s="88" t="str">
        <f t="shared" si="2"/>
        <v/>
      </c>
      <c r="AG15" s="89" t="str">
        <f>IF(P15="","",P15)</f>
        <v/>
      </c>
      <c r="AH15" s="56"/>
      <c r="AJ15" s="284"/>
      <c r="AK15" s="263" t="s">
        <v>26</v>
      </c>
      <c r="AL15" s="264"/>
      <c r="AM15" s="264"/>
      <c r="AN15" s="264"/>
      <c r="AO15" s="274"/>
      <c r="AP15" s="86" t="str">
        <f t="shared" si="3"/>
        <v/>
      </c>
      <c r="AQ15" s="88" t="str">
        <f t="shared" si="3"/>
        <v/>
      </c>
      <c r="AR15" s="88" t="str">
        <f t="shared" si="3"/>
        <v/>
      </c>
      <c r="AS15" s="88" t="str">
        <f t="shared" si="3"/>
        <v/>
      </c>
      <c r="AT15" s="87" t="str">
        <f t="shared" si="3"/>
        <v/>
      </c>
      <c r="AU15" s="88" t="str">
        <f t="shared" si="3"/>
        <v/>
      </c>
      <c r="AV15" s="88" t="str">
        <f t="shared" si="3"/>
        <v/>
      </c>
      <c r="AW15" s="88" t="str">
        <f t="shared" si="3"/>
        <v/>
      </c>
      <c r="AX15" s="89" t="str">
        <f t="shared" si="3"/>
        <v/>
      </c>
      <c r="AY15" s="58"/>
      <c r="AZ15" s="237"/>
      <c r="BA15" s="323"/>
    </row>
    <row r="16" spans="1:53" ht="27.75" customHeight="1" thickBot="1" x14ac:dyDescent="0.2">
      <c r="A16" s="55" t="str">
        <f>IF(入力画面!L14="","",入力画面!L14)</f>
        <v/>
      </c>
      <c r="B16" s="284"/>
      <c r="C16" s="335" t="s">
        <v>58</v>
      </c>
      <c r="D16" s="336"/>
      <c r="E16" s="336"/>
      <c r="F16" s="336"/>
      <c r="G16" s="337"/>
      <c r="H16" s="90"/>
      <c r="I16" s="91"/>
      <c r="J16" s="92"/>
      <c r="K16" s="92"/>
      <c r="L16" s="92"/>
      <c r="M16" s="92" t="str">
        <f>IF(N16="","",IF(N16="","",IF(A16&lt;1000,"",(RIGHT(A16,4)-N16*100-O16*10-P16)/1000)))</f>
        <v/>
      </c>
      <c r="N16" s="92" t="str">
        <f>IF(O16="","",IF(O16="","",IF(A16&lt;100,"",(RIGHT(A16,3)-O16*10-P16)/100)))</f>
        <v/>
      </c>
      <c r="O16" s="92" t="str">
        <f>IF(P16="","",IF(P16="","",IF(A16&lt;10,"",(RIGHT(A16,2)-P16)/10)))</f>
        <v/>
      </c>
      <c r="P16" s="93" t="str">
        <f>IF(A16="","",RIGHT(A16,1))</f>
        <v/>
      </c>
      <c r="Q16" s="56"/>
      <c r="S16" s="284"/>
      <c r="T16" s="335" t="s">
        <v>58</v>
      </c>
      <c r="U16" s="336"/>
      <c r="V16" s="336"/>
      <c r="W16" s="336"/>
      <c r="X16" s="337"/>
      <c r="Y16" s="90"/>
      <c r="Z16" s="102"/>
      <c r="AA16" s="101"/>
      <c r="AB16" s="91"/>
      <c r="AC16" s="92" t="str">
        <f>IF(L16="","",L16)</f>
        <v/>
      </c>
      <c r="AD16" s="92" t="str">
        <f>IF(M16="","",M16)</f>
        <v/>
      </c>
      <c r="AE16" s="92" t="str">
        <f>IF(N16="","",N16)</f>
        <v/>
      </c>
      <c r="AF16" s="92" t="str">
        <f>IF(O16="","",O16)</f>
        <v/>
      </c>
      <c r="AG16" s="93" t="str">
        <f>IF(P16="","",P16)</f>
        <v/>
      </c>
      <c r="AH16" s="56"/>
      <c r="AJ16" s="284"/>
      <c r="AK16" s="335" t="s">
        <v>58</v>
      </c>
      <c r="AL16" s="336"/>
      <c r="AM16" s="336"/>
      <c r="AN16" s="336"/>
      <c r="AO16" s="337"/>
      <c r="AP16" s="90"/>
      <c r="AQ16" s="99"/>
      <c r="AR16" s="99"/>
      <c r="AS16" s="103"/>
      <c r="AT16" s="100" t="str">
        <f>IF(L16="","",L16)</f>
        <v/>
      </c>
      <c r="AU16" s="99" t="str">
        <f>IF(M16="","",M16)</f>
        <v/>
      </c>
      <c r="AV16" s="99" t="str">
        <f>IF(N16="","",N16)</f>
        <v/>
      </c>
      <c r="AW16" s="92" t="str">
        <f>IF(O16="","",O16)</f>
        <v/>
      </c>
      <c r="AX16" s="93" t="str">
        <f>IF(P16="","",P16)</f>
        <v/>
      </c>
      <c r="AY16" s="58"/>
      <c r="AZ16" s="237"/>
      <c r="BA16" s="323"/>
    </row>
    <row r="17" spans="1:53" ht="27.75" customHeight="1" thickBot="1" x14ac:dyDescent="0.2">
      <c r="A17" s="55" t="str">
        <f>IF(入力画面!L15="","",入力画面!L15)</f>
        <v/>
      </c>
      <c r="B17" s="285"/>
      <c r="C17" s="230" t="s">
        <v>27</v>
      </c>
      <c r="D17" s="231"/>
      <c r="E17" s="231"/>
      <c r="F17" s="231"/>
      <c r="G17" s="341"/>
      <c r="H17" s="94" t="str">
        <f>IF(I17="","",IF(I17="","",IF(A17&lt;100000000,"",(RIGHT(A17,9)-I17*10000000-J17*1000000-K17*100000-L17*10000-M17*1000-N17*100-O17*10-P17)/100000000)))</f>
        <v/>
      </c>
      <c r="I17" s="95" t="str">
        <f>IF(J17="","",IF(J17="","",IF(A17&lt;10000000,"",(RIGHT(A17,8)-J17*1000000-K17*100000-L17*10000-M17*1000-N17*100-O17*10-P17)/10000000)))</f>
        <v/>
      </c>
      <c r="J17" s="96" t="str">
        <f>IF(K17="","",IF(K17="","",IF(A17&lt;1000000,"",(RIGHT(A17,7)-K17*100000-L17*10000-M17*1000-N17*100-O17*10-P17)/1000000)))</f>
        <v/>
      </c>
      <c r="K17" s="96" t="str">
        <f>IF(L17="","",IF(L17="","",IF(A17&lt;100000,"",(RIGHT(A17,6)-L17*10000-M17*1000-N17*100-O17*10-P17)/100000)))</f>
        <v/>
      </c>
      <c r="L17" s="96" t="str">
        <f>IF(M17="","",IF(M17="","",IF(A17&lt;10000,"",(RIGHT(A17,5)-M17*1000-N17*100-O17*10-P17)/10000)))</f>
        <v/>
      </c>
      <c r="M17" s="96" t="str">
        <f>IF(N17="","",IF(N17="","",IF(A17&lt;1000,"",(RIGHT(A17,4)-N17*100-O17*10-P17)/1000)))</f>
        <v/>
      </c>
      <c r="N17" s="96" t="str">
        <f>IF(O17="","",IF(O17="","",IF(A17&lt;100,"",(RIGHT(A17,3)-O17*10-P17)/100)))</f>
        <v/>
      </c>
      <c r="O17" s="96" t="str">
        <f>IF(P17="","",IF(P17="","",IF(A17&lt;10,"",(RIGHT(A17,2)-P17)/10)))</f>
        <v/>
      </c>
      <c r="P17" s="97" t="str">
        <f>IF(A17="","",RIGHT(A17,1))</f>
        <v/>
      </c>
      <c r="Q17" s="56"/>
      <c r="S17" s="285"/>
      <c r="T17" s="230" t="s">
        <v>27</v>
      </c>
      <c r="U17" s="231"/>
      <c r="V17" s="231"/>
      <c r="W17" s="231"/>
      <c r="X17" s="341"/>
      <c r="Y17" s="94" t="str">
        <f t="shared" ref="Y17:AG17" si="4">IF(H17="","",H17)</f>
        <v/>
      </c>
      <c r="Z17" s="98" t="str">
        <f t="shared" si="4"/>
        <v/>
      </c>
      <c r="AA17" s="96" t="str">
        <f t="shared" si="4"/>
        <v/>
      </c>
      <c r="AB17" s="96" t="str">
        <f t="shared" si="4"/>
        <v/>
      </c>
      <c r="AC17" s="96" t="str">
        <f t="shared" si="4"/>
        <v/>
      </c>
      <c r="AD17" s="96" t="str">
        <f t="shared" si="4"/>
        <v/>
      </c>
      <c r="AE17" s="96" t="str">
        <f t="shared" si="4"/>
        <v/>
      </c>
      <c r="AF17" s="96" t="str">
        <f t="shared" si="4"/>
        <v/>
      </c>
      <c r="AG17" s="97" t="str">
        <f t="shared" si="4"/>
        <v/>
      </c>
      <c r="AH17" s="56"/>
      <c r="AJ17" s="285"/>
      <c r="AK17" s="230" t="s">
        <v>27</v>
      </c>
      <c r="AL17" s="231"/>
      <c r="AM17" s="231"/>
      <c r="AN17" s="231"/>
      <c r="AO17" s="341"/>
      <c r="AP17" s="94" t="str">
        <f t="shared" ref="AP17:AX17" si="5">IF(H17="","",H17)</f>
        <v/>
      </c>
      <c r="AQ17" s="96" t="str">
        <f t="shared" si="5"/>
        <v/>
      </c>
      <c r="AR17" s="96" t="str">
        <f t="shared" si="5"/>
        <v/>
      </c>
      <c r="AS17" s="96" t="str">
        <f t="shared" si="5"/>
        <v/>
      </c>
      <c r="AT17" s="95" t="str">
        <f t="shared" si="5"/>
        <v/>
      </c>
      <c r="AU17" s="96" t="str">
        <f t="shared" si="5"/>
        <v/>
      </c>
      <c r="AV17" s="96" t="str">
        <f t="shared" si="5"/>
        <v/>
      </c>
      <c r="AW17" s="96" t="str">
        <f t="shared" si="5"/>
        <v/>
      </c>
      <c r="AX17" s="97" t="str">
        <f t="shared" si="5"/>
        <v/>
      </c>
      <c r="AY17" s="58"/>
      <c r="AZ17" s="237"/>
      <c r="BA17" s="323"/>
    </row>
    <row r="18" spans="1:53" ht="27.75" customHeight="1" x14ac:dyDescent="0.15">
      <c r="B18" s="301" t="s">
        <v>28</v>
      </c>
      <c r="C18" s="302"/>
      <c r="D18" s="302"/>
      <c r="E18" s="302"/>
      <c r="F18" s="302"/>
      <c r="G18" s="322"/>
      <c r="H18" s="338" t="str">
        <f>CONCATENATE(入力画面!M16,入力画面!O16,入力画面!Q16,入力画面!S16,入力画面!U16,入力画面!W16,入力画面!Y16)</f>
        <v>令和年月日</v>
      </c>
      <c r="I18" s="339"/>
      <c r="J18" s="339"/>
      <c r="K18" s="339"/>
      <c r="L18" s="339"/>
      <c r="M18" s="339"/>
      <c r="N18" s="339"/>
      <c r="O18" s="339"/>
      <c r="P18" s="340"/>
      <c r="Q18" s="56"/>
      <c r="S18" s="301" t="s">
        <v>28</v>
      </c>
      <c r="T18" s="302"/>
      <c r="U18" s="302"/>
      <c r="V18" s="302"/>
      <c r="W18" s="302"/>
      <c r="X18" s="322"/>
      <c r="Y18" s="338" t="str">
        <f>H18</f>
        <v>令和年月日</v>
      </c>
      <c r="Z18" s="339"/>
      <c r="AA18" s="339"/>
      <c r="AB18" s="339"/>
      <c r="AC18" s="339"/>
      <c r="AD18" s="339"/>
      <c r="AE18" s="339"/>
      <c r="AF18" s="339"/>
      <c r="AG18" s="340"/>
      <c r="AH18" s="56"/>
      <c r="AJ18" s="301" t="s">
        <v>28</v>
      </c>
      <c r="AK18" s="302"/>
      <c r="AL18" s="302"/>
      <c r="AM18" s="302"/>
      <c r="AN18" s="302"/>
      <c r="AO18" s="322"/>
      <c r="AP18" s="338" t="str">
        <f>H18</f>
        <v>令和年月日</v>
      </c>
      <c r="AQ18" s="339"/>
      <c r="AR18" s="339"/>
      <c r="AS18" s="339"/>
      <c r="AT18" s="339"/>
      <c r="AU18" s="339"/>
      <c r="AV18" s="339"/>
      <c r="AW18" s="339"/>
      <c r="AX18" s="340"/>
      <c r="AY18" s="58"/>
      <c r="AZ18" s="237"/>
      <c r="BA18" s="323"/>
    </row>
    <row r="19" spans="1:53" ht="13.5" customHeight="1" x14ac:dyDescent="0.15">
      <c r="B19" s="228" t="s">
        <v>29</v>
      </c>
      <c r="C19" s="229"/>
      <c r="D19" s="229"/>
      <c r="E19" s="229"/>
      <c r="F19" s="57"/>
      <c r="G19" s="57"/>
      <c r="H19" s="57"/>
      <c r="I19" s="57"/>
      <c r="J19" s="57"/>
      <c r="K19" s="57"/>
      <c r="L19" s="57"/>
      <c r="M19" s="57"/>
      <c r="N19" s="57"/>
      <c r="O19" s="57"/>
      <c r="P19" s="69"/>
      <c r="Q19" s="56"/>
      <c r="S19" s="228" t="s">
        <v>29</v>
      </c>
      <c r="T19" s="229"/>
      <c r="U19" s="229"/>
      <c r="V19" s="229"/>
      <c r="W19" s="57"/>
      <c r="X19" s="57"/>
      <c r="Y19" s="57"/>
      <c r="Z19" s="57"/>
      <c r="AA19" s="57"/>
      <c r="AB19" s="57"/>
      <c r="AC19" s="57"/>
      <c r="AD19" s="57"/>
      <c r="AE19" s="57"/>
      <c r="AF19" s="57"/>
      <c r="AG19" s="69"/>
      <c r="AH19" s="56"/>
      <c r="AJ19" s="228" t="s">
        <v>29</v>
      </c>
      <c r="AK19" s="229"/>
      <c r="AL19" s="229"/>
      <c r="AM19" s="229"/>
      <c r="AN19" s="57"/>
      <c r="AO19" s="57"/>
      <c r="AP19" s="57"/>
      <c r="AQ19" s="57"/>
      <c r="AR19" s="57"/>
      <c r="AS19" s="57"/>
      <c r="AT19" s="57"/>
      <c r="AU19" s="57"/>
      <c r="AV19" s="57"/>
      <c r="AW19" s="57"/>
      <c r="AX19" s="69"/>
      <c r="AY19" s="58"/>
      <c r="AZ19" s="237"/>
      <c r="BA19" s="323"/>
    </row>
    <row r="20" spans="1:53" x14ac:dyDescent="0.15">
      <c r="B20" s="226" t="s">
        <v>30</v>
      </c>
      <c r="C20" s="227"/>
      <c r="D20" s="227"/>
      <c r="E20" s="227"/>
      <c r="F20" s="57"/>
      <c r="G20" s="57"/>
      <c r="H20" s="57"/>
      <c r="I20" s="57"/>
      <c r="J20" s="57"/>
      <c r="K20" s="57"/>
      <c r="L20" s="57"/>
      <c r="M20" s="57"/>
      <c r="N20" s="57"/>
      <c r="O20" s="57"/>
      <c r="P20" s="69"/>
      <c r="Q20" s="56"/>
      <c r="S20" s="226" t="s">
        <v>30</v>
      </c>
      <c r="T20" s="227"/>
      <c r="U20" s="227"/>
      <c r="V20" s="227"/>
      <c r="W20" s="57"/>
      <c r="X20" s="57"/>
      <c r="Y20" s="57"/>
      <c r="Z20" s="57"/>
      <c r="AA20" s="57"/>
      <c r="AB20" s="57"/>
      <c r="AC20" s="57"/>
      <c r="AD20" s="57"/>
      <c r="AE20" s="57"/>
      <c r="AF20" s="57"/>
      <c r="AG20" s="69"/>
      <c r="AH20" s="56"/>
      <c r="AJ20" s="226" t="s">
        <v>30</v>
      </c>
      <c r="AK20" s="227"/>
      <c r="AL20" s="227"/>
      <c r="AM20" s="227"/>
      <c r="AN20" s="57"/>
      <c r="AO20" s="57"/>
      <c r="AP20" s="57"/>
      <c r="AQ20" s="57"/>
      <c r="AR20" s="57"/>
      <c r="AS20" s="57"/>
      <c r="AT20" s="57"/>
      <c r="AU20" s="57"/>
      <c r="AV20" s="57"/>
      <c r="AW20" s="57"/>
      <c r="AX20" s="69"/>
      <c r="AY20" s="58"/>
      <c r="AZ20" s="237"/>
      <c r="BA20" s="323"/>
    </row>
    <row r="21" spans="1:53" x14ac:dyDescent="0.15">
      <c r="B21" s="70"/>
      <c r="C21" s="236" t="str">
        <f>CONCATENATE(入力画面!C19,"",)</f>
        <v/>
      </c>
      <c r="D21" s="236"/>
      <c r="E21" s="236"/>
      <c r="F21" s="236"/>
      <c r="G21" s="236"/>
      <c r="H21" s="236"/>
      <c r="I21" s="236"/>
      <c r="J21" s="236"/>
      <c r="K21" s="236"/>
      <c r="L21" s="236"/>
      <c r="M21" s="236"/>
      <c r="N21" s="236"/>
      <c r="O21" s="236"/>
      <c r="P21" s="69"/>
      <c r="Q21" s="56"/>
      <c r="S21" s="70"/>
      <c r="T21" s="232" t="str">
        <f>C21</f>
        <v/>
      </c>
      <c r="U21" s="232"/>
      <c r="V21" s="232"/>
      <c r="W21" s="232"/>
      <c r="X21" s="232"/>
      <c r="Y21" s="232"/>
      <c r="Z21" s="232"/>
      <c r="AA21" s="232"/>
      <c r="AB21" s="232"/>
      <c r="AC21" s="232"/>
      <c r="AD21" s="232"/>
      <c r="AE21" s="232"/>
      <c r="AF21" s="232"/>
      <c r="AG21" s="69"/>
      <c r="AH21" s="56"/>
      <c r="AJ21" s="70"/>
      <c r="AK21" s="232" t="str">
        <f>C21</f>
        <v/>
      </c>
      <c r="AL21" s="232"/>
      <c r="AM21" s="232"/>
      <c r="AN21" s="232"/>
      <c r="AO21" s="232"/>
      <c r="AP21" s="232"/>
      <c r="AQ21" s="232"/>
      <c r="AR21" s="232"/>
      <c r="AS21" s="232"/>
      <c r="AT21" s="232"/>
      <c r="AU21" s="232"/>
      <c r="AV21" s="232"/>
      <c r="AW21" s="232"/>
      <c r="AX21" s="69"/>
      <c r="AY21" s="58"/>
      <c r="AZ21" s="237"/>
      <c r="BA21" s="323"/>
    </row>
    <row r="22" spans="1:53" x14ac:dyDescent="0.15">
      <c r="B22" s="71"/>
      <c r="C22" s="236"/>
      <c r="D22" s="236"/>
      <c r="E22" s="236"/>
      <c r="F22" s="236"/>
      <c r="G22" s="236"/>
      <c r="H22" s="236"/>
      <c r="I22" s="236"/>
      <c r="J22" s="236"/>
      <c r="K22" s="236"/>
      <c r="L22" s="236"/>
      <c r="M22" s="236"/>
      <c r="N22" s="236"/>
      <c r="O22" s="236"/>
      <c r="P22" s="72"/>
      <c r="Q22" s="56"/>
      <c r="S22" s="71"/>
      <c r="T22" s="232"/>
      <c r="U22" s="232"/>
      <c r="V22" s="232"/>
      <c r="W22" s="232"/>
      <c r="X22" s="232"/>
      <c r="Y22" s="232"/>
      <c r="Z22" s="232"/>
      <c r="AA22" s="232"/>
      <c r="AB22" s="232"/>
      <c r="AC22" s="232"/>
      <c r="AD22" s="232"/>
      <c r="AE22" s="232"/>
      <c r="AF22" s="232"/>
      <c r="AG22" s="72"/>
      <c r="AH22" s="56"/>
      <c r="AJ22" s="71"/>
      <c r="AK22" s="232"/>
      <c r="AL22" s="232"/>
      <c r="AM22" s="232"/>
      <c r="AN22" s="232"/>
      <c r="AO22" s="232"/>
      <c r="AP22" s="232"/>
      <c r="AQ22" s="232"/>
      <c r="AR22" s="232"/>
      <c r="AS22" s="232"/>
      <c r="AT22" s="232"/>
      <c r="AU22" s="232"/>
      <c r="AV22" s="232"/>
      <c r="AW22" s="232"/>
      <c r="AX22" s="72"/>
      <c r="AY22" s="58"/>
      <c r="AZ22" s="237"/>
      <c r="BA22" s="323"/>
    </row>
    <row r="23" spans="1:53" x14ac:dyDescent="0.15">
      <c r="B23" s="226" t="s">
        <v>31</v>
      </c>
      <c r="C23" s="227"/>
      <c r="D23" s="227"/>
      <c r="E23" s="227"/>
      <c r="F23" s="57"/>
      <c r="G23" s="57"/>
      <c r="H23" s="57"/>
      <c r="I23" s="57"/>
      <c r="J23" s="57"/>
      <c r="K23" s="57"/>
      <c r="L23" s="57"/>
      <c r="M23" s="57"/>
      <c r="N23" s="57"/>
      <c r="O23" s="57"/>
      <c r="P23" s="69"/>
      <c r="Q23" s="56"/>
      <c r="S23" s="226" t="s">
        <v>31</v>
      </c>
      <c r="T23" s="227"/>
      <c r="U23" s="227"/>
      <c r="V23" s="227"/>
      <c r="W23" s="57"/>
      <c r="X23" s="57"/>
      <c r="Y23" s="57"/>
      <c r="Z23" s="57"/>
      <c r="AA23" s="57"/>
      <c r="AB23" s="57"/>
      <c r="AC23" s="57"/>
      <c r="AD23" s="57"/>
      <c r="AE23" s="57"/>
      <c r="AF23" s="57"/>
      <c r="AG23" s="69"/>
      <c r="AH23" s="56"/>
      <c r="AJ23" s="226" t="s">
        <v>31</v>
      </c>
      <c r="AK23" s="227"/>
      <c r="AL23" s="227"/>
      <c r="AM23" s="227"/>
      <c r="AN23" s="57"/>
      <c r="AO23" s="57"/>
      <c r="AP23" s="57"/>
      <c r="AQ23" s="57"/>
      <c r="AR23" s="57"/>
      <c r="AS23" s="57"/>
      <c r="AT23" s="57"/>
      <c r="AU23" s="57"/>
      <c r="AV23" s="57"/>
      <c r="AW23" s="57"/>
      <c r="AX23" s="69"/>
      <c r="AY23" s="58"/>
      <c r="AZ23" s="237"/>
      <c r="BA23" s="323"/>
    </row>
    <row r="24" spans="1:53" ht="19.5" customHeight="1" x14ac:dyDescent="0.15">
      <c r="B24" s="73"/>
      <c r="C24" s="235" t="str">
        <f>CONCATENATE(入力画面!C22,"",)</f>
        <v/>
      </c>
      <c r="D24" s="235"/>
      <c r="E24" s="235"/>
      <c r="F24" s="235"/>
      <c r="G24" s="235"/>
      <c r="H24" s="235"/>
      <c r="I24" s="235"/>
      <c r="J24" s="235"/>
      <c r="K24" s="235"/>
      <c r="L24" s="235"/>
      <c r="M24" s="235"/>
      <c r="N24" s="235"/>
      <c r="O24" s="74" t="s">
        <v>51</v>
      </c>
      <c r="P24" s="72"/>
      <c r="Q24" s="56"/>
      <c r="S24" s="73"/>
      <c r="T24" s="330" t="str">
        <f>C24</f>
        <v/>
      </c>
      <c r="U24" s="330"/>
      <c r="V24" s="330"/>
      <c r="W24" s="330"/>
      <c r="X24" s="330"/>
      <c r="Y24" s="330"/>
      <c r="Z24" s="330"/>
      <c r="AA24" s="330"/>
      <c r="AB24" s="330"/>
      <c r="AC24" s="330"/>
      <c r="AD24" s="330"/>
      <c r="AE24" s="330"/>
      <c r="AF24" s="74" t="s">
        <v>51</v>
      </c>
      <c r="AG24" s="72"/>
      <c r="AH24" s="56"/>
      <c r="AJ24" s="73"/>
      <c r="AK24" s="331" t="str">
        <f>C24</f>
        <v/>
      </c>
      <c r="AL24" s="331"/>
      <c r="AM24" s="331"/>
      <c r="AN24" s="331"/>
      <c r="AO24" s="331"/>
      <c r="AP24" s="331"/>
      <c r="AQ24" s="331"/>
      <c r="AR24" s="331"/>
      <c r="AS24" s="331"/>
      <c r="AT24" s="331"/>
      <c r="AU24" s="331"/>
      <c r="AV24" s="331"/>
      <c r="AW24" s="351" t="s">
        <v>68</v>
      </c>
      <c r="AX24" s="352"/>
      <c r="AY24" s="58"/>
      <c r="AZ24" s="237"/>
      <c r="BA24" s="323"/>
    </row>
    <row r="25" spans="1:53" ht="6.75" customHeight="1" thickBot="1" x14ac:dyDescent="0.2">
      <c r="B25" s="75"/>
      <c r="C25" s="76"/>
      <c r="D25" s="76"/>
      <c r="E25" s="76"/>
      <c r="F25" s="76"/>
      <c r="G25" s="76"/>
      <c r="H25" s="76"/>
      <c r="I25" s="57"/>
      <c r="J25" s="57"/>
      <c r="K25" s="57"/>
      <c r="L25" s="57"/>
      <c r="M25" s="57"/>
      <c r="N25" s="57"/>
      <c r="O25" s="57"/>
      <c r="P25" s="69"/>
      <c r="Q25" s="56"/>
      <c r="S25" s="75"/>
      <c r="T25" s="76"/>
      <c r="U25" s="76"/>
      <c r="V25" s="76"/>
      <c r="W25" s="76"/>
      <c r="X25" s="76"/>
      <c r="Y25" s="76"/>
      <c r="Z25" s="57"/>
      <c r="AA25" s="57"/>
      <c r="AB25" s="57"/>
      <c r="AC25" s="57"/>
      <c r="AD25" s="57"/>
      <c r="AE25" s="57"/>
      <c r="AF25" s="57"/>
      <c r="AG25" s="69"/>
      <c r="AH25" s="56"/>
      <c r="AJ25" s="75"/>
      <c r="AK25" s="76"/>
      <c r="AL25" s="76"/>
      <c r="AM25" s="76"/>
      <c r="AN25" s="76"/>
      <c r="AO25" s="76"/>
      <c r="AP25" s="76"/>
      <c r="AQ25" s="57"/>
      <c r="AR25" s="57"/>
      <c r="AS25" s="57"/>
      <c r="AT25" s="57"/>
      <c r="AU25" s="57"/>
      <c r="AV25" s="57"/>
      <c r="AW25" s="57"/>
      <c r="AX25" s="69"/>
      <c r="AY25" s="58"/>
      <c r="AZ25" s="237"/>
      <c r="BA25" s="323"/>
    </row>
    <row r="26" spans="1:53" ht="13.5" customHeight="1" thickBot="1" x14ac:dyDescent="0.2">
      <c r="B26" s="233" t="s">
        <v>52</v>
      </c>
      <c r="C26" s="234"/>
      <c r="D26" s="234"/>
      <c r="E26" s="234"/>
      <c r="F26" s="234"/>
      <c r="G26" s="234"/>
      <c r="H26" s="234"/>
      <c r="I26" s="224" t="s">
        <v>32</v>
      </c>
      <c r="J26" s="213" t="str">
        <f>IF(A27=1,"入力項目に不備があるため印刷できません。","")</f>
        <v>入力項目に不備があるため印刷できません。</v>
      </c>
      <c r="K26" s="214"/>
      <c r="L26" s="214"/>
      <c r="M26" s="214"/>
      <c r="N26" s="214"/>
      <c r="O26" s="214"/>
      <c r="P26" s="215"/>
      <c r="Q26" s="56"/>
      <c r="S26" s="252" t="s">
        <v>75</v>
      </c>
      <c r="T26" s="253"/>
      <c r="U26" s="238" t="s">
        <v>49</v>
      </c>
      <c r="V26" s="239"/>
      <c r="W26" s="239"/>
      <c r="X26" s="239"/>
      <c r="Y26" s="240"/>
      <c r="Z26" s="224" t="s">
        <v>32</v>
      </c>
      <c r="AA26" s="222" t="str">
        <f>J26</f>
        <v>入力項目に不備があるため印刷できません。</v>
      </c>
      <c r="AB26" s="214"/>
      <c r="AC26" s="214"/>
      <c r="AD26" s="214"/>
      <c r="AE26" s="214"/>
      <c r="AF26" s="214"/>
      <c r="AG26" s="215"/>
      <c r="AH26" s="56"/>
      <c r="AI26" s="77"/>
      <c r="AJ26" s="230" t="s">
        <v>44</v>
      </c>
      <c r="AK26" s="231"/>
      <c r="AL26" s="231"/>
      <c r="AM26" s="231"/>
      <c r="AN26" s="231"/>
      <c r="AO26" s="231"/>
      <c r="AP26" s="231"/>
      <c r="AQ26" s="224" t="s">
        <v>32</v>
      </c>
      <c r="AR26" s="213" t="str">
        <f>J26</f>
        <v>入力項目に不備があるため印刷できません。</v>
      </c>
      <c r="AS26" s="214"/>
      <c r="AT26" s="214"/>
      <c r="AU26" s="214"/>
      <c r="AV26" s="214"/>
      <c r="AW26" s="214"/>
      <c r="AX26" s="215"/>
      <c r="AY26" s="58"/>
      <c r="AZ26" s="237"/>
      <c r="BA26" s="323"/>
    </row>
    <row r="27" spans="1:53" ht="13.5" customHeight="1" x14ac:dyDescent="0.15">
      <c r="A27" s="55">
        <f>IF(入力画面!AE13="不備あり",1,"")</f>
        <v>1</v>
      </c>
      <c r="B27" s="57"/>
      <c r="C27" s="57"/>
      <c r="D27" s="57"/>
      <c r="E27" s="57"/>
      <c r="F27" s="57"/>
      <c r="G27" s="57"/>
      <c r="H27" s="57"/>
      <c r="I27" s="225"/>
      <c r="J27" s="216"/>
      <c r="K27" s="217"/>
      <c r="L27" s="217"/>
      <c r="M27" s="217"/>
      <c r="N27" s="217"/>
      <c r="O27" s="217"/>
      <c r="P27" s="218"/>
      <c r="Q27" s="56"/>
      <c r="R27" s="55" t="str">
        <f>IF(入力画面!AV9="不備あり",1,"")</f>
        <v/>
      </c>
      <c r="S27" s="226" t="s">
        <v>48</v>
      </c>
      <c r="T27" s="249"/>
      <c r="U27" s="241"/>
      <c r="V27" s="242"/>
      <c r="W27" s="242"/>
      <c r="X27" s="242"/>
      <c r="Y27" s="243"/>
      <c r="Z27" s="225"/>
      <c r="AA27" s="223"/>
      <c r="AB27" s="217"/>
      <c r="AC27" s="217"/>
      <c r="AD27" s="217"/>
      <c r="AE27" s="217"/>
      <c r="AF27" s="217"/>
      <c r="AG27" s="218"/>
      <c r="AH27" s="56"/>
      <c r="AI27" s="77"/>
      <c r="AJ27" s="324" t="s">
        <v>45</v>
      </c>
      <c r="AK27" s="325"/>
      <c r="AL27" s="325"/>
      <c r="AM27" s="325"/>
      <c r="AN27" s="325"/>
      <c r="AO27" s="325"/>
      <c r="AP27" s="325"/>
      <c r="AQ27" s="225"/>
      <c r="AR27" s="216"/>
      <c r="AS27" s="217"/>
      <c r="AT27" s="217"/>
      <c r="AU27" s="217"/>
      <c r="AV27" s="217"/>
      <c r="AW27" s="217"/>
      <c r="AX27" s="218"/>
      <c r="AY27" s="58"/>
      <c r="AZ27" s="237"/>
      <c r="BA27" s="323"/>
    </row>
    <row r="28" spans="1:53" ht="13.5" customHeight="1" thickBot="1" x14ac:dyDescent="0.2">
      <c r="B28" s="57"/>
      <c r="C28" s="57"/>
      <c r="D28" s="57"/>
      <c r="E28" s="57"/>
      <c r="F28" s="57"/>
      <c r="G28" s="57"/>
      <c r="H28" s="57"/>
      <c r="I28" s="225"/>
      <c r="J28" s="216"/>
      <c r="K28" s="217"/>
      <c r="L28" s="217"/>
      <c r="M28" s="217"/>
      <c r="N28" s="217"/>
      <c r="O28" s="217"/>
      <c r="P28" s="218"/>
      <c r="Q28" s="56"/>
      <c r="S28" s="226"/>
      <c r="T28" s="249"/>
      <c r="U28" s="244"/>
      <c r="V28" s="245"/>
      <c r="W28" s="245"/>
      <c r="X28" s="245"/>
      <c r="Y28" s="246"/>
      <c r="Z28" s="225"/>
      <c r="AA28" s="223"/>
      <c r="AB28" s="217"/>
      <c r="AC28" s="217"/>
      <c r="AD28" s="217"/>
      <c r="AE28" s="217"/>
      <c r="AF28" s="217"/>
      <c r="AG28" s="218"/>
      <c r="AH28" s="56"/>
      <c r="AI28" s="77"/>
      <c r="AJ28" s="345" t="s">
        <v>64</v>
      </c>
      <c r="AK28" s="346"/>
      <c r="AL28" s="346"/>
      <c r="AM28" s="346"/>
      <c r="AN28" s="346"/>
      <c r="AO28" s="346"/>
      <c r="AP28" s="347"/>
      <c r="AQ28" s="225"/>
      <c r="AR28" s="216"/>
      <c r="AS28" s="217"/>
      <c r="AT28" s="217"/>
      <c r="AU28" s="217"/>
      <c r="AV28" s="217"/>
      <c r="AW28" s="217"/>
      <c r="AX28" s="218"/>
      <c r="AY28" s="58"/>
      <c r="AZ28" s="237"/>
      <c r="BA28" s="323"/>
    </row>
    <row r="29" spans="1:53" ht="13.5" customHeight="1" thickBot="1" x14ac:dyDescent="0.2">
      <c r="B29" s="57"/>
      <c r="C29" s="57"/>
      <c r="D29" s="57"/>
      <c r="E29" s="57"/>
      <c r="F29" s="57"/>
      <c r="G29" s="57"/>
      <c r="H29" s="57"/>
      <c r="I29" s="225"/>
      <c r="J29" s="216"/>
      <c r="K29" s="217"/>
      <c r="L29" s="217"/>
      <c r="M29" s="217"/>
      <c r="N29" s="217"/>
      <c r="O29" s="217"/>
      <c r="P29" s="218"/>
      <c r="Q29" s="56"/>
      <c r="S29" s="226"/>
      <c r="T29" s="249"/>
      <c r="U29" s="238" t="s">
        <v>50</v>
      </c>
      <c r="V29" s="327"/>
      <c r="W29" s="327"/>
      <c r="X29" s="327"/>
      <c r="Y29" s="327"/>
      <c r="Z29" s="225"/>
      <c r="AA29" s="223"/>
      <c r="AB29" s="217"/>
      <c r="AC29" s="217"/>
      <c r="AD29" s="217"/>
      <c r="AE29" s="217"/>
      <c r="AF29" s="217"/>
      <c r="AG29" s="218"/>
      <c r="AH29" s="56"/>
      <c r="AI29" s="77"/>
      <c r="AJ29" s="348"/>
      <c r="AK29" s="349"/>
      <c r="AL29" s="349"/>
      <c r="AM29" s="349"/>
      <c r="AN29" s="349"/>
      <c r="AO29" s="349"/>
      <c r="AP29" s="350"/>
      <c r="AQ29" s="225"/>
      <c r="AR29" s="216"/>
      <c r="AS29" s="217"/>
      <c r="AT29" s="217"/>
      <c r="AU29" s="217"/>
      <c r="AV29" s="217"/>
      <c r="AW29" s="217"/>
      <c r="AX29" s="218"/>
      <c r="AY29" s="58"/>
      <c r="AZ29" s="237"/>
      <c r="BA29" s="323"/>
    </row>
    <row r="30" spans="1:53" ht="13.5" customHeight="1" thickBot="1" x14ac:dyDescent="0.2">
      <c r="B30" s="57"/>
      <c r="C30" s="57"/>
      <c r="D30" s="57"/>
      <c r="E30" s="57"/>
      <c r="F30" s="57"/>
      <c r="G30" s="57"/>
      <c r="H30" s="57"/>
      <c r="I30" s="225"/>
      <c r="J30" s="216"/>
      <c r="K30" s="217"/>
      <c r="L30" s="217"/>
      <c r="M30" s="217"/>
      <c r="N30" s="217"/>
      <c r="O30" s="217"/>
      <c r="P30" s="218"/>
      <c r="Q30" s="56"/>
      <c r="S30" s="250"/>
      <c r="T30" s="251"/>
      <c r="U30" s="328"/>
      <c r="V30" s="329"/>
      <c r="W30" s="329"/>
      <c r="X30" s="329"/>
      <c r="Y30" s="329"/>
      <c r="Z30" s="225"/>
      <c r="AA30" s="223"/>
      <c r="AB30" s="217"/>
      <c r="AC30" s="217"/>
      <c r="AD30" s="217"/>
      <c r="AE30" s="217"/>
      <c r="AF30" s="217"/>
      <c r="AG30" s="218"/>
      <c r="AH30" s="56"/>
      <c r="AJ30" s="233" t="s">
        <v>46</v>
      </c>
      <c r="AK30" s="234"/>
      <c r="AL30" s="234"/>
      <c r="AM30" s="234"/>
      <c r="AN30" s="234"/>
      <c r="AO30" s="234"/>
      <c r="AP30" s="234"/>
      <c r="AQ30" s="225"/>
      <c r="AR30" s="216"/>
      <c r="AS30" s="217"/>
      <c r="AT30" s="217"/>
      <c r="AU30" s="217"/>
      <c r="AV30" s="217"/>
      <c r="AW30" s="217"/>
      <c r="AX30" s="218"/>
      <c r="AY30" s="58"/>
      <c r="AZ30" s="237"/>
      <c r="BA30" s="323"/>
    </row>
    <row r="31" spans="1:53" ht="13.5" customHeight="1" x14ac:dyDescent="0.15">
      <c r="B31" s="57"/>
      <c r="C31" s="57"/>
      <c r="D31" s="57"/>
      <c r="E31" s="57"/>
      <c r="F31" s="57"/>
      <c r="G31" s="57"/>
      <c r="H31" s="57"/>
      <c r="I31" s="225"/>
      <c r="J31" s="216"/>
      <c r="K31" s="217"/>
      <c r="L31" s="217"/>
      <c r="M31" s="217"/>
      <c r="N31" s="217"/>
      <c r="O31" s="217"/>
      <c r="P31" s="218"/>
      <c r="Q31" s="56"/>
      <c r="R31" s="255" t="s">
        <v>76</v>
      </c>
      <c r="S31" s="256"/>
      <c r="T31" s="256"/>
      <c r="U31" s="256"/>
      <c r="V31" s="256"/>
      <c r="W31" s="256"/>
      <c r="X31" s="256"/>
      <c r="Y31" s="257"/>
      <c r="Z31" s="225"/>
      <c r="AA31" s="223"/>
      <c r="AB31" s="217"/>
      <c r="AC31" s="217"/>
      <c r="AD31" s="217"/>
      <c r="AE31" s="217"/>
      <c r="AF31" s="217"/>
      <c r="AG31" s="218"/>
      <c r="AH31" s="56"/>
      <c r="AI31" s="343" t="s">
        <v>59</v>
      </c>
      <c r="AJ31" s="254"/>
      <c r="AK31" s="254"/>
      <c r="AL31" s="254"/>
      <c r="AM31" s="254"/>
      <c r="AN31" s="254"/>
      <c r="AO31" s="254"/>
      <c r="AP31" s="344"/>
      <c r="AQ31" s="225"/>
      <c r="AR31" s="216"/>
      <c r="AS31" s="217"/>
      <c r="AT31" s="217"/>
      <c r="AU31" s="217"/>
      <c r="AV31" s="217"/>
      <c r="AW31" s="217"/>
      <c r="AX31" s="218"/>
      <c r="AY31" s="58"/>
      <c r="BA31" s="323"/>
    </row>
    <row r="32" spans="1:53" ht="13.5" customHeight="1" thickBot="1" x14ac:dyDescent="0.2">
      <c r="B32" s="57"/>
      <c r="C32" s="57"/>
      <c r="D32" s="57"/>
      <c r="E32" s="57"/>
      <c r="F32" s="57"/>
      <c r="G32" s="57"/>
      <c r="H32" s="57"/>
      <c r="I32" s="225"/>
      <c r="J32" s="219"/>
      <c r="K32" s="220"/>
      <c r="L32" s="220"/>
      <c r="M32" s="220"/>
      <c r="N32" s="220"/>
      <c r="O32" s="220"/>
      <c r="P32" s="221"/>
      <c r="Q32" s="56"/>
      <c r="R32" s="117"/>
      <c r="S32" s="326" t="s">
        <v>47</v>
      </c>
      <c r="T32" s="227"/>
      <c r="U32" s="227"/>
      <c r="V32" s="227"/>
      <c r="W32" s="227"/>
      <c r="X32" s="227"/>
      <c r="Y32" s="227"/>
      <c r="Z32" s="225"/>
      <c r="AA32" s="223"/>
      <c r="AB32" s="220"/>
      <c r="AC32" s="220"/>
      <c r="AD32" s="220"/>
      <c r="AE32" s="220"/>
      <c r="AF32" s="220"/>
      <c r="AG32" s="221"/>
      <c r="AH32" s="56"/>
      <c r="AJ32" s="254" t="s">
        <v>62</v>
      </c>
      <c r="AK32" s="254"/>
      <c r="AL32" s="254"/>
      <c r="AM32" s="254"/>
      <c r="AN32" s="254"/>
      <c r="AO32" s="254"/>
      <c r="AQ32" s="225"/>
      <c r="AR32" s="219"/>
      <c r="AS32" s="220"/>
      <c r="AT32" s="220"/>
      <c r="AU32" s="220"/>
      <c r="AV32" s="220"/>
      <c r="AW32" s="220"/>
      <c r="AX32" s="221"/>
      <c r="AY32" s="58"/>
      <c r="BA32" s="323"/>
    </row>
    <row r="33" spans="1:53" ht="13.5" customHeight="1" x14ac:dyDescent="0.15">
      <c r="B33" s="57"/>
      <c r="H33" s="57"/>
      <c r="I33" s="109"/>
      <c r="J33" s="247" t="s">
        <v>72</v>
      </c>
      <c r="K33" s="247"/>
      <c r="L33" s="247"/>
      <c r="M33" s="247"/>
      <c r="N33" s="247"/>
      <c r="O33" s="247"/>
      <c r="P33" s="108"/>
      <c r="Q33" s="56"/>
      <c r="Z33" s="109"/>
      <c r="AA33" s="110" t="s">
        <v>73</v>
      </c>
      <c r="AB33" s="74"/>
      <c r="AC33" s="74"/>
      <c r="AD33" s="74"/>
      <c r="AE33" s="74"/>
      <c r="AF33" s="108"/>
      <c r="AG33" s="108"/>
      <c r="AH33" s="56"/>
      <c r="AJ33" s="254"/>
      <c r="AK33" s="254"/>
      <c r="AL33" s="254"/>
      <c r="AM33" s="254"/>
      <c r="AN33" s="254"/>
      <c r="AO33" s="254"/>
      <c r="AP33" s="105"/>
      <c r="AQ33" s="109"/>
      <c r="AR33" s="74" t="s">
        <v>74</v>
      </c>
      <c r="AS33" s="74"/>
      <c r="AT33" s="74"/>
      <c r="AU33" s="74"/>
      <c r="AV33" s="108"/>
      <c r="AW33" s="108"/>
      <c r="AX33" s="108"/>
      <c r="AY33" s="58"/>
      <c r="BA33" s="323"/>
    </row>
    <row r="34" spans="1:53" ht="4.5" customHeight="1" x14ac:dyDescent="0.15">
      <c r="A34" s="78"/>
      <c r="B34" s="78"/>
      <c r="C34" s="78"/>
      <c r="D34" s="78"/>
      <c r="E34" s="78"/>
      <c r="F34" s="78"/>
      <c r="G34" s="78"/>
      <c r="H34" s="78"/>
      <c r="I34" s="78"/>
      <c r="J34" s="78"/>
      <c r="K34" s="78"/>
      <c r="L34" s="78"/>
      <c r="M34" s="78"/>
      <c r="N34" s="78"/>
      <c r="O34" s="78"/>
      <c r="P34" s="78"/>
      <c r="Q34" s="79"/>
      <c r="R34" s="78"/>
      <c r="S34" s="78"/>
      <c r="T34" s="78"/>
      <c r="U34" s="78"/>
      <c r="V34" s="78"/>
      <c r="W34" s="78"/>
      <c r="X34" s="78"/>
      <c r="Y34" s="78"/>
      <c r="Z34" s="78"/>
      <c r="AA34" s="78"/>
      <c r="AB34" s="78"/>
      <c r="AC34" s="78"/>
      <c r="AD34" s="78"/>
      <c r="AE34" s="78"/>
      <c r="AF34" s="78"/>
      <c r="AG34" s="78"/>
      <c r="AH34" s="78"/>
      <c r="AI34" s="111"/>
      <c r="AJ34" s="78"/>
      <c r="AK34" s="78"/>
      <c r="AL34" s="78"/>
      <c r="AM34" s="78"/>
      <c r="AN34" s="78"/>
      <c r="AO34" s="78"/>
      <c r="AP34" s="78"/>
      <c r="AQ34" s="78"/>
      <c r="AR34" s="78"/>
      <c r="AS34" s="78"/>
      <c r="AT34" s="78"/>
      <c r="AU34" s="78"/>
      <c r="AV34" s="78"/>
      <c r="AW34" s="78"/>
      <c r="AX34" s="78"/>
      <c r="AY34" s="80"/>
    </row>
    <row r="35" spans="1:53" x14ac:dyDescent="0.15">
      <c r="S35" s="342" t="s">
        <v>43</v>
      </c>
      <c r="T35" s="342"/>
      <c r="U35" s="342"/>
      <c r="V35" s="342"/>
      <c r="W35" s="342"/>
      <c r="X35" s="342"/>
      <c r="Y35" s="342"/>
      <c r="Z35" s="342"/>
      <c r="AA35" s="342"/>
      <c r="AB35" s="342"/>
      <c r="AC35" s="342"/>
    </row>
    <row r="36" spans="1:53" s="106" customFormat="1" ht="13.5" customHeight="1" x14ac:dyDescent="0.15">
      <c r="A36" s="248" t="s">
        <v>84</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row>
    <row r="37" spans="1:53" ht="13.5" customHeight="1" x14ac:dyDescent="0.15">
      <c r="B37" s="212" t="s">
        <v>69</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row>
    <row r="38" spans="1:53" ht="13.5" customHeight="1" x14ac:dyDescent="0.15">
      <c r="A38" s="107"/>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row>
    <row r="39" spans="1:53" ht="13.5" customHeight="1" x14ac:dyDescent="0.15">
      <c r="A39" s="107"/>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row>
    <row r="40" spans="1:53" ht="7.5" customHeight="1" x14ac:dyDescent="0.15">
      <c r="A40" s="107"/>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row>
    <row r="41" spans="1:53" ht="13.5" customHeight="1" x14ac:dyDescent="0.15">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sheetData>
  <sheetProtection algorithmName="SHA-512" hashValue="fO9grj7QiTd3n0TIlYpmKVpkBUyxviwPEtaOaOPC4/zky3af59+Ve/KtENyURxUQEK5XvI24uDcTHhZa7OMUuw==" saltValue="j00qTWVxiI9n2RY7zwroVA==" spinCount="100000" sheet="1" objects="1" scenarios="1"/>
  <mergeCells count="128">
    <mergeCell ref="T15:X15"/>
    <mergeCell ref="T16:X16"/>
    <mergeCell ref="S35:AC35"/>
    <mergeCell ref="AI31:AP31"/>
    <mergeCell ref="AJ23:AM23"/>
    <mergeCell ref="T11:X12"/>
    <mergeCell ref="T14:X14"/>
    <mergeCell ref="Y12:Y13"/>
    <mergeCell ref="AG12:AG13"/>
    <mergeCell ref="AK21:AW22"/>
    <mergeCell ref="AE12:AE13"/>
    <mergeCell ref="AF12:AF13"/>
    <mergeCell ref="T17:X17"/>
    <mergeCell ref="AK17:AO17"/>
    <mergeCell ref="AJ18:AO18"/>
    <mergeCell ref="AP18:AX18"/>
    <mergeCell ref="AJ19:AM19"/>
    <mergeCell ref="AJ20:AM20"/>
    <mergeCell ref="S11:S17"/>
    <mergeCell ref="AJ28:AP29"/>
    <mergeCell ref="AW24:AX24"/>
    <mergeCell ref="T13:X13"/>
    <mergeCell ref="C14:G14"/>
    <mergeCell ref="C15:G15"/>
    <mergeCell ref="H18:P18"/>
    <mergeCell ref="B18:G18"/>
    <mergeCell ref="C16:G16"/>
    <mergeCell ref="I12:I13"/>
    <mergeCell ref="C17:G17"/>
    <mergeCell ref="K12:K13"/>
    <mergeCell ref="L12:L13"/>
    <mergeCell ref="M12:M13"/>
    <mergeCell ref="N12:N13"/>
    <mergeCell ref="O12:O13"/>
    <mergeCell ref="H12:H13"/>
    <mergeCell ref="B11:B17"/>
    <mergeCell ref="J12:J13"/>
    <mergeCell ref="C11:G12"/>
    <mergeCell ref="C13:G13"/>
    <mergeCell ref="P12:P13"/>
    <mergeCell ref="BA3:BA33"/>
    <mergeCell ref="AJ27:AP27"/>
    <mergeCell ref="AJ30:AP30"/>
    <mergeCell ref="S32:Y32"/>
    <mergeCell ref="U29:Y30"/>
    <mergeCell ref="T24:AE24"/>
    <mergeCell ref="AK24:AV24"/>
    <mergeCell ref="Z12:Z13"/>
    <mergeCell ref="AA12:AA13"/>
    <mergeCell ref="AB12:AB13"/>
    <mergeCell ref="AC12:AC13"/>
    <mergeCell ref="AD12:AD13"/>
    <mergeCell ref="AQ2:AX3"/>
    <mergeCell ref="AJ4:AO4"/>
    <mergeCell ref="AJ2:AO3"/>
    <mergeCell ref="AJ9:AP10"/>
    <mergeCell ref="AK15:AO15"/>
    <mergeCell ref="AK16:AO16"/>
    <mergeCell ref="Z7:AG7"/>
    <mergeCell ref="S18:X18"/>
    <mergeCell ref="Y18:AG18"/>
    <mergeCell ref="S19:V19"/>
    <mergeCell ref="S20:V20"/>
    <mergeCell ref="S23:V23"/>
    <mergeCell ref="B2:G3"/>
    <mergeCell ref="S2:X3"/>
    <mergeCell ref="Z2:AG3"/>
    <mergeCell ref="S4:X4"/>
    <mergeCell ref="Z4:AG5"/>
    <mergeCell ref="B4:G4"/>
    <mergeCell ref="I2:P3"/>
    <mergeCell ref="I4:P5"/>
    <mergeCell ref="I9:P9"/>
    <mergeCell ref="B7:H7"/>
    <mergeCell ref="I7:P7"/>
    <mergeCell ref="B8:H8"/>
    <mergeCell ref="I8:P8"/>
    <mergeCell ref="S8:Y8"/>
    <mergeCell ref="Z8:AG8"/>
    <mergeCell ref="S9:Y10"/>
    <mergeCell ref="Z9:AG9"/>
    <mergeCell ref="Z10:AG10"/>
    <mergeCell ref="B9:H10"/>
    <mergeCell ref="I10:P10"/>
    <mergeCell ref="S7:Y7"/>
    <mergeCell ref="AJ7:AP7"/>
    <mergeCell ref="AQ7:AX7"/>
    <mergeCell ref="AQ9:AX9"/>
    <mergeCell ref="AQ10:AX10"/>
    <mergeCell ref="AK11:AO12"/>
    <mergeCell ref="AK14:AO14"/>
    <mergeCell ref="AS12:AS13"/>
    <mergeCell ref="AT12:AT13"/>
    <mergeCell ref="AU12:AU13"/>
    <mergeCell ref="AV12:AV13"/>
    <mergeCell ref="AX12:AX13"/>
    <mergeCell ref="AW12:AW13"/>
    <mergeCell ref="AQ8:AX8"/>
    <mergeCell ref="AP12:AP13"/>
    <mergeCell ref="AR12:AR13"/>
    <mergeCell ref="AQ12:AQ13"/>
    <mergeCell ref="AJ11:AJ17"/>
    <mergeCell ref="AJ8:AP8"/>
    <mergeCell ref="AK13:AO13"/>
    <mergeCell ref="AQ4:AX5"/>
    <mergeCell ref="B37:AZ40"/>
    <mergeCell ref="J26:P32"/>
    <mergeCell ref="AA26:AG32"/>
    <mergeCell ref="AR26:AX32"/>
    <mergeCell ref="AQ26:AQ32"/>
    <mergeCell ref="Z26:Z32"/>
    <mergeCell ref="I26:I32"/>
    <mergeCell ref="B20:E20"/>
    <mergeCell ref="B19:E19"/>
    <mergeCell ref="AJ26:AP26"/>
    <mergeCell ref="T21:AF22"/>
    <mergeCell ref="B23:E23"/>
    <mergeCell ref="B26:H26"/>
    <mergeCell ref="C24:N24"/>
    <mergeCell ref="C21:O22"/>
    <mergeCell ref="AZ2:AZ30"/>
    <mergeCell ref="U26:Y28"/>
    <mergeCell ref="J33:O33"/>
    <mergeCell ref="A36:AZ36"/>
    <mergeCell ref="S27:T30"/>
    <mergeCell ref="S26:T26"/>
    <mergeCell ref="AJ32:AO33"/>
    <mergeCell ref="R31:Y31"/>
  </mergeCells>
  <phoneticPr fontId="1"/>
  <pageMargins left="0" right="0" top="0" bottom="0" header="0.31496062992125984" footer="0.31496062992125984"/>
  <pageSetup paperSize="9" orientation="landscape" r:id="rId1"/>
  <colBreaks count="1" manualBreakCount="1">
    <brk id="5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6"/>
  <sheetViews>
    <sheetView workbookViewId="0">
      <selection activeCell="F11" sqref="F11"/>
    </sheetView>
  </sheetViews>
  <sheetFormatPr defaultRowHeight="13.5" x14ac:dyDescent="0.15"/>
  <sheetData>
    <row r="1" spans="1:23" ht="14.25" thickBot="1" x14ac:dyDescent="0.2">
      <c r="A1" s="353" t="s">
        <v>78</v>
      </c>
      <c r="B1" s="354"/>
      <c r="C1" s="355"/>
      <c r="D1" s="353" t="s">
        <v>79</v>
      </c>
      <c r="E1" s="354"/>
      <c r="F1" s="355"/>
    </row>
    <row r="2" spans="1:23" ht="14.25" thickBot="1" x14ac:dyDescent="0.2">
      <c r="A2" s="118" t="s">
        <v>80</v>
      </c>
      <c r="B2" s="119" t="s">
        <v>81</v>
      </c>
      <c r="C2" s="120" t="s">
        <v>82</v>
      </c>
      <c r="D2" s="118" t="s">
        <v>11</v>
      </c>
      <c r="E2" s="121" t="s">
        <v>82</v>
      </c>
      <c r="F2" s="122" t="s">
        <v>83</v>
      </c>
    </row>
    <row r="3" spans="1:23" x14ac:dyDescent="0.15">
      <c r="A3" s="136" t="s">
        <v>85</v>
      </c>
      <c r="B3" s="121">
        <v>3</v>
      </c>
      <c r="C3" s="124">
        <v>6</v>
      </c>
      <c r="D3" s="125">
        <v>3</v>
      </c>
      <c r="E3" s="123">
        <v>7</v>
      </c>
      <c r="F3" s="124">
        <v>12</v>
      </c>
    </row>
    <row r="4" spans="1:23" x14ac:dyDescent="0.15">
      <c r="A4" s="137" t="s">
        <v>85</v>
      </c>
      <c r="B4" s="127">
        <v>3</v>
      </c>
      <c r="C4" s="128">
        <v>7</v>
      </c>
      <c r="D4" s="135">
        <v>3</v>
      </c>
      <c r="E4" s="127">
        <v>8</v>
      </c>
      <c r="F4" s="128">
        <v>10</v>
      </c>
      <c r="J4" s="1"/>
    </row>
    <row r="5" spans="1:23" x14ac:dyDescent="0.15">
      <c r="A5" s="138" t="s">
        <v>85</v>
      </c>
      <c r="B5" s="127">
        <v>3</v>
      </c>
      <c r="C5" s="128">
        <v>8</v>
      </c>
      <c r="D5" s="135">
        <v>3</v>
      </c>
      <c r="E5" s="127">
        <v>9</v>
      </c>
      <c r="F5" s="128">
        <v>10</v>
      </c>
    </row>
    <row r="6" spans="1:23" x14ac:dyDescent="0.15">
      <c r="A6" s="137" t="s">
        <v>85</v>
      </c>
      <c r="B6" s="127">
        <v>3</v>
      </c>
      <c r="C6" s="128">
        <v>9</v>
      </c>
      <c r="D6" s="135">
        <v>3</v>
      </c>
      <c r="E6" s="127">
        <v>10</v>
      </c>
      <c r="F6" s="128">
        <v>12</v>
      </c>
    </row>
    <row r="7" spans="1:23" x14ac:dyDescent="0.15">
      <c r="A7" s="137" t="s">
        <v>85</v>
      </c>
      <c r="B7" s="127">
        <v>3</v>
      </c>
      <c r="C7" s="128">
        <v>10</v>
      </c>
      <c r="D7" s="135">
        <v>3</v>
      </c>
      <c r="E7" s="127">
        <v>11</v>
      </c>
      <c r="F7" s="128">
        <v>10</v>
      </c>
      <c r="I7" s="1"/>
    </row>
    <row r="8" spans="1:23" x14ac:dyDescent="0.15">
      <c r="A8" s="138" t="s">
        <v>85</v>
      </c>
      <c r="B8" s="127">
        <v>3</v>
      </c>
      <c r="C8" s="128">
        <v>11</v>
      </c>
      <c r="D8" s="135">
        <v>3</v>
      </c>
      <c r="E8" s="127">
        <v>12</v>
      </c>
      <c r="F8" s="128">
        <v>10</v>
      </c>
      <c r="I8" s="1"/>
    </row>
    <row r="9" spans="1:23" x14ac:dyDescent="0.15">
      <c r="A9" s="139" t="s">
        <v>85</v>
      </c>
      <c r="B9" s="127">
        <v>3</v>
      </c>
      <c r="C9" s="128">
        <v>12</v>
      </c>
      <c r="D9" s="126">
        <v>4</v>
      </c>
      <c r="E9" s="127">
        <v>1</v>
      </c>
      <c r="F9" s="128">
        <v>11</v>
      </c>
    </row>
    <row r="10" spans="1:23" x14ac:dyDescent="0.15">
      <c r="A10" s="139" t="s">
        <v>85</v>
      </c>
      <c r="B10" s="127">
        <v>4</v>
      </c>
      <c r="C10" s="128">
        <v>1</v>
      </c>
      <c r="D10" s="126">
        <v>4</v>
      </c>
      <c r="E10" s="127">
        <v>2</v>
      </c>
      <c r="F10" s="128">
        <v>10</v>
      </c>
    </row>
    <row r="11" spans="1:23" x14ac:dyDescent="0.15">
      <c r="A11" s="137" t="s">
        <v>85</v>
      </c>
      <c r="B11" s="127">
        <v>4</v>
      </c>
      <c r="C11" s="128">
        <v>2</v>
      </c>
      <c r="D11" s="126">
        <v>4</v>
      </c>
      <c r="E11" s="127">
        <v>3</v>
      </c>
      <c r="F11" s="128">
        <v>10</v>
      </c>
    </row>
    <row r="12" spans="1:23" x14ac:dyDescent="0.15">
      <c r="A12" s="137" t="s">
        <v>85</v>
      </c>
      <c r="B12" s="127">
        <v>4</v>
      </c>
      <c r="C12" s="128">
        <v>3</v>
      </c>
      <c r="D12" s="126">
        <v>4</v>
      </c>
      <c r="E12" s="127">
        <v>4</v>
      </c>
      <c r="F12" s="128">
        <v>12</v>
      </c>
    </row>
    <row r="13" spans="1:23" x14ac:dyDescent="0.15">
      <c r="A13" s="137" t="s">
        <v>85</v>
      </c>
      <c r="B13" s="127">
        <v>4</v>
      </c>
      <c r="C13" s="128">
        <v>4</v>
      </c>
      <c r="D13" s="126">
        <v>4</v>
      </c>
      <c r="E13" s="127">
        <v>5</v>
      </c>
      <c r="F13" s="128">
        <v>10</v>
      </c>
      <c r="I13" s="1"/>
    </row>
    <row r="14" spans="1:23" ht="14.25" thickBot="1" x14ac:dyDescent="0.2">
      <c r="A14" s="140" t="s">
        <v>85</v>
      </c>
      <c r="B14" s="130">
        <v>4</v>
      </c>
      <c r="C14" s="131">
        <v>5</v>
      </c>
      <c r="D14" s="129">
        <v>4</v>
      </c>
      <c r="E14" s="130">
        <v>6</v>
      </c>
      <c r="F14" s="131">
        <v>10</v>
      </c>
    </row>
    <row r="16" spans="1:23" x14ac:dyDescent="0.15">
      <c r="W16" t="str">
        <f>IF(H10="","",VLOOKUP(H10,'納期限（R3年度）'!$D$3:$G$14,4,0))</f>
        <v/>
      </c>
    </row>
  </sheetData>
  <mergeCells count="2">
    <mergeCell ref="A1:C1"/>
    <mergeCell ref="D1:F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入力画面</vt:lpstr>
      <vt:lpstr>納入書印刷画面</vt:lpstr>
      <vt:lpstr>納期限（R3年度）</vt:lpstr>
      <vt:lpstr>納入書印刷画面!Print_Area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2018-08-14T23:46:06Z</dcterms:created>
  <dcterms:modified xsi:type="dcterms:W3CDTF">2021-06-28T02:58:22Z</dcterms:modified>
  <cp:category/>
  <cp:contentStatus/>
</cp:coreProperties>
</file>