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robe-yoshiaki\Desktop\経営比較分析表\下水道事業\"/>
    </mc:Choice>
  </mc:AlternateContent>
  <workbookProtection workbookAlgorithmName="SHA-512" workbookHashValue="nqXgm3jGoNSLJ1NSJM4H3ZaMHIfJsxlUCyijO1owjg9saO1CMAnAANUU4KGYVQuuUZ/FiBer61BLesYdQ+d1Vw==" workbookSaltValue="mNQBonPGCIAOjw7LkYfS3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<sst xmlns="http://schemas.openxmlformats.org/spreadsheetml/2006/main" count="251" uniqueCount="126">
  <si>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</si>
  <si>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</si>
  <si>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</si>
  <si>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</si>
  <si>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</si>
  <si>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</si>
  <si>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</si>
  <si>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</si>
  <si>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</si>
  <si>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</si>
  <si>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</si>
  <si>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</si>
  <si>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</si>
  <si>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</si>
  <si>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</si>
  <si>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</si>
  <si>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</si>
  <si>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</si>
  <si>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</si>
  <si>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</si>
  <si>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</si>
  <si>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</si>
  <si>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</si>
  <si>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</si>
  <si>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</si>
  <si>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</si>
  <si>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</si>
  <si>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</si>
  <si>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</si>
  <si>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</si>
  <si>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</si>
  <si>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</si>
  <si>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</si>
  <si>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</si>
  <si>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</si>
  <si>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</si>
  <si>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</si>
  <si>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</si>
  <si>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</si>
  <si>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</si>
  <si>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</si>
  <si>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</si>
  <si>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</si>
  <si>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</si>
  <si>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</si>
  <si>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</si>
  <si>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</si>
  <si>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</si>
  <si>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</si>
  <si>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</si>
  <si>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</si>
  <si>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</si>
  <si>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</si>
  <si>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</si>
  <si>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</si>
  <si>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</si>
  <si>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</si>
  <si>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</si>
  <si>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</si>
  <si>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</si>
  <si>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</si>
  <si>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</si>
  <si>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</si>
  <si>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</si>
  <si>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</si>
  <si>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</si>
  <si>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</si>
  <si>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</si>
  <si>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</si>
  <si>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</si>
  <si>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</si>
  <si>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</si>
  <si>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</si>
  <si>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</si>
  <si>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</si>
  <si>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</si>
  <si>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</si>
  <si>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</si>
  <si>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</si>
  <si>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</si>
  <si>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</si>
  <si>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</si>
  <si>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</si>
  <si>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</si>
  <si>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</si>
  <si>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</si>
  <si>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</si>
  <si>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</si>
  <si>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</si>
  <si>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</si>
  <si>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</si>
  <si>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</si>
  <si>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</si>
  <si>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</si>
  <si>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</si>
  <si>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</si>
  <si>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</si>
  <si>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</si>
  <si>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</si>
  <si>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</si>
  <si>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</si>
  <si>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</si>
  <si>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</si>
  <si>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</si>
  <si>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</si>
  <si>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</si>
  <si>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</si>
  <si>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</si>
  <si>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</si>
  <si>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</si>
  <si>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</si>
  <si>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</si>
  <si>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</si>
  <si>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</si>
  <si>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</si>
  <si>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</si>
  <si>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</si>
  <si>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</si>
  <si>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</si>
  <si>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</si>
  <si>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</si>
  <si>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</si>
  <si>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</si>
  <si>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収益的収支比率については、企業債の償還を完了し、維持管理には、一般会計からの繰入金を充てて収支を保っている。
　企業債残高対事業規模比率については、平成24年度をもって償還が終了している。
　経費回収率については、処理人口もわずかであるため、一般会計からの繰入金に依存している状況である。
　汚水処理原価については、昨年度より安価にはなっているが、処理人口が少ない中、合併浄化槽の老朽化が進んでおり、類似団体との平均に比べても依然高額な状況が続いている。
　施設利用率については、前年度と同程度の汚水量を維持しているが、過疎化の影響で処理人口は減少傾向にあり、今後は徐々に下がっていくことが予想される。
　水洗化率については、100％であり、類似団体の平均を大きく上回っている。
</t>
    <phoneticPr fontId="4"/>
  </si>
  <si>
    <t>供用開始後18年が経過し、今後の処理機能の維持について計画的な更新を検討している。</t>
    <phoneticPr fontId="4"/>
  </si>
  <si>
    <t>　長浜市の個別排水処理事業は、１地区のみの経営で、処理人口もわずか20人超ということもあり、使用料収入が見込めないため、類似団体と比較しても、汚水処理原価は高く、経費回収率や施設利用率は低い状況にある。
　このため、平成26年度より使用料を公共下水道と統一することで、財務改善を行っているが、今後も当該地区の人口減少は否めず、施設の老朽化を考慮すると厳しい経営状況である。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</si>
</sst>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26-4453-8736-FF2608975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18360"/>
        <c:axId val="140728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26-4453-8736-FF2608975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18360"/>
        <c:axId val="140728408"/>
      </c:lineChart>
      <c:dateAx>
        <c:axId val="140718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28408"/>
        <c:crosses val="autoZero"/>
        <c:auto val="1"/>
        <c:lblOffset val="100"/>
        <c:baseTimeUnit val="years"/>
      </c:dateAx>
      <c:valAx>
        <c:axId val="140728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18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46.67</c:v>
                </c:pt>
                <c:pt idx="4">
                  <c:v>46.67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6C-49A8-9C83-FD7EE3D1A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02592"/>
        <c:axId val="24180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58.82</c:v>
                </c:pt>
                <c:pt idx="1">
                  <c:v>51.54</c:v>
                </c:pt>
                <c:pt idx="2">
                  <c:v>44.84</c:v>
                </c:pt>
                <c:pt idx="3">
                  <c:v>41.51</c:v>
                </c:pt>
                <c:pt idx="4">
                  <c:v>51.71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6C-49A8-9C83-FD7EE3D1A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2592"/>
        <c:axId val="241802984"/>
      </c:lineChart>
      <c:dateAx>
        <c:axId val="2418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02984"/>
        <c:crosses val="autoZero"/>
        <c:auto val="1"/>
        <c:lblOffset val="100"/>
        <c:baseTimeUnit val="years"/>
      </c:dateAx>
      <c:valAx>
        <c:axId val="24180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9F-48DF-9728-0E493602A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04160"/>
        <c:axId val="24180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71.760000000000005</c:v>
                </c:pt>
                <c:pt idx="1">
                  <c:v>71.599999999999994</c:v>
                </c:pt>
                <c:pt idx="2">
                  <c:v>67.86</c:v>
                </c:pt>
                <c:pt idx="3">
                  <c:v>68.72</c:v>
                </c:pt>
                <c:pt idx="4">
                  <c:v>82.91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9F-48DF-9728-0E493602A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4160"/>
        <c:axId val="241804552"/>
      </c:lineChart>
      <c:dateAx>
        <c:axId val="24180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04552"/>
        <c:crosses val="autoZero"/>
        <c:auto val="1"/>
        <c:lblOffset val="100"/>
        <c:baseTimeUnit val="years"/>
      </c:dateAx>
      <c:valAx>
        <c:axId val="24180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0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D0-431B-9AF9-787002144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73640"/>
        <c:axId val="24148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D0-431B-9AF9-787002144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73640"/>
        <c:axId val="241482216"/>
      </c:lineChart>
      <c:dateAx>
        <c:axId val="241473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482216"/>
        <c:crosses val="autoZero"/>
        <c:auto val="1"/>
        <c:lblOffset val="100"/>
        <c:baseTimeUnit val="years"/>
      </c:dateAx>
      <c:valAx>
        <c:axId val="24148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473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9-4FBD-A114-2A9BDD1E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19512"/>
        <c:axId val="241228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79-4FBD-A114-2A9BDD1E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19512"/>
        <c:axId val="241228088"/>
      </c:lineChart>
      <c:dateAx>
        <c:axId val="24121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228088"/>
        <c:crosses val="autoZero"/>
        <c:auto val="1"/>
        <c:lblOffset val="100"/>
        <c:baseTimeUnit val="years"/>
      </c:dateAx>
      <c:valAx>
        <c:axId val="241228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21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94-4DC1-8672-5A4679760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289112"/>
        <c:axId val="241289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94-4DC1-8672-5A4679760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89112"/>
        <c:axId val="241289496"/>
      </c:lineChart>
      <c:dateAx>
        <c:axId val="241289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289496"/>
        <c:crosses val="autoZero"/>
        <c:auto val="1"/>
        <c:lblOffset val="100"/>
        <c:baseTimeUnit val="years"/>
      </c:dateAx>
      <c:valAx>
        <c:axId val="241289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289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86-4FDD-8F56-C1D0B16F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35144"/>
        <c:axId val="14173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86-4FDD-8F56-C1D0B16F5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5144"/>
        <c:axId val="141735536"/>
      </c:lineChart>
      <c:dateAx>
        <c:axId val="141735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735536"/>
        <c:crosses val="autoZero"/>
        <c:auto val="1"/>
        <c:lblOffset val="100"/>
        <c:baseTimeUnit val="years"/>
      </c:dateAx>
      <c:valAx>
        <c:axId val="14173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735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05-4199-BBE2-6EC23AC2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37104"/>
        <c:axId val="141737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05-4199-BBE2-6EC23AC2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104"/>
        <c:axId val="141737496"/>
      </c:lineChart>
      <c:dateAx>
        <c:axId val="14173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737496"/>
        <c:crosses val="autoZero"/>
        <c:auto val="1"/>
        <c:lblOffset val="100"/>
        <c:baseTimeUnit val="years"/>
      </c:dateAx>
      <c:valAx>
        <c:axId val="141737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73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9-4199-8B5B-3D373FDA3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36712"/>
        <c:axId val="14173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803.29</c:v>
                </c:pt>
                <c:pt idx="1">
                  <c:v>760.12</c:v>
                </c:pt>
                <c:pt idx="2">
                  <c:v>492.59</c:v>
                </c:pt>
                <c:pt idx="3">
                  <c:v>503.8</c:v>
                </c:pt>
                <c:pt idx="4">
                  <c:v>888.8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9-4199-8B5B-3D373FDA3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6712"/>
        <c:axId val="141734752"/>
      </c:lineChart>
      <c:dateAx>
        <c:axId val="141736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734752"/>
        <c:crosses val="autoZero"/>
        <c:auto val="1"/>
        <c:lblOffset val="100"/>
        <c:baseTimeUnit val="years"/>
      </c:dateAx>
      <c:valAx>
        <c:axId val="14173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736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37.340000000000003</c:v>
                </c:pt>
                <c:pt idx="1">
                  <c:v>26.16</c:v>
                </c:pt>
                <c:pt idx="2">
                  <c:v>25.42</c:v>
                </c:pt>
                <c:pt idx="3">
                  <c:v>29.8</c:v>
                </c:pt>
                <c:pt idx="4">
                  <c:v>30.87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90-4F63-B7E0-E5A41A515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33576"/>
        <c:axId val="241799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56.63</c:v>
                </c:pt>
                <c:pt idx="1">
                  <c:v>50.17</c:v>
                </c:pt>
                <c:pt idx="2">
                  <c:v>46.53</c:v>
                </c:pt>
                <c:pt idx="3">
                  <c:v>51.58</c:v>
                </c:pt>
                <c:pt idx="4">
                  <c:v>52.55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90-4F63-B7E0-E5A41A515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3576"/>
        <c:axId val="241799848"/>
      </c:lineChart>
      <c:dateAx>
        <c:axId val="141733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799848"/>
        <c:crosses val="autoZero"/>
        <c:auto val="1"/>
        <c:lblOffset val="100"/>
        <c:baseTimeUnit val="years"/>
      </c:dateAx>
      <c:valAx>
        <c:axId val="241799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733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405.21</c:v>
                </c:pt>
                <c:pt idx="1">
                  <c:v>604.67999999999995</c:v>
                </c:pt>
                <c:pt idx="2">
                  <c:v>568.35</c:v>
                </c:pt>
                <c:pt idx="3">
                  <c:v>532.85</c:v>
                </c:pt>
                <c:pt idx="4">
                  <c:v>522.01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10-497F-9532-7B76355D7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01024"/>
        <c:axId val="241801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272.66000000000003</c:v>
                </c:pt>
                <c:pt idx="1">
                  <c:v>329.08</c:v>
                </c:pt>
                <c:pt idx="2">
                  <c:v>373.71</c:v>
                </c:pt>
                <c:pt idx="3">
                  <c:v>333.58</c:v>
                </c:pt>
                <c:pt idx="4">
                  <c:v>292.45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10-497F-9532-7B76355D7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01024"/>
        <c:axId val="241801416"/>
      </c:lineChart>
      <c:dateAx>
        <c:axId val="24180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01416"/>
        <c:crosses val="autoZero"/>
        <c:auto val="1"/>
        <c:lblOffset val="100"/>
        <c:baseTimeUnit val="years"/>
      </c:dateAx>
      <c:valAx>
        <c:axId val="241801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0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S22" zoomScaleNormal="100" workbookViewId="0">
      <selection activeCell="CC66" sqref="CC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滋賀県　長浜市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個別排水処理</v>
      </c>
      <c r="Q8" s="47"/>
      <c r="R8" s="47"/>
      <c r="S8" s="47"/>
      <c r="T8" s="47"/>
      <c r="U8" s="47"/>
      <c r="V8" s="47"/>
      <c r="W8" s="47" t="str">
        <f>データ!L6</f>
        <v>L2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119227</v>
      </c>
      <c r="AM8" s="49"/>
      <c r="AN8" s="49"/>
      <c r="AO8" s="49"/>
      <c r="AP8" s="49"/>
      <c r="AQ8" s="49"/>
      <c r="AR8" s="49"/>
      <c r="AS8" s="49"/>
      <c r="AT8" s="44">
        <f>データ!T6</f>
        <v>681.02</v>
      </c>
      <c r="AU8" s="44"/>
      <c r="AV8" s="44"/>
      <c r="AW8" s="44"/>
      <c r="AX8" s="44"/>
      <c r="AY8" s="44"/>
      <c r="AZ8" s="44"/>
      <c r="BA8" s="44"/>
      <c r="BB8" s="44">
        <f>データ!U6</f>
        <v>175.07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0.02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2780</v>
      </c>
      <c r="AE10" s="49"/>
      <c r="AF10" s="49"/>
      <c r="AG10" s="49"/>
      <c r="AH10" s="49"/>
      <c r="AI10" s="49"/>
      <c r="AJ10" s="49"/>
      <c r="AK10" s="2"/>
      <c r="AL10" s="49">
        <f>データ!V6</f>
        <v>19</v>
      </c>
      <c r="AM10" s="49"/>
      <c r="AN10" s="49"/>
      <c r="AO10" s="49"/>
      <c r="AP10" s="49"/>
      <c r="AQ10" s="49"/>
      <c r="AR10" s="49"/>
      <c r="AS10" s="49"/>
      <c r="AT10" s="44">
        <f>データ!W6</f>
        <v>0.02</v>
      </c>
      <c r="AU10" s="44"/>
      <c r="AV10" s="44"/>
      <c r="AW10" s="44"/>
      <c r="AX10" s="44"/>
      <c r="AY10" s="44"/>
      <c r="AZ10" s="44"/>
      <c r="BA10" s="44"/>
      <c r="BB10" s="44">
        <f>データ!X6</f>
        <v>950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123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 x14ac:dyDescent="0.15">
      <c r="A34" s="2"/>
      <c r="B34" s="16"/>
      <c r="C34" s="68" t="s">
        <v>27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19"/>
      <c r="R34" s="68" t="s">
        <v>28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19"/>
      <c r="AG34" s="68" t="s">
        <v>29</v>
      </c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19"/>
      <c r="AV34" s="68" t="s">
        <v>30</v>
      </c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 x14ac:dyDescent="0.15">
      <c r="A35" s="2"/>
      <c r="B35" s="16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19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19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19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">
        <v>124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 x14ac:dyDescent="0.15">
      <c r="A56" s="2"/>
      <c r="B56" s="16"/>
      <c r="C56" s="68" t="s">
        <v>32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19"/>
      <c r="R56" s="68" t="s">
        <v>33</v>
      </c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9"/>
      <c r="AG56" s="68" t="s">
        <v>34</v>
      </c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19"/>
      <c r="AV56" s="68" t="s">
        <v>35</v>
      </c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 x14ac:dyDescent="0.15">
      <c r="A57" s="2"/>
      <c r="B57" s="16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19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9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19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">
        <v>125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15">
      <c r="A79" s="2"/>
      <c r="B79" s="16"/>
      <c r="C79" s="68" t="s">
        <v>38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19"/>
      <c r="V79" s="19"/>
      <c r="W79" s="68" t="s">
        <v>39</v>
      </c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19"/>
      <c r="AP79" s="19"/>
      <c r="AQ79" s="68" t="s">
        <v>40</v>
      </c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15">
      <c r="A80" s="2"/>
      <c r="B80" s="16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19"/>
      <c r="V80" s="19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19"/>
      <c r="AP80" s="19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56</v>
      </c>
      <c r="N86" s="25" t="s">
        <v>55</v>
      </c>
      <c r="O86" s="25" t="str">
        <f>データ!EO6</f>
        <v>【-】</v>
      </c>
    </row>
  </sheetData>
  <sheetProtection algorithmName="SHA-512" hashValue="nw6ABTnGBMGUSd8UWEiBbIMMPkj/O2zoX1brRppgzKniUFXvkN5hGA4lzzUG9l2PfGZGRvI5QsCsAv58LMj9ZQ==" saltValue="bV0jVV3oquPub39FthW8C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0" t="s">
        <v>66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67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68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70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71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72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73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74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75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76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77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78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79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80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252034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滋賀県　長浜市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0.02</v>
      </c>
      <c r="Q6" s="33">
        <f t="shared" si="3"/>
        <v>100</v>
      </c>
      <c r="R6" s="33">
        <f t="shared" si="3"/>
        <v>2780</v>
      </c>
      <c r="S6" s="33">
        <f t="shared" si="3"/>
        <v>119227</v>
      </c>
      <c r="T6" s="33">
        <f t="shared" si="3"/>
        <v>681.02</v>
      </c>
      <c r="U6" s="33">
        <f t="shared" si="3"/>
        <v>175.07</v>
      </c>
      <c r="V6" s="33">
        <f t="shared" si="3"/>
        <v>19</v>
      </c>
      <c r="W6" s="33">
        <f t="shared" si="3"/>
        <v>0.02</v>
      </c>
      <c r="X6" s="33">
        <f t="shared" si="3"/>
        <v>950</v>
      </c>
      <c r="Y6" s="34">
        <f>IF(Y7="",NA(),Y7)</f>
        <v>100</v>
      </c>
      <c r="Z6" s="34">
        <f t="shared" ref="Z6:AH6" si="4">IF(Z7="",NA(),Z7)</f>
        <v>100</v>
      </c>
      <c r="AA6" s="34">
        <f t="shared" si="4"/>
        <v>100</v>
      </c>
      <c r="AB6" s="34">
        <f t="shared" si="4"/>
        <v>100</v>
      </c>
      <c r="AC6" s="34">
        <f t="shared" si="4"/>
        <v>100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803.29</v>
      </c>
      <c r="BL6" s="34">
        <f t="shared" si="7"/>
        <v>760.12</v>
      </c>
      <c r="BM6" s="34">
        <f t="shared" si="7"/>
        <v>492.59</v>
      </c>
      <c r="BN6" s="34">
        <f t="shared" si="7"/>
        <v>503.8</v>
      </c>
      <c r="BO6" s="34">
        <f t="shared" si="7"/>
        <v>888.8</v>
      </c>
      <c r="BP6" s="33" t="str">
        <f>IF(BP7="","",IF(BP7="-","【-】","【"&amp;SUBSTITUTE(TEXT(BP7,"#,##0.00"),"-","△")&amp;"】"))</f>
        <v>【878.58】</v>
      </c>
      <c r="BQ6" s="34">
        <f>IF(BQ7="",NA(),BQ7)</f>
        <v>37.340000000000003</v>
      </c>
      <c r="BR6" s="34">
        <f t="shared" ref="BR6:BZ6" si="8">IF(BR7="",NA(),BR7)</f>
        <v>26.16</v>
      </c>
      <c r="BS6" s="34">
        <f t="shared" si="8"/>
        <v>25.42</v>
      </c>
      <c r="BT6" s="34">
        <f t="shared" si="8"/>
        <v>29.8</v>
      </c>
      <c r="BU6" s="34">
        <f t="shared" si="8"/>
        <v>30.87</v>
      </c>
      <c r="BV6" s="34">
        <f t="shared" si="8"/>
        <v>56.63</v>
      </c>
      <c r="BW6" s="34">
        <f t="shared" si="8"/>
        <v>50.17</v>
      </c>
      <c r="BX6" s="34">
        <f t="shared" si="8"/>
        <v>46.53</v>
      </c>
      <c r="BY6" s="34">
        <f t="shared" si="8"/>
        <v>51.58</v>
      </c>
      <c r="BZ6" s="34">
        <f t="shared" si="8"/>
        <v>52.55</v>
      </c>
      <c r="CA6" s="33" t="str">
        <f>IF(CA7="","",IF(CA7="-","【-】","【"&amp;SUBSTITUTE(TEXT(CA7,"#,##0.00"),"-","△")&amp;"】"))</f>
        <v>【52.62】</v>
      </c>
      <c r="CB6" s="34">
        <f>IF(CB7="",NA(),CB7)</f>
        <v>405.21</v>
      </c>
      <c r="CC6" s="34">
        <f t="shared" ref="CC6:CK6" si="9">IF(CC7="",NA(),CC7)</f>
        <v>604.67999999999995</v>
      </c>
      <c r="CD6" s="34">
        <f t="shared" si="9"/>
        <v>568.35</v>
      </c>
      <c r="CE6" s="34">
        <f t="shared" si="9"/>
        <v>532.85</v>
      </c>
      <c r="CF6" s="34">
        <f t="shared" si="9"/>
        <v>522.01</v>
      </c>
      <c r="CG6" s="34">
        <f t="shared" si="9"/>
        <v>272.66000000000003</v>
      </c>
      <c r="CH6" s="34">
        <f t="shared" si="9"/>
        <v>329.08</v>
      </c>
      <c r="CI6" s="34">
        <f t="shared" si="9"/>
        <v>373.71</v>
      </c>
      <c r="CJ6" s="34">
        <f t="shared" si="9"/>
        <v>333.58</v>
      </c>
      <c r="CK6" s="34">
        <f t="shared" si="9"/>
        <v>292.45</v>
      </c>
      <c r="CL6" s="33" t="str">
        <f>IF(CL7="","",IF(CL7="-","【-】","【"&amp;SUBSTITUTE(TEXT(CL7,"#,##0.00"),"-","△")&amp;"】"))</f>
        <v>【296.38】</v>
      </c>
      <c r="CM6" s="34">
        <f>IF(CM7="",NA(),CM7)</f>
        <v>40</v>
      </c>
      <c r="CN6" s="34">
        <f t="shared" ref="CN6:CV6" si="10">IF(CN7="",NA(),CN7)</f>
        <v>40</v>
      </c>
      <c r="CO6" s="34">
        <f t="shared" si="10"/>
        <v>40</v>
      </c>
      <c r="CP6" s="34">
        <f t="shared" si="10"/>
        <v>46.67</v>
      </c>
      <c r="CQ6" s="34">
        <f t="shared" si="10"/>
        <v>46.67</v>
      </c>
      <c r="CR6" s="34">
        <f t="shared" si="10"/>
        <v>58.82</v>
      </c>
      <c r="CS6" s="34">
        <f t="shared" si="10"/>
        <v>51.54</v>
      </c>
      <c r="CT6" s="34">
        <f t="shared" si="10"/>
        <v>44.84</v>
      </c>
      <c r="CU6" s="34">
        <f t="shared" si="10"/>
        <v>41.51</v>
      </c>
      <c r="CV6" s="34">
        <f t="shared" si="10"/>
        <v>51.71</v>
      </c>
      <c r="CW6" s="33" t="str">
        <f>IF(CW7="","",IF(CW7="-","【-】","【"&amp;SUBSTITUTE(TEXT(CW7,"#,##0.00"),"-","△")&amp;"】"))</f>
        <v>【51.55】</v>
      </c>
      <c r="CX6" s="34">
        <f>IF(CX7="",NA(),CX7)</f>
        <v>100</v>
      </c>
      <c r="CY6" s="34">
        <f t="shared" ref="CY6:DG6" si="11">IF(CY7="",NA(),CY7)</f>
        <v>100</v>
      </c>
      <c r="CZ6" s="34">
        <f t="shared" si="11"/>
        <v>100</v>
      </c>
      <c r="DA6" s="34">
        <f t="shared" si="11"/>
        <v>100</v>
      </c>
      <c r="DB6" s="34">
        <f t="shared" si="11"/>
        <v>100</v>
      </c>
      <c r="DC6" s="34">
        <f t="shared" si="11"/>
        <v>71.760000000000005</v>
      </c>
      <c r="DD6" s="34">
        <f t="shared" si="11"/>
        <v>71.599999999999994</v>
      </c>
      <c r="DE6" s="34">
        <f t="shared" si="11"/>
        <v>67.86</v>
      </c>
      <c r="DF6" s="34">
        <f t="shared" si="11"/>
        <v>68.72</v>
      </c>
      <c r="DG6" s="34">
        <f t="shared" si="11"/>
        <v>82.91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252034</v>
      </c>
      <c r="D7" s="36">
        <v>47</v>
      </c>
      <c r="E7" s="36">
        <v>18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0.02</v>
      </c>
      <c r="Q7" s="37">
        <v>100</v>
      </c>
      <c r="R7" s="37">
        <v>2780</v>
      </c>
      <c r="S7" s="37">
        <v>119227</v>
      </c>
      <c r="T7" s="37">
        <v>681.02</v>
      </c>
      <c r="U7" s="37">
        <v>175.07</v>
      </c>
      <c r="V7" s="37">
        <v>19</v>
      </c>
      <c r="W7" s="37">
        <v>0.02</v>
      </c>
      <c r="X7" s="37">
        <v>950</v>
      </c>
      <c r="Y7" s="37">
        <v>100</v>
      </c>
      <c r="Z7" s="37">
        <v>100</v>
      </c>
      <c r="AA7" s="37">
        <v>100</v>
      </c>
      <c r="AB7" s="37">
        <v>100</v>
      </c>
      <c r="AC7" s="37">
        <v>100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803.29</v>
      </c>
      <c r="BL7" s="37">
        <v>760.12</v>
      </c>
      <c r="BM7" s="37">
        <v>492.59</v>
      </c>
      <c r="BN7" s="37">
        <v>503.8</v>
      </c>
      <c r="BO7" s="37">
        <v>888.8</v>
      </c>
      <c r="BP7" s="37">
        <v>878.58</v>
      </c>
      <c r="BQ7" s="37">
        <v>37.340000000000003</v>
      </c>
      <c r="BR7" s="37">
        <v>26.16</v>
      </c>
      <c r="BS7" s="37">
        <v>25.42</v>
      </c>
      <c r="BT7" s="37">
        <v>29.8</v>
      </c>
      <c r="BU7" s="37">
        <v>30.87</v>
      </c>
      <c r="BV7" s="37">
        <v>56.63</v>
      </c>
      <c r="BW7" s="37">
        <v>50.17</v>
      </c>
      <c r="BX7" s="37">
        <v>46.53</v>
      </c>
      <c r="BY7" s="37">
        <v>51.58</v>
      </c>
      <c r="BZ7" s="37">
        <v>52.55</v>
      </c>
      <c r="CA7" s="37">
        <v>52.62</v>
      </c>
      <c r="CB7" s="37">
        <v>405.21</v>
      </c>
      <c r="CC7" s="37">
        <v>604.67999999999995</v>
      </c>
      <c r="CD7" s="37">
        <v>568.35</v>
      </c>
      <c r="CE7" s="37">
        <v>532.85</v>
      </c>
      <c r="CF7" s="37">
        <v>522.01</v>
      </c>
      <c r="CG7" s="37">
        <v>272.66000000000003</v>
      </c>
      <c r="CH7" s="37">
        <v>329.08</v>
      </c>
      <c r="CI7" s="37">
        <v>373.71</v>
      </c>
      <c r="CJ7" s="37">
        <v>333.58</v>
      </c>
      <c r="CK7" s="37">
        <v>292.45</v>
      </c>
      <c r="CL7" s="37">
        <v>296.38</v>
      </c>
      <c r="CM7" s="37">
        <v>40</v>
      </c>
      <c r="CN7" s="37">
        <v>40</v>
      </c>
      <c r="CO7" s="37">
        <v>40</v>
      </c>
      <c r="CP7" s="37">
        <v>46.67</v>
      </c>
      <c r="CQ7" s="37">
        <v>46.67</v>
      </c>
      <c r="CR7" s="37">
        <v>58.82</v>
      </c>
      <c r="CS7" s="37">
        <v>51.54</v>
      </c>
      <c r="CT7" s="37">
        <v>44.84</v>
      </c>
      <c r="CU7" s="37">
        <v>41.51</v>
      </c>
      <c r="CV7" s="37">
        <v>51.71</v>
      </c>
      <c r="CW7" s="37">
        <v>51.55</v>
      </c>
      <c r="CX7" s="37">
        <v>100</v>
      </c>
      <c r="CY7" s="37">
        <v>100</v>
      </c>
      <c r="CZ7" s="37">
        <v>100</v>
      </c>
      <c r="DA7" s="37">
        <v>100</v>
      </c>
      <c r="DB7" s="37">
        <v>100</v>
      </c>
      <c r="DC7" s="37">
        <v>71.760000000000005</v>
      </c>
      <c r="DD7" s="37">
        <v>71.599999999999994</v>
      </c>
      <c r="DE7" s="37">
        <v>67.86</v>
      </c>
      <c r="DF7" s="37">
        <v>68.72</v>
      </c>
      <c r="DG7" s="37">
        <v>82.91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Nagahama</cp:lastModifiedBy>
  <cp:lastPrinted>2019-01-24T23:57:56Z</cp:lastPrinted>
  <dcterms:created xsi:type="dcterms:W3CDTF">2018-12-03T09:43:58Z</dcterms:created>
  <dcterms:modified xsi:type="dcterms:W3CDTF">2019-01-24T23:57:58Z</dcterms:modified>
  <cp:category/>
</cp:coreProperties>
</file>