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robe-yoshiaki\Desktop\経営比較分析表\下水道事業\"/>
    </mc:Choice>
  </mc:AlternateContent>
  <workbookProtection workbookAlgorithmName="SHA-512" workbookHashValue="ap88GzEdHVr7Qolc2GSE5F+vnYGpvABLq2Pi03ghi4U5gbTtRjtWdTWwiOdz6UhypWsP/Kfb9KjCxPDLYPHKuQ==" workbookSaltValue="n3+uUOphUtL2qcbZ44nFG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<sst xmlns="http://schemas.openxmlformats.org/spreadsheetml/2006/main" count="240" uniqueCount="126">
  <si>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</si>
  <si>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</si>
  <si>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</si>
  <si>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</si>
  <si>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</si>
  <si>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</si>
  <si>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</si>
  <si>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</si>
  <si>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</si>
  <si>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</si>
  <si>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</si>
  <si>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</si>
  <si>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</si>
  <si>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</si>
  <si>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</si>
  <si>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</si>
  <si>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</si>
  <si>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</si>
  <si>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</si>
  <si>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</si>
  <si>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</si>
  <si>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</si>
  <si>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</si>
  <si>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</si>
  <si>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</si>
  <si>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</si>
  <si>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</si>
  <si>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</si>
  <si>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</si>
  <si>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</si>
  <si>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</si>
  <si>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</si>
  <si>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</si>
  <si>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</si>
  <si>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</si>
  <si>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</si>
  <si>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</si>
  <si>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</si>
  <si>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</si>
  <si>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</si>
  <si>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</si>
  <si>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</si>
  <si>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</si>
  <si>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</si>
  <si>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</si>
  <si>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</si>
  <si>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</si>
  <si>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</si>
  <si>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</si>
  <si>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</si>
  <si>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</si>
  <si>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</si>
  <si>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</si>
  <si>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</si>
  <si>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</si>
  <si>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</si>
  <si>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</si>
  <si>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</si>
  <si>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</si>
  <si>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</si>
  <si>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</si>
  <si>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</si>
  <si>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</si>
  <si>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</si>
  <si>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</si>
  <si>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</si>
  <si>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</si>
  <si>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</si>
  <si>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</si>
  <si>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</si>
  <si>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</si>
  <si>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</si>
  <si>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</si>
  <si>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</si>
  <si>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</si>
  <si>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</si>
  <si>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</si>
  <si>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</si>
  <si>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</si>
  <si>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</si>
  <si>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</si>
  <si>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</si>
  <si>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</si>
  <si>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</si>
  <si>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</si>
  <si>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</si>
  <si>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</si>
  <si>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</si>
  <si>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</si>
  <si>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</si>
  <si>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</si>
  <si>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</si>
  <si>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</si>
  <si>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</si>
  <si>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</si>
  <si>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</si>
  <si>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</si>
  <si>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</si>
  <si>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</si>
  <si>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</si>
  <si>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</si>
  <si>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</si>
  <si>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</si>
  <si>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</si>
  <si>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</si>
  <si>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</si>
  <si>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</si>
  <si>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</si>
  <si>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</si>
  <si>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</si>
  <si>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</si>
  <si>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</si>
  <si>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</si>
  <si>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</si>
  <si>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</si>
  <si>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</si>
  <si>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</si>
  <si>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</si>
  <si>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</si>
  <si>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</si>
  <si>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</si>
  <si>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</si>
  <si>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</si>
  <si>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30年度に地方公営企業法（一部財務適用）を適用することから、平成29年度を打切り決算としたため、企業債の元利償還の一部等を繰越処理したことでグラフ上は回復している。しかし、現状は企業債償還が経営の硬直化の要因となっており、今後も更なる経営の改善が必要である。
　企業債残高対事業規模比率についても、打切り決算による使用料等の一部繰越を行った結果として比率が上昇している。なお、現在雨水渠整備や農業集落排水施設の流域下水道への接続といった事業を進めており、その実施については、現在の経営状況に鑑みて平準化など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施設利用率については、類似団体に比べ高い水準にあるが、今後、農業集落排水施設の接続分を加えるとさらに上昇するものと思われる。
　水洗化率については、類似団体に比べ、高い水準にあるが、一部地域で普及の余地がある。</t>
    <rPh sb="14" eb="16">
      <t>ヘイセイ</t>
    </rPh>
    <rPh sb="18" eb="20">
      <t>ネンド</t>
    </rPh>
    <rPh sb="21" eb="23">
      <t>チホウ</t>
    </rPh>
    <rPh sb="23" eb="25">
      <t>コウエイ</t>
    </rPh>
    <rPh sb="25" eb="27">
      <t>キギョウ</t>
    </rPh>
    <rPh sb="27" eb="28">
      <t>ホウ</t>
    </rPh>
    <rPh sb="29" eb="31">
      <t>イチブ</t>
    </rPh>
    <rPh sb="31" eb="33">
      <t>ザイム</t>
    </rPh>
    <rPh sb="33" eb="35">
      <t>テキヨウ</t>
    </rPh>
    <rPh sb="37" eb="39">
      <t>テキヨウ</t>
    </rPh>
    <rPh sb="46" eb="48">
      <t>ヘイセイ</t>
    </rPh>
    <rPh sb="50" eb="52">
      <t>ネンド</t>
    </rPh>
    <rPh sb="53" eb="55">
      <t>ウチキ</t>
    </rPh>
    <rPh sb="56" eb="58">
      <t>ケッサン</t>
    </rPh>
    <rPh sb="68" eb="70">
      <t>ガンリ</t>
    </rPh>
    <rPh sb="70" eb="72">
      <t>ショウカン</t>
    </rPh>
    <rPh sb="73" eb="75">
      <t>イチブ</t>
    </rPh>
    <rPh sb="75" eb="76">
      <t>ナド</t>
    </rPh>
    <rPh sb="77" eb="79">
      <t>クリコシ</t>
    </rPh>
    <rPh sb="79" eb="81">
      <t>ショリ</t>
    </rPh>
    <rPh sb="89" eb="90">
      <t>ジョウ</t>
    </rPh>
    <rPh sb="91" eb="93">
      <t>カイフク</t>
    </rPh>
    <rPh sb="102" eb="104">
      <t>ゲンジョウ</t>
    </rPh>
    <rPh sb="165" eb="167">
      <t>ウチキ</t>
    </rPh>
    <rPh sb="168" eb="170">
      <t>ケッサン</t>
    </rPh>
    <rPh sb="173" eb="176">
      <t>シヨウリョウ</t>
    </rPh>
    <rPh sb="176" eb="177">
      <t>ナド</t>
    </rPh>
    <rPh sb="178" eb="180">
      <t>イチブ</t>
    </rPh>
    <rPh sb="180" eb="182">
      <t>クリコシ</t>
    </rPh>
    <rPh sb="183" eb="184">
      <t>オコナ</t>
    </rPh>
    <rPh sb="186" eb="188">
      <t>ケッカ</t>
    </rPh>
    <rPh sb="191" eb="193">
      <t>ヒリツ</t>
    </rPh>
    <rPh sb="194" eb="196">
      <t>ジョウショウ</t>
    </rPh>
    <rPh sb="253" eb="255">
      <t>ゲンザイ</t>
    </rPh>
    <rPh sb="374" eb="376">
      <t>オスイ</t>
    </rPh>
    <rPh sb="376" eb="378">
      <t>ショリ</t>
    </rPh>
    <rPh sb="380" eb="382">
      <t>ショリ</t>
    </rPh>
    <rPh sb="382" eb="384">
      <t>スイリョウ</t>
    </rPh>
    <rPh sb="386" eb="387">
      <t>オサ</t>
    </rPh>
    <rPh sb="500" eb="502">
      <t>ノウギョウ</t>
    </rPh>
    <rPh sb="502" eb="504">
      <t>シュウラク</t>
    </rPh>
    <rPh sb="504" eb="506">
      <t>ハイスイ</t>
    </rPh>
    <rPh sb="561" eb="563">
      <t>イチブ</t>
    </rPh>
    <rPh sb="563" eb="565">
      <t>チイキ</t>
    </rPh>
    <phoneticPr fontId="4"/>
  </si>
  <si>
    <t>　現在のところ、供用開始から30年を経過した管路は１％に満たないが、今後、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なお、マンホールポンプについては、長寿命化計画（第１期）に基づき、順次更新を進めている。</t>
    <phoneticPr fontId="4"/>
  </si>
  <si>
    <t>　長浜市の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rPh sb="198" eb="199">
      <t>ホウ</t>
    </rPh>
    <rPh sb="199" eb="201">
      <t>テキヨウ</t>
    </rPh>
    <rPh sb="202" eb="203">
      <t>トモナ</t>
    </rPh>
    <rPh sb="221" eb="223">
      <t>サンシュツ</t>
    </rPh>
    <rPh sb="223" eb="225">
      <t>ホウホウ</t>
    </rPh>
    <rPh sb="226" eb="227">
      <t>カ</t>
    </rPh>
    <rPh sb="240" eb="241">
      <t>キン</t>
    </rPh>
    <rPh sb="245" eb="247">
      <t>イチブ</t>
    </rPh>
    <rPh sb="247" eb="249">
      <t>キジュン</t>
    </rPh>
    <rPh sb="249" eb="250">
      <t>ガイ</t>
    </rPh>
    <rPh sb="250" eb="252">
      <t>クリイレ</t>
    </rPh>
    <rPh sb="259" eb="260">
      <t>エ</t>
    </rPh>
    <rPh sb="262" eb="264">
      <t>ジョウキョウ</t>
    </rPh>
    <rPh sb="268" eb="270">
      <t>キジュン</t>
    </rPh>
    <rPh sb="270" eb="271">
      <t>ガイ</t>
    </rPh>
    <rPh sb="271" eb="273">
      <t>クリイレ</t>
    </rPh>
    <rPh sb="273" eb="274">
      <t>キン</t>
    </rPh>
    <rPh sb="275" eb="277">
      <t>サクゲン</t>
    </rPh>
    <rPh sb="281" eb="283">
      <t>ジギョウ</t>
    </rPh>
    <rPh sb="284" eb="286">
      <t>コウリツ</t>
    </rPh>
    <rPh sb="286" eb="287">
      <t>カ</t>
    </rPh>
    <rPh sb="290" eb="291">
      <t>スス</t>
    </rPh>
    <rPh sb="295" eb="2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</si>
</sst>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0.08</c:v>
                </c:pt>
                <c:pt idx="4" formatCode="#,##0.00;&quot;△&quot;#,##0.00;&quot;-&quot;">
                  <c:v>0.59</c:v>
                </c:pt>
              </c:numCache>
            </c:numRef>
          </c:val>
          <c:extLst xmlns:c16r2="http://schemas.microsoft.com/office/drawing/2015/06/chart">
            <c:ext xmlns:c16="http://schemas.microsoft.com/office/drawing/2014/chart" uri="{C3380CC4-5D6E-409C-BE32-E72D297353CC}">
              <c16:uniqueId val="{00000000-1501-4FE0-8BC8-914E55B9C081}"/>
            </c:ext>
          </c:extLst>
        </c:ser>
        <c:dLbls>
          <c:showLegendKey val="0"/>
          <c:showVal val="0"/>
          <c:showCatName val="0"/>
          <c:showSerName val="0"/>
          <c:showPercent val="0"/>
          <c:showBubbleSize val="0"/>
        </c:dLbls>
        <c:gapWidth val="150"/>
        <c:axId val="142894896"/>
        <c:axId val="2446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1501-4FE0-8BC8-914E55B9C081}"/>
            </c:ext>
          </c:extLst>
        </c:ser>
        <c:dLbls>
          <c:showLegendKey val="0"/>
          <c:showVal val="0"/>
          <c:showCatName val="0"/>
          <c:showSerName val="0"/>
          <c:showPercent val="0"/>
          <c:showBubbleSize val="0"/>
        </c:dLbls>
        <c:marker val="1"/>
        <c:smooth val="0"/>
        <c:axId val="142894896"/>
        <c:axId val="244670048"/>
      </c:lineChart>
      <c:dateAx>
        <c:axId val="142894896"/>
        <c:scaling>
          <c:orientation val="minMax"/>
        </c:scaling>
        <c:delete val="1"/>
        <c:axPos val="b"/>
        <c:numFmt formatCode="ge" sourceLinked="1"/>
        <c:majorTickMark val="none"/>
        <c:minorTickMark val="none"/>
        <c:tickLblPos val="none"/>
        <c:crossAx val="244670048"/>
        <c:crosses val="autoZero"/>
        <c:auto val="1"/>
        <c:lblOffset val="100"/>
        <c:baseTimeUnit val="years"/>
      </c:dateAx>
      <c:valAx>
        <c:axId val="2446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76.819999999999993</c:v>
                </c:pt>
                <c:pt idx="2">
                  <c:v>76.819999999999993</c:v>
                </c:pt>
                <c:pt idx="3">
                  <c:v>77.05</c:v>
                </c:pt>
                <c:pt idx="4">
                  <c:v>79.069999999999993</c:v>
                </c:pt>
              </c:numCache>
            </c:numRef>
          </c:val>
          <c:extLst xmlns:c16r2="http://schemas.microsoft.com/office/drawing/2015/06/chart">
            <c:ext xmlns:c16="http://schemas.microsoft.com/office/drawing/2014/chart" uri="{C3380CC4-5D6E-409C-BE32-E72D297353CC}">
              <c16:uniqueId val="{00000000-1E24-4AB3-A63E-627040CD4FC0}"/>
            </c:ext>
          </c:extLst>
        </c:ser>
        <c:dLbls>
          <c:showLegendKey val="0"/>
          <c:showVal val="0"/>
          <c:showCatName val="0"/>
          <c:showSerName val="0"/>
          <c:showPercent val="0"/>
          <c:showBubbleSize val="0"/>
        </c:dLbls>
        <c:gapWidth val="150"/>
        <c:axId val="245463088"/>
        <c:axId val="24546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1E24-4AB3-A63E-627040CD4FC0}"/>
            </c:ext>
          </c:extLst>
        </c:ser>
        <c:dLbls>
          <c:showLegendKey val="0"/>
          <c:showVal val="0"/>
          <c:showCatName val="0"/>
          <c:showSerName val="0"/>
          <c:showPercent val="0"/>
          <c:showBubbleSize val="0"/>
        </c:dLbls>
        <c:marker val="1"/>
        <c:smooth val="0"/>
        <c:axId val="245463088"/>
        <c:axId val="245463480"/>
      </c:lineChart>
      <c:dateAx>
        <c:axId val="245463088"/>
        <c:scaling>
          <c:orientation val="minMax"/>
        </c:scaling>
        <c:delete val="1"/>
        <c:axPos val="b"/>
        <c:numFmt formatCode="ge" sourceLinked="1"/>
        <c:majorTickMark val="none"/>
        <c:minorTickMark val="none"/>
        <c:tickLblPos val="none"/>
        <c:crossAx val="245463480"/>
        <c:crosses val="autoZero"/>
        <c:auto val="1"/>
        <c:lblOffset val="100"/>
        <c:baseTimeUnit val="years"/>
      </c:dateAx>
      <c:valAx>
        <c:axId val="24546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93.38</c:v>
                </c:pt>
                <c:pt idx="1">
                  <c:v>93.88</c:v>
                </c:pt>
                <c:pt idx="2">
                  <c:v>94.25</c:v>
                </c:pt>
                <c:pt idx="3">
                  <c:v>94.58</c:v>
                </c:pt>
                <c:pt idx="4">
                  <c:v>94.87</c:v>
                </c:pt>
              </c:numCache>
            </c:numRef>
          </c:val>
          <c:extLst xmlns:c16r2="http://schemas.microsoft.com/office/drawing/2015/06/chart">
            <c:ext xmlns:c16="http://schemas.microsoft.com/office/drawing/2014/chart" uri="{C3380CC4-5D6E-409C-BE32-E72D297353CC}">
              <c16:uniqueId val="{00000000-CF7A-4855-B1F7-56A63BB4F82A}"/>
            </c:ext>
          </c:extLst>
        </c:ser>
        <c:dLbls>
          <c:showLegendKey val="0"/>
          <c:showVal val="0"/>
          <c:showCatName val="0"/>
          <c:showSerName val="0"/>
          <c:showPercent val="0"/>
          <c:showBubbleSize val="0"/>
        </c:dLbls>
        <c:gapWidth val="150"/>
        <c:axId val="245464656"/>
        <c:axId val="24546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CF7A-4855-B1F7-56A63BB4F82A}"/>
            </c:ext>
          </c:extLst>
        </c:ser>
        <c:dLbls>
          <c:showLegendKey val="0"/>
          <c:showVal val="0"/>
          <c:showCatName val="0"/>
          <c:showSerName val="0"/>
          <c:showPercent val="0"/>
          <c:showBubbleSize val="0"/>
        </c:dLbls>
        <c:marker val="1"/>
        <c:smooth val="0"/>
        <c:axId val="245464656"/>
        <c:axId val="245465048"/>
      </c:lineChart>
      <c:dateAx>
        <c:axId val="245464656"/>
        <c:scaling>
          <c:orientation val="minMax"/>
        </c:scaling>
        <c:delete val="1"/>
        <c:axPos val="b"/>
        <c:numFmt formatCode="ge" sourceLinked="1"/>
        <c:majorTickMark val="none"/>
        <c:minorTickMark val="none"/>
        <c:tickLblPos val="none"/>
        <c:crossAx val="245465048"/>
        <c:crosses val="autoZero"/>
        <c:auto val="1"/>
        <c:lblOffset val="100"/>
        <c:baseTimeUnit val="years"/>
      </c:dateAx>
      <c:valAx>
        <c:axId val="24546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70.06</c:v>
                </c:pt>
                <c:pt idx="1">
                  <c:v>72.260000000000005</c:v>
                </c:pt>
                <c:pt idx="2">
                  <c:v>77.930000000000007</c:v>
                </c:pt>
                <c:pt idx="3">
                  <c:v>67.2</c:v>
                </c:pt>
                <c:pt idx="4">
                  <c:v>80.540000000000006</c:v>
                </c:pt>
              </c:numCache>
            </c:numRef>
          </c:val>
          <c:extLst xmlns:c16r2="http://schemas.microsoft.com/office/drawing/2015/06/chart">
            <c:ext xmlns:c16="http://schemas.microsoft.com/office/drawing/2014/chart" uri="{C3380CC4-5D6E-409C-BE32-E72D297353CC}">
              <c16:uniqueId val="{00000000-0814-499E-8823-D5D7127A9F64}"/>
            </c:ext>
          </c:extLst>
        </c:ser>
        <c:dLbls>
          <c:showLegendKey val="0"/>
          <c:showVal val="0"/>
          <c:showCatName val="0"/>
          <c:showSerName val="0"/>
          <c:showPercent val="0"/>
          <c:showBubbleSize val="0"/>
        </c:dLbls>
        <c:gapWidth val="150"/>
        <c:axId val="244720336"/>
        <c:axId val="2447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4-499E-8823-D5D7127A9F64}"/>
            </c:ext>
          </c:extLst>
        </c:ser>
        <c:dLbls>
          <c:showLegendKey val="0"/>
          <c:showVal val="0"/>
          <c:showCatName val="0"/>
          <c:showSerName val="0"/>
          <c:showPercent val="0"/>
          <c:showBubbleSize val="0"/>
        </c:dLbls>
        <c:marker val="1"/>
        <c:smooth val="0"/>
        <c:axId val="244720336"/>
        <c:axId val="244720720"/>
      </c:lineChart>
      <c:dateAx>
        <c:axId val="244720336"/>
        <c:scaling>
          <c:orientation val="minMax"/>
        </c:scaling>
        <c:delete val="1"/>
        <c:axPos val="b"/>
        <c:numFmt formatCode="ge" sourceLinked="1"/>
        <c:majorTickMark val="none"/>
        <c:minorTickMark val="none"/>
        <c:tickLblPos val="none"/>
        <c:crossAx val="244720720"/>
        <c:crosses val="autoZero"/>
        <c:auto val="1"/>
        <c:lblOffset val="100"/>
        <c:baseTimeUnit val="years"/>
      </c:dateAx>
      <c:valAx>
        <c:axId val="2447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2C-40BE-8D37-3D6B4FD6AD3C}"/>
            </c:ext>
          </c:extLst>
        </c:ser>
        <c:dLbls>
          <c:showLegendKey val="0"/>
          <c:showVal val="0"/>
          <c:showCatName val="0"/>
          <c:showSerName val="0"/>
          <c:showPercent val="0"/>
          <c:showBubbleSize val="0"/>
        </c:dLbls>
        <c:gapWidth val="150"/>
        <c:axId val="244753480"/>
        <c:axId val="245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2C-40BE-8D37-3D6B4FD6AD3C}"/>
            </c:ext>
          </c:extLst>
        </c:ser>
        <c:dLbls>
          <c:showLegendKey val="0"/>
          <c:showVal val="0"/>
          <c:showCatName val="0"/>
          <c:showSerName val="0"/>
          <c:showPercent val="0"/>
          <c:showBubbleSize val="0"/>
        </c:dLbls>
        <c:marker val="1"/>
        <c:smooth val="0"/>
        <c:axId val="244753480"/>
        <c:axId val="245374912"/>
      </c:lineChart>
      <c:dateAx>
        <c:axId val="244753480"/>
        <c:scaling>
          <c:orientation val="minMax"/>
        </c:scaling>
        <c:delete val="1"/>
        <c:axPos val="b"/>
        <c:numFmt formatCode="ge" sourceLinked="1"/>
        <c:majorTickMark val="none"/>
        <c:minorTickMark val="none"/>
        <c:tickLblPos val="none"/>
        <c:crossAx val="245374912"/>
        <c:crosses val="autoZero"/>
        <c:auto val="1"/>
        <c:lblOffset val="100"/>
        <c:baseTimeUnit val="years"/>
      </c:dateAx>
      <c:valAx>
        <c:axId val="245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21-4D8F-9508-8DEAE96F8A96}"/>
            </c:ext>
          </c:extLst>
        </c:ser>
        <c:dLbls>
          <c:showLegendKey val="0"/>
          <c:showVal val="0"/>
          <c:showCatName val="0"/>
          <c:showSerName val="0"/>
          <c:showPercent val="0"/>
          <c:showBubbleSize val="0"/>
        </c:dLbls>
        <c:gapWidth val="150"/>
        <c:axId val="245127616"/>
        <c:axId val="2451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21-4D8F-9508-8DEAE96F8A96}"/>
            </c:ext>
          </c:extLst>
        </c:ser>
        <c:dLbls>
          <c:showLegendKey val="0"/>
          <c:showVal val="0"/>
          <c:showCatName val="0"/>
          <c:showSerName val="0"/>
          <c:showPercent val="0"/>
          <c:showBubbleSize val="0"/>
        </c:dLbls>
        <c:marker val="1"/>
        <c:smooth val="0"/>
        <c:axId val="245127616"/>
        <c:axId val="245128000"/>
      </c:lineChart>
      <c:dateAx>
        <c:axId val="245127616"/>
        <c:scaling>
          <c:orientation val="minMax"/>
        </c:scaling>
        <c:delete val="1"/>
        <c:axPos val="b"/>
        <c:numFmt formatCode="ge" sourceLinked="1"/>
        <c:majorTickMark val="none"/>
        <c:minorTickMark val="none"/>
        <c:tickLblPos val="none"/>
        <c:crossAx val="245128000"/>
        <c:crosses val="autoZero"/>
        <c:auto val="1"/>
        <c:lblOffset val="100"/>
        <c:baseTimeUnit val="years"/>
      </c:dateAx>
      <c:valAx>
        <c:axId val="2451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14-4FEE-AF3E-A47917CB9277}"/>
            </c:ext>
          </c:extLst>
        </c:ser>
        <c:dLbls>
          <c:showLegendKey val="0"/>
          <c:showVal val="0"/>
          <c:showCatName val="0"/>
          <c:showSerName val="0"/>
          <c:showPercent val="0"/>
          <c:showBubbleSize val="0"/>
        </c:dLbls>
        <c:gapWidth val="150"/>
        <c:axId val="245134312"/>
        <c:axId val="24513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14-4FEE-AF3E-A47917CB9277}"/>
            </c:ext>
          </c:extLst>
        </c:ser>
        <c:dLbls>
          <c:showLegendKey val="0"/>
          <c:showVal val="0"/>
          <c:showCatName val="0"/>
          <c:showSerName val="0"/>
          <c:showPercent val="0"/>
          <c:showBubbleSize val="0"/>
        </c:dLbls>
        <c:marker val="1"/>
        <c:smooth val="0"/>
        <c:axId val="245134312"/>
        <c:axId val="245134704"/>
      </c:lineChart>
      <c:dateAx>
        <c:axId val="245134312"/>
        <c:scaling>
          <c:orientation val="minMax"/>
        </c:scaling>
        <c:delete val="1"/>
        <c:axPos val="b"/>
        <c:numFmt formatCode="ge" sourceLinked="1"/>
        <c:majorTickMark val="none"/>
        <c:minorTickMark val="none"/>
        <c:tickLblPos val="none"/>
        <c:crossAx val="245134704"/>
        <c:crosses val="autoZero"/>
        <c:auto val="1"/>
        <c:lblOffset val="100"/>
        <c:baseTimeUnit val="years"/>
      </c:dateAx>
      <c:valAx>
        <c:axId val="24513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3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98-448E-BD56-DCBAC716E1DA}"/>
            </c:ext>
          </c:extLst>
        </c:ser>
        <c:dLbls>
          <c:showLegendKey val="0"/>
          <c:showVal val="0"/>
          <c:showCatName val="0"/>
          <c:showSerName val="0"/>
          <c:showPercent val="0"/>
          <c:showBubbleSize val="0"/>
        </c:dLbls>
        <c:gapWidth val="150"/>
        <c:axId val="245135880"/>
        <c:axId val="24513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98-448E-BD56-DCBAC716E1DA}"/>
            </c:ext>
          </c:extLst>
        </c:ser>
        <c:dLbls>
          <c:showLegendKey val="0"/>
          <c:showVal val="0"/>
          <c:showCatName val="0"/>
          <c:showSerName val="0"/>
          <c:showPercent val="0"/>
          <c:showBubbleSize val="0"/>
        </c:dLbls>
        <c:marker val="1"/>
        <c:smooth val="0"/>
        <c:axId val="245135880"/>
        <c:axId val="245136272"/>
      </c:lineChart>
      <c:dateAx>
        <c:axId val="245135880"/>
        <c:scaling>
          <c:orientation val="minMax"/>
        </c:scaling>
        <c:delete val="1"/>
        <c:axPos val="b"/>
        <c:numFmt formatCode="ge" sourceLinked="1"/>
        <c:majorTickMark val="none"/>
        <c:minorTickMark val="none"/>
        <c:tickLblPos val="none"/>
        <c:crossAx val="245136272"/>
        <c:crosses val="autoZero"/>
        <c:auto val="1"/>
        <c:lblOffset val="100"/>
        <c:baseTimeUnit val="years"/>
      </c:dateAx>
      <c:valAx>
        <c:axId val="24513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1165.98</c:v>
                </c:pt>
                <c:pt idx="1">
                  <c:v>1228.4000000000001</c:v>
                </c:pt>
                <c:pt idx="2">
                  <c:v>1111.21</c:v>
                </c:pt>
                <c:pt idx="3">
                  <c:v>1057.52</c:v>
                </c:pt>
                <c:pt idx="4">
                  <c:v>1149.4100000000001</c:v>
                </c:pt>
              </c:numCache>
            </c:numRef>
          </c:val>
          <c:extLst xmlns:c16r2="http://schemas.microsoft.com/office/drawing/2015/06/chart">
            <c:ext xmlns:c16="http://schemas.microsoft.com/office/drawing/2014/chart" uri="{C3380CC4-5D6E-409C-BE32-E72D297353CC}">
              <c16:uniqueId val="{00000000-A9B9-4315-9246-1FDE7A47457C}"/>
            </c:ext>
          </c:extLst>
        </c:ser>
        <c:dLbls>
          <c:showLegendKey val="0"/>
          <c:showVal val="0"/>
          <c:showCatName val="0"/>
          <c:showSerName val="0"/>
          <c:showPercent val="0"/>
          <c:showBubbleSize val="0"/>
        </c:dLbls>
        <c:gapWidth val="150"/>
        <c:axId val="245137448"/>
        <c:axId val="2451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A9B9-4315-9246-1FDE7A47457C}"/>
            </c:ext>
          </c:extLst>
        </c:ser>
        <c:dLbls>
          <c:showLegendKey val="0"/>
          <c:showVal val="0"/>
          <c:showCatName val="0"/>
          <c:showSerName val="0"/>
          <c:showPercent val="0"/>
          <c:showBubbleSize val="0"/>
        </c:dLbls>
        <c:marker val="1"/>
        <c:smooth val="0"/>
        <c:axId val="245137448"/>
        <c:axId val="245137840"/>
      </c:lineChart>
      <c:dateAx>
        <c:axId val="245137448"/>
        <c:scaling>
          <c:orientation val="minMax"/>
        </c:scaling>
        <c:delete val="1"/>
        <c:axPos val="b"/>
        <c:numFmt formatCode="ge" sourceLinked="1"/>
        <c:majorTickMark val="none"/>
        <c:minorTickMark val="none"/>
        <c:tickLblPos val="none"/>
        <c:crossAx val="245137840"/>
        <c:crosses val="autoZero"/>
        <c:auto val="1"/>
        <c:lblOffset val="100"/>
        <c:baseTimeUnit val="years"/>
      </c:dateAx>
      <c:valAx>
        <c:axId val="2451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3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93.21</c:v>
                </c:pt>
                <c:pt idx="1">
                  <c:v>94.26</c:v>
                </c:pt>
                <c:pt idx="2">
                  <c:v>96.39</c:v>
                </c:pt>
                <c:pt idx="3">
                  <c:v>94.3</c:v>
                </c:pt>
                <c:pt idx="4">
                  <c:v>95.15</c:v>
                </c:pt>
              </c:numCache>
            </c:numRef>
          </c:val>
          <c:extLst xmlns:c16r2="http://schemas.microsoft.com/office/drawing/2015/06/chart">
            <c:ext xmlns:c16="http://schemas.microsoft.com/office/drawing/2014/chart" uri="{C3380CC4-5D6E-409C-BE32-E72D297353CC}">
              <c16:uniqueId val="{00000000-7E51-48C4-B919-FFF437F7D38F}"/>
            </c:ext>
          </c:extLst>
        </c:ser>
        <c:dLbls>
          <c:showLegendKey val="0"/>
          <c:showVal val="0"/>
          <c:showCatName val="0"/>
          <c:showSerName val="0"/>
          <c:showPercent val="0"/>
          <c:showBubbleSize val="0"/>
        </c:dLbls>
        <c:gapWidth val="150"/>
        <c:axId val="245139016"/>
        <c:axId val="2451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7E51-48C4-B919-FFF437F7D38F}"/>
            </c:ext>
          </c:extLst>
        </c:ser>
        <c:dLbls>
          <c:showLegendKey val="0"/>
          <c:showVal val="0"/>
          <c:showCatName val="0"/>
          <c:showSerName val="0"/>
          <c:showPercent val="0"/>
          <c:showBubbleSize val="0"/>
        </c:dLbls>
        <c:marker val="1"/>
        <c:smooth val="0"/>
        <c:axId val="245139016"/>
        <c:axId val="245139408"/>
      </c:lineChart>
      <c:dateAx>
        <c:axId val="245139016"/>
        <c:scaling>
          <c:orientation val="minMax"/>
        </c:scaling>
        <c:delete val="1"/>
        <c:axPos val="b"/>
        <c:numFmt formatCode="ge" sourceLinked="1"/>
        <c:majorTickMark val="none"/>
        <c:minorTickMark val="none"/>
        <c:tickLblPos val="none"/>
        <c:crossAx val="245139408"/>
        <c:crosses val="autoZero"/>
        <c:auto val="1"/>
        <c:lblOffset val="100"/>
        <c:baseTimeUnit val="years"/>
      </c:dateAx>
      <c:valAx>
        <c:axId val="2451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3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177.2</c:v>
                </c:pt>
                <c:pt idx="1">
                  <c:v>188.28</c:v>
                </c:pt>
                <c:pt idx="2">
                  <c:v>175.01</c:v>
                </c:pt>
                <c:pt idx="3">
                  <c:v>179.46</c:v>
                </c:pt>
                <c:pt idx="4">
                  <c:v>152.97</c:v>
                </c:pt>
              </c:numCache>
            </c:numRef>
          </c:val>
          <c:extLst xmlns:c16r2="http://schemas.microsoft.com/office/drawing/2015/06/chart">
            <c:ext xmlns:c16="http://schemas.microsoft.com/office/drawing/2014/chart" uri="{C3380CC4-5D6E-409C-BE32-E72D297353CC}">
              <c16:uniqueId val="{00000000-C067-4EBA-8E9A-4AA99A1D81B3}"/>
            </c:ext>
          </c:extLst>
        </c:ser>
        <c:dLbls>
          <c:showLegendKey val="0"/>
          <c:showVal val="0"/>
          <c:showCatName val="0"/>
          <c:showSerName val="0"/>
          <c:showPercent val="0"/>
          <c:showBubbleSize val="0"/>
        </c:dLbls>
        <c:gapWidth val="150"/>
        <c:axId val="245140584"/>
        <c:axId val="24514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C067-4EBA-8E9A-4AA99A1D81B3}"/>
            </c:ext>
          </c:extLst>
        </c:ser>
        <c:dLbls>
          <c:showLegendKey val="0"/>
          <c:showVal val="0"/>
          <c:showCatName val="0"/>
          <c:showSerName val="0"/>
          <c:showPercent val="0"/>
          <c:showBubbleSize val="0"/>
        </c:dLbls>
        <c:marker val="1"/>
        <c:smooth val="0"/>
        <c:axId val="245140584"/>
        <c:axId val="245140976"/>
      </c:lineChart>
      <c:dateAx>
        <c:axId val="245140584"/>
        <c:scaling>
          <c:orientation val="minMax"/>
        </c:scaling>
        <c:delete val="1"/>
        <c:axPos val="b"/>
        <c:numFmt formatCode="ge" sourceLinked="1"/>
        <c:majorTickMark val="none"/>
        <c:minorTickMark val="none"/>
        <c:tickLblPos val="none"/>
        <c:crossAx val="245140976"/>
        <c:crosses val="autoZero"/>
        <c:auto val="1"/>
        <c:lblOffset val="100"/>
        <c:baseTimeUnit val="years"/>
      </c:dateAx>
      <c:valAx>
        <c:axId val="2451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4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長浜市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119227</v>
      </c>
      <c r="AM8" s="49"/>
      <c r="AN8" s="49"/>
      <c r="AO8" s="49"/>
      <c r="AP8" s="49"/>
      <c r="AQ8" s="49"/>
      <c r="AR8" s="49"/>
      <c r="AS8" s="49"/>
      <c r="AT8" s="44">
        <f>データ!T6</f>
        <v>681.02</v>
      </c>
      <c r="AU8" s="44"/>
      <c r="AV8" s="44"/>
      <c r="AW8" s="44"/>
      <c r="AX8" s="44"/>
      <c r="AY8" s="44"/>
      <c r="AZ8" s="44"/>
      <c r="BA8" s="44"/>
      <c r="BB8" s="44">
        <f>データ!U6</f>
        <v>175.07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52.75</v>
      </c>
      <c r="Q10" s="44"/>
      <c r="R10" s="44"/>
      <c r="S10" s="44"/>
      <c r="T10" s="44"/>
      <c r="U10" s="44"/>
      <c r="V10" s="44"/>
      <c r="W10" s="44">
        <f>データ!Q6</f>
        <v>84.5</v>
      </c>
      <c r="X10" s="44"/>
      <c r="Y10" s="44"/>
      <c r="Z10" s="44"/>
      <c r="AA10" s="44"/>
      <c r="AB10" s="44"/>
      <c r="AC10" s="44"/>
      <c r="AD10" s="49">
        <f>データ!R6</f>
        <v>2780</v>
      </c>
      <c r="AE10" s="49"/>
      <c r="AF10" s="49"/>
      <c r="AG10" s="49"/>
      <c r="AH10" s="49"/>
      <c r="AI10" s="49"/>
      <c r="AJ10" s="49"/>
      <c r="AK10" s="2"/>
      <c r="AL10" s="49">
        <f>データ!V6</f>
        <v>62668</v>
      </c>
      <c r="AM10" s="49"/>
      <c r="AN10" s="49"/>
      <c r="AO10" s="49"/>
      <c r="AP10" s="49"/>
      <c r="AQ10" s="49"/>
      <c r="AR10" s="49"/>
      <c r="AS10" s="49"/>
      <c r="AT10" s="44">
        <f>データ!W6</f>
        <v>19.36</v>
      </c>
      <c r="AU10" s="44"/>
      <c r="AV10" s="44"/>
      <c r="AW10" s="44"/>
      <c r="AX10" s="44"/>
      <c r="AY10" s="44"/>
      <c r="AZ10" s="44"/>
      <c r="BA10" s="44"/>
      <c r="BB10" s="44">
        <f>データ!X6</f>
        <v>3236.98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C8xENmRsrwldxzjyKC/8KD4iJwT8P7zTbBHwMrV5uwZ9Vfdu2hZ9wEygrpkHn4n5aKsBy+lbnkUUkEY/NprIjw==" saltValue="NnJ/TgJYlEK8XoAwutKQ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1</v>
      </c>
      <c r="G6" s="32">
        <f t="shared" si="3"/>
        <v>0</v>
      </c>
      <c r="H6" s="32" t="str">
        <f t="shared" si="3"/>
        <v>滋賀県　長浜市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52.75</v>
      </c>
      <c r="Q6" s="33">
        <f t="shared" si="3"/>
        <v>84.5</v>
      </c>
      <c r="R6" s="33">
        <f t="shared" si="3"/>
        <v>2780</v>
      </c>
      <c r="S6" s="33">
        <f t="shared" si="3"/>
        <v>119227</v>
      </c>
      <c r="T6" s="33">
        <f t="shared" si="3"/>
        <v>681.02</v>
      </c>
      <c r="U6" s="33">
        <f t="shared" si="3"/>
        <v>175.07</v>
      </c>
      <c r="V6" s="33">
        <f t="shared" si="3"/>
        <v>62668</v>
      </c>
      <c r="W6" s="33">
        <f t="shared" si="3"/>
        <v>19.36</v>
      </c>
      <c r="X6" s="33">
        <f t="shared" si="3"/>
        <v>3236.98</v>
      </c>
      <c r="Y6" s="34">
        <f>IF(Y7="",NA(),Y7)</f>
        <v>70.06</v>
      </c>
      <c r="Z6" s="34">
        <f t="shared" ref="Z6:AH6" si="4">IF(Z7="",NA(),Z7)</f>
        <v>72.260000000000005</v>
      </c>
      <c r="AA6" s="34">
        <f t="shared" si="4"/>
        <v>77.930000000000007</v>
      </c>
      <c r="AB6" s="34">
        <f t="shared" si="4"/>
        <v>67.2</v>
      </c>
      <c r="AC6" s="34">
        <f t="shared" si="4"/>
        <v>80.540000000000006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1165.98</v>
      </c>
      <c r="BG6" s="34">
        <f t="shared" ref="BG6:BO6" si="7">IF(BG7="",NA(),BG7)</f>
        <v>1228.4000000000001</v>
      </c>
      <c r="BH6" s="34">
        <f t="shared" si="7"/>
        <v>1111.21</v>
      </c>
      <c r="BI6" s="34">
        <f t="shared" si="7"/>
        <v>1057.52</v>
      </c>
      <c r="BJ6" s="34">
        <f t="shared" si="7"/>
        <v>1149.4100000000001</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93.21</v>
      </c>
      <c r="BR6" s="34">
        <f t="shared" ref="BR6:BZ6" si="8">IF(BR7="",NA(),BR7)</f>
        <v>94.26</v>
      </c>
      <c r="BS6" s="34">
        <f t="shared" si="8"/>
        <v>96.39</v>
      </c>
      <c r="BT6" s="34">
        <f t="shared" si="8"/>
        <v>94.3</v>
      </c>
      <c r="BU6" s="34">
        <f t="shared" si="8"/>
        <v>95.15</v>
      </c>
      <c r="BV6" s="34">
        <f t="shared" si="8"/>
        <v>79.540000000000006</v>
      </c>
      <c r="BW6" s="34">
        <f t="shared" si="8"/>
        <v>83</v>
      </c>
      <c r="BX6" s="34">
        <f t="shared" si="8"/>
        <v>84.32</v>
      </c>
      <c r="BY6" s="34">
        <f t="shared" si="8"/>
        <v>85.23</v>
      </c>
      <c r="BZ6" s="34">
        <f t="shared" si="8"/>
        <v>88.37</v>
      </c>
      <c r="CA6" s="33" t="str">
        <f>IF(CA7="","",IF(CA7="-","【-】","【"&amp;SUBSTITUTE(TEXT(CA7,"#,##0.00"),"-","△")&amp;"】"))</f>
        <v>【101.26】</v>
      </c>
      <c r="CB6" s="34">
        <f>IF(CB7="",NA(),CB7)</f>
        <v>177.2</v>
      </c>
      <c r="CC6" s="34">
        <f t="shared" ref="CC6:CK6" si="9">IF(CC7="",NA(),CC7)</f>
        <v>188.28</v>
      </c>
      <c r="CD6" s="34">
        <f t="shared" si="9"/>
        <v>175.01</v>
      </c>
      <c r="CE6" s="34">
        <f t="shared" si="9"/>
        <v>179.46</v>
      </c>
      <c r="CF6" s="34">
        <f t="shared" si="9"/>
        <v>152.97</v>
      </c>
      <c r="CG6" s="34">
        <f t="shared" si="9"/>
        <v>199.36</v>
      </c>
      <c r="CH6" s="34">
        <f t="shared" si="9"/>
        <v>193.74</v>
      </c>
      <c r="CI6" s="34">
        <f t="shared" si="9"/>
        <v>188.12</v>
      </c>
      <c r="CJ6" s="34">
        <f t="shared" si="9"/>
        <v>185.7</v>
      </c>
      <c r="CK6" s="34">
        <f t="shared" si="9"/>
        <v>178.11</v>
      </c>
      <c r="CL6" s="33" t="str">
        <f>IF(CL7="","",IF(CL7="-","【-】","【"&amp;SUBSTITUTE(TEXT(CL7,"#,##0.00"),"-","△")&amp;"】"))</f>
        <v>【136.39】</v>
      </c>
      <c r="CM6" s="34">
        <f>IF(CM7="",NA(),CM7)</f>
        <v>73.59</v>
      </c>
      <c r="CN6" s="34">
        <f t="shared" ref="CN6:CV6" si="10">IF(CN7="",NA(),CN7)</f>
        <v>76.819999999999993</v>
      </c>
      <c r="CO6" s="34">
        <f t="shared" si="10"/>
        <v>76.819999999999993</v>
      </c>
      <c r="CP6" s="34">
        <f t="shared" si="10"/>
        <v>77.05</v>
      </c>
      <c r="CQ6" s="34">
        <f t="shared" si="10"/>
        <v>79.069999999999993</v>
      </c>
      <c r="CR6" s="34">
        <f t="shared" si="10"/>
        <v>62.09</v>
      </c>
      <c r="CS6" s="34">
        <f t="shared" si="10"/>
        <v>62.23</v>
      </c>
      <c r="CT6" s="34">
        <f t="shared" si="10"/>
        <v>60</v>
      </c>
      <c r="CU6" s="34">
        <f t="shared" si="10"/>
        <v>61.03</v>
      </c>
      <c r="CV6" s="34">
        <f t="shared" si="10"/>
        <v>59.55</v>
      </c>
      <c r="CW6" s="33" t="str">
        <f>IF(CW7="","",IF(CW7="-","【-】","【"&amp;SUBSTITUTE(TEXT(CW7,"#,##0.00"),"-","△")&amp;"】"))</f>
        <v>【60.13】</v>
      </c>
      <c r="CX6" s="34">
        <f>IF(CX7="",NA(),CX7)</f>
        <v>93.38</v>
      </c>
      <c r="CY6" s="34">
        <f t="shared" ref="CY6:DG6" si="11">IF(CY7="",NA(),CY7)</f>
        <v>93.88</v>
      </c>
      <c r="CZ6" s="34">
        <f t="shared" si="11"/>
        <v>94.25</v>
      </c>
      <c r="DA6" s="34">
        <f t="shared" si="11"/>
        <v>94.58</v>
      </c>
      <c r="DB6" s="34">
        <f t="shared" si="11"/>
        <v>94.87</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0.08</v>
      </c>
      <c r="EI6" s="34">
        <f t="shared" si="14"/>
        <v>0.59</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252034</v>
      </c>
      <c r="D7" s="36">
        <v>47</v>
      </c>
      <c r="E7" s="36">
        <v>17</v>
      </c>
      <c r="F7" s="36">
        <v>1</v>
      </c>
      <c r="G7" s="36">
        <v>0</v>
      </c>
      <c r="H7" s="36" t="s">
        <v>110</v>
      </c>
      <c r="I7" s="36" t="s">
        <v>111</v>
      </c>
      <c r="J7" s="36" t="s">
        <v>112</v>
      </c>
      <c r="K7" s="36" t="s">
        <v>113</v>
      </c>
      <c r="L7" s="36" t="s">
        <v>114</v>
      </c>
      <c r="M7" s="36" t="s">
        <v>115</v>
      </c>
      <c r="N7" s="37" t="s">
        <v>116</v>
      </c>
      <c r="O7" s="37" t="s">
        <v>117</v>
      </c>
      <c r="P7" s="37">
        <v>52.75</v>
      </c>
      <c r="Q7" s="37">
        <v>84.5</v>
      </c>
      <c r="R7" s="37">
        <v>2780</v>
      </c>
      <c r="S7" s="37">
        <v>119227</v>
      </c>
      <c r="T7" s="37">
        <v>681.02</v>
      </c>
      <c r="U7" s="37">
        <v>175.07</v>
      </c>
      <c r="V7" s="37">
        <v>62668</v>
      </c>
      <c r="W7" s="37">
        <v>19.36</v>
      </c>
      <c r="X7" s="37">
        <v>3236.98</v>
      </c>
      <c r="Y7" s="37">
        <v>70.06</v>
      </c>
      <c r="Z7" s="37">
        <v>72.260000000000005</v>
      </c>
      <c r="AA7" s="37">
        <v>77.930000000000007</v>
      </c>
      <c r="AB7" s="37">
        <v>67.2</v>
      </c>
      <c r="AC7" s="37">
        <v>80.540000000000006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1165.98</v>
      </c>
      <c r="BG7" s="37">
        <v>1228.4000000000001</v>
      </c>
      <c r="BH7" s="37">
        <v>1111.21</v>
      </c>
      <c r="BI7" s="37">
        <v>1057.52</v>
      </c>
      <c r="BJ7" s="37">
        <v>1149.4100000000001</v>
      </c>
      <c r="BK7" s="37">
        <v>1115.1099999999999</v>
      </c>
      <c r="BL7" s="37">
        <v>1010.51</v>
      </c>
      <c r="BM7" s="37">
        <v>1031.56</v>
      </c>
      <c r="BN7" s="37">
        <v>1053.93</v>
      </c>
      <c r="BO7" s="37">
        <v>1046.25</v>
      </c>
      <c r="BP7" s="37">
        <v>707.33</v>
      </c>
      <c r="BQ7" s="37">
        <v>93.21</v>
      </c>
      <c r="BR7" s="37">
        <v>94.26</v>
      </c>
      <c r="BS7" s="37">
        <v>96.39</v>
      </c>
      <c r="BT7" s="37">
        <v>94.3</v>
      </c>
      <c r="BU7" s="37">
        <v>95.15</v>
      </c>
      <c r="BV7" s="37">
        <v>79.540000000000006</v>
      </c>
      <c r="BW7" s="37">
        <v>83</v>
      </c>
      <c r="BX7" s="37">
        <v>84.32</v>
      </c>
      <c r="BY7" s="37">
        <v>85.23</v>
      </c>
      <c r="BZ7" s="37">
        <v>88.37</v>
      </c>
      <c r="CA7" s="37">
        <v>101.26</v>
      </c>
      <c r="CB7" s="37">
        <v>177.2</v>
      </c>
      <c r="CC7" s="37">
        <v>188.28</v>
      </c>
      <c r="CD7" s="37">
        <v>175.01</v>
      </c>
      <c r="CE7" s="37">
        <v>179.46</v>
      </c>
      <c r="CF7" s="37">
        <v>152.97</v>
      </c>
      <c r="CG7" s="37">
        <v>199.36</v>
      </c>
      <c r="CH7" s="37">
        <v>193.74</v>
      </c>
      <c r="CI7" s="37">
        <v>188.12</v>
      </c>
      <c r="CJ7" s="37">
        <v>185.7</v>
      </c>
      <c r="CK7" s="37">
        <v>178.11</v>
      </c>
      <c r="CL7" s="37">
        <v>136.38999999999999</v>
      </c>
      <c r="CM7" s="37">
        <v>73.59</v>
      </c>
      <c r="CN7" s="37">
        <v>76.819999999999993</v>
      </c>
      <c r="CO7" s="37">
        <v>76.819999999999993</v>
      </c>
      <c r="CP7" s="37">
        <v>77.05</v>
      </c>
      <c r="CQ7" s="37">
        <v>79.069999999999993</v>
      </c>
      <c r="CR7" s="37">
        <v>62.09</v>
      </c>
      <c r="CS7" s="37">
        <v>62.23</v>
      </c>
      <c r="CT7" s="37">
        <v>60</v>
      </c>
      <c r="CU7" s="37">
        <v>61.03</v>
      </c>
      <c r="CV7" s="37">
        <v>59.55</v>
      </c>
      <c r="CW7" s="37">
        <v>60.13</v>
      </c>
      <c r="CX7" s="37">
        <v>93.38</v>
      </c>
      <c r="CY7" s="37">
        <v>93.88</v>
      </c>
      <c r="CZ7" s="37">
        <v>94.25</v>
      </c>
      <c r="DA7" s="37">
        <v>94.58</v>
      </c>
      <c r="DB7" s="37">
        <v>94.87</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0.08</v>
      </c>
      <c r="EI7" s="37">
        <v>0.59</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Nagahama</cp:lastModifiedBy>
  <cp:lastPrinted>2019-01-24T23:54:22Z</cp:lastPrinted>
  <dcterms:created xsi:type="dcterms:W3CDTF">2018-12-03T09:05:26Z</dcterms:created>
  <dcterms:modified xsi:type="dcterms:W3CDTF">2019-01-24T23:54:25Z</dcterms:modified>
  <cp:category/>
</cp:coreProperties>
</file>