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都市建設部\都市建設部 下水道課\A_料金総務グループ\A_00 各事業関連業務\A 00 決算統計関係\平成２８年度決算統計\Ｈ30.1.29決算状況調査\長浜市\"/>
    </mc:Choice>
  </mc:AlternateContent>
  <workbookProtection workbookPassword="B319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<sst xmlns="http://schemas.openxmlformats.org/spreadsheetml/2006/main" count="240" uniqueCount="125">
  <si>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</si>
  <si>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</si>
  <si>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</si>
  <si>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</si>
  <si>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</si>
  <si>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</si>
  <si>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</si>
  <si>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</si>
  <si>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</si>
  <si>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</si>
  <si>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</si>
  <si>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</si>
  <si>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</si>
  <si>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</si>
  <si>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</si>
  <si>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</si>
  <si>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</si>
  <si>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</si>
  <si>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</si>
  <si>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</si>
  <si>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</si>
  <si>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</si>
  <si>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</si>
  <si>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</si>
  <si>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</si>
  <si>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</si>
  <si>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</si>
  <si>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</si>
  <si>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</si>
  <si>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</si>
  <si>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</si>
  <si>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</si>
  <si>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</si>
  <si>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</si>
  <si>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</si>
  <si>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</si>
  <si>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</si>
  <si>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</si>
  <si>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</si>
  <si>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</si>
  <si>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</si>
  <si>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</si>
  <si>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</si>
  <si>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</si>
  <si>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</si>
  <si>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</si>
  <si>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</si>
  <si>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</si>
  <si>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</si>
  <si>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</si>
  <si>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</si>
  <si>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</si>
  <si>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</si>
  <si>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</si>
  <si>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</si>
  <si>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</si>
  <si>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</si>
  <si>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</si>
  <si>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</si>
  <si>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</si>
  <si>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</si>
  <si>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</si>
  <si>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</si>
  <si>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</si>
  <si>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</si>
  <si>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</si>
  <si>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</si>
  <si>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</si>
  <si>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</si>
  <si>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</si>
  <si>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</si>
  <si>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</si>
  <si>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</si>
  <si>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</si>
  <si>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</si>
  <si>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</si>
  <si>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</si>
  <si>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</si>
  <si>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</si>
  <si>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</si>
  <si>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</si>
  <si>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</si>
  <si>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</si>
  <si>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</si>
  <si>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</si>
  <si>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</si>
  <si>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</si>
  <si>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</si>
  <si>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</si>
  <si>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</si>
  <si>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</si>
  <si>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</si>
  <si>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</si>
  <si>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</si>
  <si>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</si>
  <si>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</si>
  <si>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</si>
  <si>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</si>
  <si>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</si>
  <si>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</si>
  <si>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</si>
  <si>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</si>
  <si>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</si>
  <si>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</si>
  <si>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</si>
  <si>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</si>
  <si>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</si>
  <si>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</si>
  <si>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</si>
  <si>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長浜市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</si>
  <si>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</si>
  <si>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</si>
  <si>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</si>
  <si>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</si>
  <si>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</si>
  <si>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</si>
  <si>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</si>
  <si>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</si>
  <si>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</si>
  <si>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</si>
  <si>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</si>
  <si>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供用開始後１８年が経過し、今後の処理機能の維持については、農業集落排水事業に含めた形でのアセットマネジメント、ストックマネジメントを策定する中で、計画的な更新を検討している。</t>
    <phoneticPr fontId="4"/>
  </si>
  <si>
    <t>　長浜市の小規模集合排水処理事業は、１地区の経営で、処理人口も３０人に満たず、使用料収入を見込むことができないため、類似団体と比較しても、汚水処理原価は高く、経費回収率と施設利用率は低い状況にある。
　このため、平成２６年度から使用料を公共下水道と統一し、財務改善を行っているが、今後も当該地区の人口減少は否めず、施設の老朽化の進行を考慮すると、経営状況はますます厳しくなることが予想される。
　また、資本費負担も平成４０年度まで残る。</t>
    <rPh sb="39" eb="41">
      <t>シヨウ</t>
    </rPh>
    <rPh sb="41" eb="42">
      <t>リョウ</t>
    </rPh>
    <rPh sb="58" eb="60">
      <t>ルイジ</t>
    </rPh>
    <rPh sb="60" eb="62">
      <t>ダンタイ</t>
    </rPh>
    <rPh sb="63" eb="65">
      <t>ヒカク</t>
    </rPh>
    <rPh sb="69" eb="71">
      <t>オスイ</t>
    </rPh>
    <rPh sb="71" eb="73">
      <t>ショリ</t>
    </rPh>
    <rPh sb="73" eb="75">
      <t>ゲンカ</t>
    </rPh>
    <rPh sb="76" eb="77">
      <t>タカ</t>
    </rPh>
    <rPh sb="79" eb="81">
      <t>ケイヒ</t>
    </rPh>
    <rPh sb="81" eb="83">
      <t>カイシュウ</t>
    </rPh>
    <rPh sb="83" eb="84">
      <t>リツ</t>
    </rPh>
    <rPh sb="85" eb="87">
      <t>シセツ</t>
    </rPh>
    <rPh sb="87" eb="89">
      <t>リヨウ</t>
    </rPh>
    <rPh sb="89" eb="90">
      <t>リツ</t>
    </rPh>
    <rPh sb="91" eb="92">
      <t>ヒク</t>
    </rPh>
    <rPh sb="93" eb="95">
      <t>ジョウキョウ</t>
    </rPh>
    <rPh sb="140" eb="142">
      <t>コンゴ</t>
    </rPh>
    <rPh sb="148" eb="150">
      <t>ジンコウ</t>
    </rPh>
    <phoneticPr fontId="7"/>
  </si>
  <si>
    <t>非設置</t>
    <rPh sb="0" eb="1">
      <t>ヒ</t>
    </rPh>
    <rPh sb="1" eb="3">
      <t>セッチ</t>
    </rPh>
    <phoneticPr fontId="4"/>
  </si>
  <si>
    <t>　収益的収支比率については、企業債償還が経営の硬直化の要因となっており、一般会計からの繰入金に依存している状況である。
　企業債残高対事業規模比率については、現在高は減少しているものの、小規模施設の高資本整備を行っており、類似団体と比べても若干高い比率となっている。
　経費回収率については、処理人口も僅少であるため、一般会計からの繰入金に依存している状況である。
　汚水処理原価については、委託料等の労務単価の見直しや修繕料等の管理経費の増加により、類似団体の平均と比べても高い水準となっている。
　施設利用率については、前年度と比べ汚水量の増加により上昇したが、過疎化の影響で処理人口は減少傾向にあり、今後は徐々に下がっていくことが予想される。
　水洗化率については１００％で、類似団体の平均を大きく上回っている。</t>
    <rPh sb="47" eb="49">
      <t>イゾン</t>
    </rPh>
    <rPh sb="196" eb="198">
      <t>イタク</t>
    </rPh>
    <rPh sb="198" eb="199">
      <t>リョウ</t>
    </rPh>
    <rPh sb="199" eb="200">
      <t>トウ</t>
    </rPh>
    <rPh sb="213" eb="214">
      <t>トウ</t>
    </rPh>
    <rPh sb="262" eb="265">
      <t>ゼンネンド</t>
    </rPh>
    <rPh sb="266" eb="267">
      <t>クラ</t>
    </rPh>
    <rPh sb="268" eb="270">
      <t>オスイ</t>
    </rPh>
    <rPh sb="270" eb="271">
      <t>リョウ</t>
    </rPh>
    <rPh sb="272" eb="274">
      <t>ゾウカ</t>
    </rPh>
    <rPh sb="277" eb="279">
      <t>ジョウショウ</t>
    </rPh>
    <rPh sb="306" eb="308">
      <t>ジョジョ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</si>
</sst>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64976"/>
        <c:axId val="47826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264976"/>
        <c:axId val="478263408"/>
      </c:lineChart>
      <c:dateAx>
        <c:axId val="47826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8263408"/>
        <c:crosses val="autoZero"/>
        <c:auto val="1"/>
        <c:lblOffset val="100"/>
        <c:baseTimeUnit val="years"/>
      </c:dateAx>
      <c:valAx>
        <c:axId val="47826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82649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43616"/>
        <c:axId val="48294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39.119999999999997</c:v>
                </c:pt>
                <c:pt idx="1">
                  <c:v>41.24</c:v>
                </c:pt>
                <c:pt idx="2">
                  <c:v>37.950000000000003</c:v>
                </c:pt>
                <c:pt idx="3">
                  <c:v>34.92</c:v>
                </c:pt>
                <c:pt idx="4">
                  <c:v>36.44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943616"/>
        <c:axId val="482942832"/>
      </c:lineChart>
      <c:dateAx>
        <c:axId val="48294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942832"/>
        <c:crosses val="autoZero"/>
        <c:auto val="1"/>
        <c:lblOffset val="100"/>
        <c:baseTimeUnit val="years"/>
      </c:dateAx>
      <c:valAx>
        <c:axId val="48294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943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43224"/>
        <c:axId val="48294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87.79</c:v>
                </c:pt>
                <c:pt idx="1">
                  <c:v>88.34</c:v>
                </c:pt>
                <c:pt idx="2">
                  <c:v>88.2</c:v>
                </c:pt>
                <c:pt idx="3">
                  <c:v>88.64</c:v>
                </c:pt>
                <c:pt idx="4">
                  <c:v>89.93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943224"/>
        <c:axId val="482940480"/>
      </c:lineChart>
      <c:dateAx>
        <c:axId val="48294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940480"/>
        <c:crosses val="autoZero"/>
        <c:auto val="1"/>
        <c:lblOffset val="100"/>
        <c:baseTimeUnit val="years"/>
      </c:dateAx>
      <c:valAx>
        <c:axId val="48294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94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80.05</c:v>
                </c:pt>
                <c:pt idx="1">
                  <c:v>78.88</c:v>
                </c:pt>
                <c:pt idx="2">
                  <c:v>79.42</c:v>
                </c:pt>
                <c:pt idx="3">
                  <c:v>78.98</c:v>
                </c:pt>
                <c:pt idx="4">
                  <c:v>79.03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62624"/>
        <c:axId val="478262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262624"/>
        <c:axId val="478262232"/>
      </c:lineChart>
      <c:dateAx>
        <c:axId val="47826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8262232"/>
        <c:crosses val="autoZero"/>
        <c:auto val="1"/>
        <c:lblOffset val="100"/>
        <c:baseTimeUnit val="years"/>
      </c:dateAx>
      <c:valAx>
        <c:axId val="478262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826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67328"/>
        <c:axId val="478266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267328"/>
        <c:axId val="478266152"/>
      </c:lineChart>
      <c:dateAx>
        <c:axId val="47826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8266152"/>
        <c:crosses val="autoZero"/>
        <c:auto val="1"/>
        <c:lblOffset val="100"/>
        <c:baseTimeUnit val="years"/>
      </c:dateAx>
      <c:valAx>
        <c:axId val="478266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826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01880"/>
        <c:axId val="39540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401880"/>
        <c:axId val="395400312"/>
      </c:lineChart>
      <c:dateAx>
        <c:axId val="395401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400312"/>
        <c:crosses val="autoZero"/>
        <c:auto val="1"/>
        <c:lblOffset val="100"/>
        <c:baseTimeUnit val="years"/>
      </c:dateAx>
      <c:valAx>
        <c:axId val="39540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401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02664"/>
        <c:axId val="395403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402664"/>
        <c:axId val="395403448"/>
      </c:lineChart>
      <c:dateAx>
        <c:axId val="395402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403448"/>
        <c:crosses val="autoZero"/>
        <c:auto val="1"/>
        <c:lblOffset val="100"/>
        <c:baseTimeUnit val="years"/>
      </c:dateAx>
      <c:valAx>
        <c:axId val="395403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402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398744"/>
        <c:axId val="39539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398744"/>
        <c:axId val="395398352"/>
      </c:lineChart>
      <c:dateAx>
        <c:axId val="395398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398352"/>
        <c:crosses val="autoZero"/>
        <c:auto val="1"/>
        <c:lblOffset val="100"/>
        <c:baseTimeUnit val="years"/>
      </c:dateAx>
      <c:valAx>
        <c:axId val="39539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398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4747.82</c:v>
                </c:pt>
                <c:pt idx="1">
                  <c:v>7418.3</c:v>
                </c:pt>
                <c:pt idx="2">
                  <c:v>4066.67</c:v>
                </c:pt>
                <c:pt idx="3">
                  <c:v>2974.75</c:v>
                </c:pt>
                <c:pt idx="4">
                  <c:v>4017.49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397568"/>
        <c:axId val="39540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3055.24</c:v>
                </c:pt>
                <c:pt idx="1">
                  <c:v>2574.4699999999998</c:v>
                </c:pt>
                <c:pt idx="2">
                  <c:v>2585.83</c:v>
                </c:pt>
                <c:pt idx="3">
                  <c:v>2464.06</c:v>
                </c:pt>
                <c:pt idx="4">
                  <c:v>1914.94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397568"/>
        <c:axId val="395403056"/>
      </c:lineChart>
      <c:dateAx>
        <c:axId val="39539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403056"/>
        <c:crosses val="autoZero"/>
        <c:auto val="1"/>
        <c:lblOffset val="100"/>
        <c:baseTimeUnit val="years"/>
      </c:dateAx>
      <c:valAx>
        <c:axId val="39540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39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15.59</c:v>
                </c:pt>
                <c:pt idx="1">
                  <c:v>15.59</c:v>
                </c:pt>
                <c:pt idx="2">
                  <c:v>7.74</c:v>
                </c:pt>
                <c:pt idx="3">
                  <c:v>9.4700000000000006</c:v>
                </c:pt>
                <c:pt idx="4">
                  <c:v>8.73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38912"/>
        <c:axId val="482945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29.25</c:v>
                </c:pt>
                <c:pt idx="1">
                  <c:v>31.04</c:v>
                </c:pt>
                <c:pt idx="2">
                  <c:v>31.45</c:v>
                </c:pt>
                <c:pt idx="3">
                  <c:v>32.909999999999997</c:v>
                </c:pt>
                <c:pt idx="4">
                  <c:v>34.020000000000003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938912"/>
        <c:axId val="482945576"/>
      </c:lineChart>
      <c:dateAx>
        <c:axId val="48293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945576"/>
        <c:crosses val="autoZero"/>
        <c:auto val="1"/>
        <c:lblOffset val="100"/>
        <c:baseTimeUnit val="years"/>
      </c:dateAx>
      <c:valAx>
        <c:axId val="482945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93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1578.81</c:v>
                </c:pt>
                <c:pt idx="1">
                  <c:v>1710.64</c:v>
                </c:pt>
                <c:pt idx="2">
                  <c:v>1879.09</c:v>
                </c:pt>
                <c:pt idx="3">
                  <c:v>1525.09</c:v>
                </c:pt>
                <c:pt idx="4">
                  <c:v>1899.78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45968"/>
        <c:axId val="482940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622.30999999999995</c:v>
                </c:pt>
                <c:pt idx="1">
                  <c:v>589.39</c:v>
                </c:pt>
                <c:pt idx="2">
                  <c:v>588.54999999999995</c:v>
                </c:pt>
                <c:pt idx="3">
                  <c:v>561.54</c:v>
                </c:pt>
                <c:pt idx="4">
                  <c:v>553.77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945968"/>
        <c:axId val="482940872"/>
      </c:lineChart>
      <c:dateAx>
        <c:axId val="48294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940872"/>
        <c:crosses val="autoZero"/>
        <c:auto val="1"/>
        <c:lblOffset val="100"/>
        <c:baseTimeUnit val="years"/>
      </c:dateAx>
      <c:valAx>
        <c:axId val="482940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94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【2,448.19】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滋賀県　長浜市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小規模集合排水処理</v>
      </c>
      <c r="Q8" s="48"/>
      <c r="R8" s="48"/>
      <c r="S8" s="48"/>
      <c r="T8" s="48"/>
      <c r="U8" s="48"/>
      <c r="V8" s="48"/>
      <c r="W8" s="48" t="str">
        <f>データ!L6</f>
        <v>I2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120123</v>
      </c>
      <c r="AM8" s="50"/>
      <c r="AN8" s="50"/>
      <c r="AO8" s="50"/>
      <c r="AP8" s="50"/>
      <c r="AQ8" s="50"/>
      <c r="AR8" s="50"/>
      <c r="AS8" s="50"/>
      <c r="AT8" s="45">
        <f>データ!T6</f>
        <v>681.02</v>
      </c>
      <c r="AU8" s="45"/>
      <c r="AV8" s="45"/>
      <c r="AW8" s="45"/>
      <c r="AX8" s="45"/>
      <c r="AY8" s="45"/>
      <c r="AZ8" s="45"/>
      <c r="BA8" s="45"/>
      <c r="BB8" s="45">
        <f>データ!U6</f>
        <v>176.39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0.02</v>
      </c>
      <c r="Q10" s="45"/>
      <c r="R10" s="45"/>
      <c r="S10" s="45"/>
      <c r="T10" s="45"/>
      <c r="U10" s="45"/>
      <c r="V10" s="45"/>
      <c r="W10" s="45">
        <f>データ!Q6</f>
        <v>54.77</v>
      </c>
      <c r="X10" s="45"/>
      <c r="Y10" s="45"/>
      <c r="Z10" s="45"/>
      <c r="AA10" s="45"/>
      <c r="AB10" s="45"/>
      <c r="AC10" s="45"/>
      <c r="AD10" s="50">
        <f>データ!R6</f>
        <v>2780</v>
      </c>
      <c r="AE10" s="50"/>
      <c r="AF10" s="50"/>
      <c r="AG10" s="50"/>
      <c r="AH10" s="50"/>
      <c r="AI10" s="50"/>
      <c r="AJ10" s="50"/>
      <c r="AK10" s="2"/>
      <c r="AL10" s="50">
        <f>データ!V6</f>
        <v>24</v>
      </c>
      <c r="AM10" s="50"/>
      <c r="AN10" s="50"/>
      <c r="AO10" s="50"/>
      <c r="AP10" s="50"/>
      <c r="AQ10" s="50"/>
      <c r="AR10" s="50"/>
      <c r="AS10" s="50"/>
      <c r="AT10" s="45">
        <f>データ!W6</f>
        <v>0.03</v>
      </c>
      <c r="AU10" s="45"/>
      <c r="AV10" s="45"/>
      <c r="AW10" s="45"/>
      <c r="AX10" s="45"/>
      <c r="AY10" s="45"/>
      <c r="AZ10" s="45"/>
      <c r="BA10" s="45"/>
      <c r="BB10" s="45">
        <f>データ!X6</f>
        <v>800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6" t="s">
        <v>122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【2,448.19】</v>
      </c>
      <c r="I86" s="26" t="str">
        <f>データ!CA6</f>
        <v>【33.55】</v>
      </c>
      <c r="J86" s="26" t="str">
        <f>データ!CL6</f>
        <v>【556.04】</v>
      </c>
      <c r="K86" s="26" t="str">
        <f>データ!CW6</f>
        <v>【37.13】</v>
      </c>
      <c r="L86" s="26" t="str">
        <f>データ!DH6</f>
        <v>【90.08】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83" t="s">
        <v>65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252034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滋賀県　長浜市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54.77</v>
      </c>
      <c r="R6" s="34">
        <f t="shared" si="3"/>
        <v>2780</v>
      </c>
      <c r="S6" s="34">
        <f t="shared" si="3"/>
        <v>120123</v>
      </c>
      <c r="T6" s="34">
        <f t="shared" si="3"/>
        <v>681.02</v>
      </c>
      <c r="U6" s="34">
        <f t="shared" si="3"/>
        <v>176.39</v>
      </c>
      <c r="V6" s="34">
        <f t="shared" si="3"/>
        <v>24</v>
      </c>
      <c r="W6" s="34">
        <f t="shared" si="3"/>
        <v>0.03</v>
      </c>
      <c r="X6" s="34">
        <f t="shared" si="3"/>
        <v>800</v>
      </c>
      <c r="Y6" s="35">
        <f>IF(Y7="",NA(),Y7)</f>
        <v>80.05</v>
      </c>
      <c r="Z6" s="35">
        <f t="shared" ref="Z6:AH6" si="4">IF(Z7="",NA(),Z7)</f>
        <v>78.88</v>
      </c>
      <c r="AA6" s="35">
        <f t="shared" si="4"/>
        <v>79.42</v>
      </c>
      <c r="AB6" s="35">
        <f t="shared" si="4"/>
        <v>78.98</v>
      </c>
      <c r="AC6" s="35">
        <f t="shared" si="4"/>
        <v>79.03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4747.82</v>
      </c>
      <c r="BG6" s="35">
        <f t="shared" ref="BG6:BO6" si="7">IF(BG7="",NA(),BG7)</f>
        <v>7418.3</v>
      </c>
      <c r="BH6" s="35">
        <f t="shared" si="7"/>
        <v>4066.67</v>
      </c>
      <c r="BI6" s="35">
        <f t="shared" si="7"/>
        <v>2974.75</v>
      </c>
      <c r="BJ6" s="35">
        <f t="shared" si="7"/>
        <v>4017.49</v>
      </c>
      <c r="BK6" s="35">
        <f t="shared" si="7"/>
        <v>3055.24</v>
      </c>
      <c r="BL6" s="35">
        <f t="shared" si="7"/>
        <v>2574.4699999999998</v>
      </c>
      <c r="BM6" s="35">
        <f t="shared" si="7"/>
        <v>2585.83</v>
      </c>
      <c r="BN6" s="35">
        <f t="shared" si="7"/>
        <v>2464.06</v>
      </c>
      <c r="BO6" s="35">
        <f t="shared" si="7"/>
        <v>1914.94</v>
      </c>
      <c r="BP6" s="34" t="str">
        <f>IF(BP7="","",IF(BP7="-","【-】","【"&amp;SUBSTITUTE(TEXT(BP7,"#,##0.00"),"-","△")&amp;"】"))</f>
        <v>【2,448.19】</v>
      </c>
      <c r="BQ6" s="35">
        <f>IF(BQ7="",NA(),BQ7)</f>
        <v>15.59</v>
      </c>
      <c r="BR6" s="35">
        <f t="shared" ref="BR6:BZ6" si="8">IF(BR7="",NA(),BR7)</f>
        <v>15.59</v>
      </c>
      <c r="BS6" s="35">
        <f t="shared" si="8"/>
        <v>7.74</v>
      </c>
      <c r="BT6" s="35">
        <f t="shared" si="8"/>
        <v>9.4700000000000006</v>
      </c>
      <c r="BU6" s="35">
        <f t="shared" si="8"/>
        <v>8.73</v>
      </c>
      <c r="BV6" s="35">
        <f t="shared" si="8"/>
        <v>29.25</v>
      </c>
      <c r="BW6" s="35">
        <f t="shared" si="8"/>
        <v>31.04</v>
      </c>
      <c r="BX6" s="35">
        <f t="shared" si="8"/>
        <v>31.45</v>
      </c>
      <c r="BY6" s="35">
        <f t="shared" si="8"/>
        <v>32.909999999999997</v>
      </c>
      <c r="BZ6" s="35">
        <f t="shared" si="8"/>
        <v>34.020000000000003</v>
      </c>
      <c r="CA6" s="34" t="str">
        <f>IF(CA7="","",IF(CA7="-","【-】","【"&amp;SUBSTITUTE(TEXT(CA7,"#,##0.00"),"-","△")&amp;"】"))</f>
        <v>【33.55】</v>
      </c>
      <c r="CB6" s="35">
        <f>IF(CB7="",NA(),CB7)</f>
        <v>1578.81</v>
      </c>
      <c r="CC6" s="35">
        <f t="shared" ref="CC6:CK6" si="9">IF(CC7="",NA(),CC7)</f>
        <v>1710.64</v>
      </c>
      <c r="CD6" s="35">
        <f t="shared" si="9"/>
        <v>1879.09</v>
      </c>
      <c r="CE6" s="35">
        <f t="shared" si="9"/>
        <v>1525.09</v>
      </c>
      <c r="CF6" s="35">
        <f t="shared" si="9"/>
        <v>1899.78</v>
      </c>
      <c r="CG6" s="35">
        <f t="shared" si="9"/>
        <v>622.30999999999995</v>
      </c>
      <c r="CH6" s="35">
        <f t="shared" si="9"/>
        <v>589.39</v>
      </c>
      <c r="CI6" s="35">
        <f t="shared" si="9"/>
        <v>588.54999999999995</v>
      </c>
      <c r="CJ6" s="35">
        <f t="shared" si="9"/>
        <v>561.54</v>
      </c>
      <c r="CK6" s="35">
        <f t="shared" si="9"/>
        <v>553.77</v>
      </c>
      <c r="CL6" s="34" t="str">
        <f>IF(CL7="","",IF(CL7="-","【-】","【"&amp;SUBSTITUTE(TEXT(CL7,"#,##0.00"),"-","△")&amp;"】"))</f>
        <v>【556.04】</v>
      </c>
      <c r="CM6" s="35">
        <f>IF(CM7="",NA(),CM7)</f>
        <v>25</v>
      </c>
      <c r="CN6" s="35">
        <f t="shared" ref="CN6:CV6" si="10">IF(CN7="",NA(),CN7)</f>
        <v>25</v>
      </c>
      <c r="CO6" s="35">
        <f t="shared" si="10"/>
        <v>25</v>
      </c>
      <c r="CP6" s="35">
        <f t="shared" si="10"/>
        <v>25</v>
      </c>
      <c r="CQ6" s="35">
        <f t="shared" si="10"/>
        <v>45</v>
      </c>
      <c r="CR6" s="35">
        <f t="shared" si="10"/>
        <v>39.119999999999997</v>
      </c>
      <c r="CS6" s="35">
        <f t="shared" si="10"/>
        <v>41.24</v>
      </c>
      <c r="CT6" s="35">
        <f t="shared" si="10"/>
        <v>37.950000000000003</v>
      </c>
      <c r="CU6" s="35">
        <f t="shared" si="10"/>
        <v>34.92</v>
      </c>
      <c r="CV6" s="35">
        <f t="shared" si="10"/>
        <v>36.44</v>
      </c>
      <c r="CW6" s="34" t="str">
        <f>IF(CW7="","",IF(CW7="-","【-】","【"&amp;SUBSTITUTE(TEXT(CW7,"#,##0.00"),"-","△")&amp;"】"))</f>
        <v>【37.13】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87.79</v>
      </c>
      <c r="DD6" s="35">
        <f t="shared" si="11"/>
        <v>88.34</v>
      </c>
      <c r="DE6" s="35">
        <f t="shared" si="11"/>
        <v>88.2</v>
      </c>
      <c r="DF6" s="35">
        <f t="shared" si="11"/>
        <v>88.64</v>
      </c>
      <c r="DG6" s="35">
        <f t="shared" si="11"/>
        <v>89.93</v>
      </c>
      <c r="DH6" s="34" t="str">
        <f>IF(DH7="","",IF(DH7="-","【-】","【"&amp;SUBSTITUTE(TEXT(DH7,"#,##0.00"),"-","△")&amp;"】"))</f>
        <v>【90.08】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0.01</v>
      </c>
      <c r="EM6" s="34">
        <f t="shared" si="14"/>
        <v>0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2016</v>
      </c>
      <c r="C7" s="37">
        <v>252034</v>
      </c>
      <c r="D7" s="37">
        <v>47</v>
      </c>
      <c r="E7" s="37">
        <v>17</v>
      </c>
      <c r="F7" s="37">
        <v>9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0.02</v>
      </c>
      <c r="Q7" s="38">
        <v>54.77</v>
      </c>
      <c r="R7" s="38">
        <v>2780</v>
      </c>
      <c r="S7" s="38">
        <v>120123</v>
      </c>
      <c r="T7" s="38">
        <v>681.02</v>
      </c>
      <c r="U7" s="38">
        <v>176.39</v>
      </c>
      <c r="V7" s="38">
        <v>24</v>
      </c>
      <c r="W7" s="38">
        <v>0.03</v>
      </c>
      <c r="X7" s="38">
        <v>800</v>
      </c>
      <c r="Y7" s="38">
        <v>80.05</v>
      </c>
      <c r="Z7" s="38">
        <v>78.88</v>
      </c>
      <c r="AA7" s="38">
        <v>79.42</v>
      </c>
      <c r="AB7" s="38">
        <v>78.98</v>
      </c>
      <c r="AC7" s="38">
        <v>79.03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4747.82</v>
      </c>
      <c r="BG7" s="38">
        <v>7418.3</v>
      </c>
      <c r="BH7" s="38">
        <v>4066.67</v>
      </c>
      <c r="BI7" s="38">
        <v>2974.75</v>
      </c>
      <c r="BJ7" s="38">
        <v>4017.49</v>
      </c>
      <c r="BK7" s="38">
        <v>3055.24</v>
      </c>
      <c r="BL7" s="38">
        <v>2574.4699999999998</v>
      </c>
      <c r="BM7" s="38">
        <v>2585.83</v>
      </c>
      <c r="BN7" s="38">
        <v>2464.06</v>
      </c>
      <c r="BO7" s="38">
        <v>1914.94</v>
      </c>
      <c r="BP7" s="38">
        <v>2448.19</v>
      </c>
      <c r="BQ7" s="38">
        <v>15.59</v>
      </c>
      <c r="BR7" s="38">
        <v>15.59</v>
      </c>
      <c r="BS7" s="38">
        <v>7.74</v>
      </c>
      <c r="BT7" s="38">
        <v>9.4700000000000006</v>
      </c>
      <c r="BU7" s="38">
        <v>8.73</v>
      </c>
      <c r="BV7" s="38">
        <v>29.25</v>
      </c>
      <c r="BW7" s="38">
        <v>31.04</v>
      </c>
      <c r="BX7" s="38">
        <v>31.45</v>
      </c>
      <c r="BY7" s="38">
        <v>32.909999999999997</v>
      </c>
      <c r="BZ7" s="38">
        <v>34.020000000000003</v>
      </c>
      <c r="CA7" s="38">
        <v>33.549999999999997</v>
      </c>
      <c r="CB7" s="38">
        <v>1578.81</v>
      </c>
      <c r="CC7" s="38">
        <v>1710.64</v>
      </c>
      <c r="CD7" s="38">
        <v>1879.09</v>
      </c>
      <c r="CE7" s="38">
        <v>1525.09</v>
      </c>
      <c r="CF7" s="38">
        <v>1899.78</v>
      </c>
      <c r="CG7" s="38">
        <v>622.30999999999995</v>
      </c>
      <c r="CH7" s="38">
        <v>589.39</v>
      </c>
      <c r="CI7" s="38">
        <v>588.54999999999995</v>
      </c>
      <c r="CJ7" s="38">
        <v>561.54</v>
      </c>
      <c r="CK7" s="38">
        <v>553.77</v>
      </c>
      <c r="CL7" s="38">
        <v>556.04</v>
      </c>
      <c r="CM7" s="38">
        <v>25</v>
      </c>
      <c r="CN7" s="38">
        <v>25</v>
      </c>
      <c r="CO7" s="38">
        <v>25</v>
      </c>
      <c r="CP7" s="38">
        <v>25</v>
      </c>
      <c r="CQ7" s="38">
        <v>45</v>
      </c>
      <c r="CR7" s="38">
        <v>39.119999999999997</v>
      </c>
      <c r="CS7" s="38">
        <v>41.24</v>
      </c>
      <c r="CT7" s="38">
        <v>37.950000000000003</v>
      </c>
      <c r="CU7" s="38">
        <v>34.92</v>
      </c>
      <c r="CV7" s="38">
        <v>36.44</v>
      </c>
      <c r="CW7" s="38">
        <v>37.130000000000003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87.79</v>
      </c>
      <c r="DD7" s="38">
        <v>88.34</v>
      </c>
      <c r="DE7" s="38">
        <v>88.2</v>
      </c>
      <c r="DF7" s="38">
        <v>88.64</v>
      </c>
      <c r="DG7" s="38">
        <v>89.93</v>
      </c>
      <c r="DH7" s="38">
        <v>90.08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0.01</v>
      </c>
      <c r="EM7" s="38">
        <v>0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岡田 輝之</cp:lastModifiedBy>
  <cp:lastPrinted>2018-02-08T06:58:17Z</cp:lastPrinted>
  <dcterms:created xsi:type="dcterms:W3CDTF">2017-12-25T02:38:17Z</dcterms:created>
  <dcterms:modified xsi:type="dcterms:W3CDTF">2018-02-22T05:54:49Z</dcterms:modified>
  <cp:category/>
</cp:coreProperties>
</file>