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4F571822-BAFA-490A-8C5C-F3C64C2954FD}" xr6:coauthVersionLast="36" xr6:coauthVersionMax="36" xr10:uidLastSave="{00000000-0000-0000-0000-000000000000}"/>
  <bookViews>
    <workbookView xWindow="0" yWindow="0" windowWidth="22260" windowHeight="12645" xr2:uid="{00000000-000D-0000-FFFF-FFFF00000000}"/>
  </bookViews>
  <sheets>
    <sheet name="様式第１号" sheetId="1" r:id="rId1"/>
    <sheet name="様式第２号" sheetId="2" r:id="rId2"/>
    <sheet name="様式第３号" sheetId="3" r:id="rId3"/>
    <sheet name="様式第３号－添付用 (過誤)" sheetId="5" r:id="rId4"/>
    <sheet name="単位数自動集計" sheetId="6" r:id="rId5"/>
  </sheets>
  <definedNames>
    <definedName name="_Hlk25846622" localSheetId="0">様式第１号!$B$36</definedName>
    <definedName name="_xlnm.Print_Area" localSheetId="0">様式第１号!$A$1:$R$38</definedName>
    <definedName name="_xlnm.Print_Area" localSheetId="1">様式第２号!$A$1:$M$35</definedName>
    <definedName name="_xlnm.Print_Area" localSheetId="2">様式第３号!$A$1:$R$27</definedName>
    <definedName name="_xlnm.Print_Area" localSheetId="3">'様式第３号－添付用 (過誤)'!$A$1:$R$26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2" i="1" s="1"/>
  <c r="E14" i="1" s="1"/>
  <c r="D7" i="5" l="1"/>
  <c r="D6" i="5"/>
  <c r="D5" i="5"/>
  <c r="F32" i="2" l="1"/>
  <c r="B15" i="2"/>
  <c r="B16" i="2"/>
  <c r="B17" i="2"/>
  <c r="B18" i="2"/>
  <c r="B19" i="2"/>
  <c r="B20" i="2"/>
  <c r="B21" i="2"/>
  <c r="B22" i="2"/>
  <c r="B23" i="2"/>
  <c r="B14" i="2"/>
  <c r="B13" i="2"/>
  <c r="H23" i="2" l="1"/>
  <c r="H19" i="2"/>
  <c r="H18" i="2"/>
  <c r="D7" i="3"/>
  <c r="D6" i="3"/>
  <c r="D5" i="3"/>
  <c r="B10" i="6"/>
  <c r="F10" i="6"/>
  <c r="J10" i="6"/>
  <c r="R25" i="5"/>
  <c r="Q25" i="5"/>
  <c r="P25" i="5"/>
  <c r="O25" i="5"/>
  <c r="N25" i="5"/>
  <c r="M25" i="5"/>
  <c r="L25" i="5"/>
  <c r="K25" i="5"/>
  <c r="J25" i="5"/>
  <c r="I25" i="5"/>
  <c r="H25" i="5"/>
  <c r="G25" i="5"/>
  <c r="R24" i="5"/>
  <c r="L10" i="6" s="1"/>
  <c r="Q24" i="5"/>
  <c r="K10" i="6" s="1"/>
  <c r="P24" i="5"/>
  <c r="O24" i="5"/>
  <c r="I10" i="6" s="1"/>
  <c r="N24" i="5"/>
  <c r="H10" i="6" s="1"/>
  <c r="M24" i="5"/>
  <c r="G10" i="6" s="1"/>
  <c r="L24" i="5"/>
  <c r="K24" i="5"/>
  <c r="E10" i="6" s="1"/>
  <c r="J24" i="5"/>
  <c r="D10" i="6" s="1"/>
  <c r="I24" i="5"/>
  <c r="C10" i="6" s="1"/>
  <c r="H24" i="5"/>
  <c r="G24" i="5"/>
  <c r="A10" i="6" s="1"/>
  <c r="H25" i="3"/>
  <c r="I25" i="3"/>
  <c r="J25" i="3"/>
  <c r="K25" i="3"/>
  <c r="L25" i="3"/>
  <c r="M25" i="3"/>
  <c r="N25" i="3"/>
  <c r="O25" i="3"/>
  <c r="P25" i="3"/>
  <c r="Q25" i="3"/>
  <c r="R25" i="3"/>
  <c r="G25" i="3"/>
  <c r="H24" i="3"/>
  <c r="B4" i="6" s="1"/>
  <c r="B15" i="6" s="1"/>
  <c r="E13" i="2" s="1"/>
  <c r="H13" i="2" s="1"/>
  <c r="I24" i="3"/>
  <c r="C4" i="6" s="1"/>
  <c r="J24" i="3"/>
  <c r="D4" i="6" s="1"/>
  <c r="K24" i="3"/>
  <c r="E4" i="6" s="1"/>
  <c r="L24" i="3"/>
  <c r="F4" i="6" s="1"/>
  <c r="F15" i="6" s="1"/>
  <c r="E17" i="2" s="1"/>
  <c r="H17" i="2" s="1"/>
  <c r="M24" i="3"/>
  <c r="G4" i="6" s="1"/>
  <c r="N24" i="3"/>
  <c r="H4" i="6" s="1"/>
  <c r="O24" i="3"/>
  <c r="I4" i="6" s="1"/>
  <c r="P24" i="3"/>
  <c r="J4" i="6" s="1"/>
  <c r="J15" i="6" s="1"/>
  <c r="E21" i="2" s="1"/>
  <c r="H21" i="2" s="1"/>
  <c r="Q24" i="3"/>
  <c r="K4" i="6" s="1"/>
  <c r="R24" i="3"/>
  <c r="L4" i="6" s="1"/>
  <c r="G24" i="3"/>
  <c r="A4" i="6" s="1"/>
  <c r="A15" i="6" l="1"/>
  <c r="E12" i="2" s="1"/>
  <c r="H12" i="2" s="1"/>
  <c r="E15" i="6"/>
  <c r="E16" i="2" s="1"/>
  <c r="H16" i="2" s="1"/>
  <c r="L15" i="6"/>
  <c r="H15" i="6"/>
  <c r="D15" i="6"/>
  <c r="E15" i="2" s="1"/>
  <c r="H15" i="2" s="1"/>
  <c r="K15" i="6"/>
  <c r="E22" i="2" s="1"/>
  <c r="H22" i="2" s="1"/>
  <c r="G15" i="6"/>
  <c r="C15" i="6"/>
  <c r="E14" i="2" s="1"/>
  <c r="H14" i="2" s="1"/>
  <c r="H24" i="2" s="1"/>
  <c r="A32" i="2" s="1"/>
  <c r="I32" i="2" s="1"/>
  <c r="I15" i="6"/>
  <c r="E20" i="2" s="1"/>
  <c r="H20" i="2" s="1"/>
</calcChain>
</file>

<file path=xl/sharedStrings.xml><?xml version="1.0" encoding="utf-8"?>
<sst xmlns="http://schemas.openxmlformats.org/spreadsheetml/2006/main" count="268" uniqueCount="157">
  <si>
    <t>様式第１号（第６条関係）</t>
  </si>
  <si>
    <t>住　所</t>
  </si>
  <si>
    <t>電話番号</t>
  </si>
  <si>
    <t>事業所名</t>
  </si>
  <si>
    <t>サービス名</t>
  </si>
  <si>
    <t>請求金額</t>
  </si>
  <si>
    <t>円</t>
  </si>
  <si>
    <t>長浜市訪問等介護サービス確保対策交付金は、下記の口座に振り込んでください。</t>
  </si>
  <si>
    <t>金融機関名</t>
  </si>
  <si>
    <t>金庫</t>
  </si>
  <si>
    <t>組合</t>
  </si>
  <si>
    <t>農協</t>
  </si>
  <si>
    <t>普通 ・ 当座</t>
  </si>
  <si>
    <t>フリガナ</t>
  </si>
  <si>
    <t>口座名義</t>
  </si>
  <si>
    <t>添付書類</t>
  </si>
  <si>
    <t>(1) 事業所別サービス別請求金額内訳表 (様式第２号)</t>
  </si>
  <si>
    <t>(2) 事業所別サービス別利用者一覧表（様式第３号）</t>
  </si>
  <si>
    <t>(3) 振込先金融機関・支店・口座番号・口座名義人がわかる書類（通帳見開きの写し等）</t>
  </si>
  <si>
    <t>預金種目及び
口座番号</t>
    <phoneticPr fontId="1"/>
  </si>
  <si>
    <t>長浜市訪問等介護サービス確保対策交付金交付申請書兼請求書</t>
    <phoneticPr fontId="1"/>
  </si>
  <si>
    <t>事業者名及び
代表者氏名</t>
    <phoneticPr fontId="1"/>
  </si>
  <si>
    <t>㊞</t>
    <phoneticPr fontId="1"/>
  </si>
  <si>
    <t>金</t>
    <phoneticPr fontId="1"/>
  </si>
  <si>
    <t>円</t>
    <rPh sb="0" eb="1">
      <t>エン</t>
    </rPh>
    <phoneticPr fontId="1"/>
  </si>
  <si>
    <t>（積算内訳）</t>
    <phoneticPr fontId="1"/>
  </si>
  <si>
    <t>請求金額合計額</t>
    <phoneticPr fontId="1"/>
  </si>
  <si>
    <t>請求金額合計額（端数処理後）</t>
    <phoneticPr fontId="1"/>
  </si>
  <si>
    <t>　注　「請求金額合計額（端数処理後）」欄には「請求金額合計額」欄の額から1,000円</t>
    <phoneticPr fontId="1"/>
  </si>
  <si>
    <t>　　未満の額を切り捨てた額を記入し、当該金額を交付金請求額とすること。</t>
    <rPh sb="2" eb="4">
      <t>ミマン</t>
    </rPh>
    <phoneticPr fontId="1"/>
  </si>
  <si>
    <t>長浜市長　　　あて</t>
    <phoneticPr fontId="1"/>
  </si>
  <si>
    <t xml:space="preserve">  長浜市訪問等介護サービス確保対策交付金交付要綱第６条第１項の規定により、次のとおり請求します。</t>
    <phoneticPr fontId="1"/>
  </si>
  <si>
    <t>本店 ・ 支店
支所 ・ 出張所</t>
    <phoneticPr fontId="1"/>
  </si>
  <si>
    <t>請 求 者</t>
    <phoneticPr fontId="1"/>
  </si>
  <si>
    <t>様式第２号（第６条関係）</t>
  </si>
  <si>
    <t>事業所別サービス別請求金額内訳表</t>
  </si>
  <si>
    <t>１　所定単位数</t>
  </si>
  <si>
    <t>滋賀県国民健康保険</t>
  </si>
  <si>
    <t>団体連合会審査決定月</t>
  </si>
  <si>
    <t>所定単位数</t>
  </si>
  <si>
    <t>所定単位数に対する</t>
  </si>
  <si>
    <t>加算の割合</t>
  </si>
  <si>
    <t>単位</t>
  </si>
  <si>
    <t>年 ６月</t>
  </si>
  <si>
    <t>年 ７月</t>
  </si>
  <si>
    <t>年 ８月</t>
  </si>
  <si>
    <t>年 ９月</t>
  </si>
  <si>
    <t>合計</t>
  </si>
  <si>
    <t>２　請求金額</t>
  </si>
  <si>
    <t>加算の割合の合計</t>
  </si>
  <si>
    <t>対象サービスの単位数</t>
  </si>
  <si>
    <t>単価</t>
  </si>
  <si>
    <t>単位</t>
    <phoneticPr fontId="1"/>
  </si>
  <si>
    <t>年 10月</t>
    <phoneticPr fontId="1"/>
  </si>
  <si>
    <t>年 11月</t>
    <phoneticPr fontId="1"/>
  </si>
  <si>
    <t>年 12月</t>
    <phoneticPr fontId="1"/>
  </si>
  <si>
    <t>年 １月</t>
    <phoneticPr fontId="1"/>
  </si>
  <si>
    <t>年 ２月</t>
    <phoneticPr fontId="1"/>
  </si>
  <si>
    <t>年 ３月</t>
    <phoneticPr fontId="1"/>
  </si>
  <si>
    <t>年 ４月</t>
    <phoneticPr fontId="1"/>
  </si>
  <si>
    <t>年 ５月</t>
    <phoneticPr fontId="1"/>
  </si>
  <si>
    <t>事業所名</t>
    <phoneticPr fontId="1"/>
  </si>
  <si>
    <t>事業所番号</t>
    <phoneticPr fontId="1"/>
  </si>
  <si>
    <t>サービス名</t>
    <phoneticPr fontId="1"/>
  </si>
  <si>
    <t>注　所定単位数に対する加算の割合は、各審査決定月の対象者全体の所定単位数に１００</t>
    <phoneticPr fontId="1"/>
  </si>
  <si>
    <t xml:space="preserve">  分の５を乗じて得た単位数とし、１単位未満の端数は四捨五入するものとする。</t>
    <phoneticPr fontId="1"/>
  </si>
  <si>
    <t>注　請求金額は、所定単位数に対する加算の割合の合計に対象サービスの単位数単価を乗</t>
    <phoneticPr fontId="1"/>
  </si>
  <si>
    <t xml:space="preserve">  じた金額とし、１円未満の端数は切り捨てるものとする。</t>
    <phoneticPr fontId="1"/>
  </si>
  <si>
    <t>様式第３号（第６条関係）</t>
  </si>
  <si>
    <t>事業所別サービス別利用者一覧表</t>
  </si>
  <si>
    <t>１　利用者一覧</t>
  </si>
  <si>
    <t>被保険者番号</t>
  </si>
  <si>
    <t>対象者氏名</t>
  </si>
  <si>
    <t>対象者住所</t>
  </si>
  <si>
    <t>滋賀県国民健康保険団体連合会が審査決定した月</t>
  </si>
  <si>
    <t>11月</t>
  </si>
  <si>
    <t>12月</t>
  </si>
  <si>
    <t>１月</t>
  </si>
  <si>
    <t>２月</t>
  </si>
  <si>
    <t>３月</t>
  </si>
  <si>
    <t>４月</t>
  </si>
  <si>
    <t>５月</t>
  </si>
  <si>
    <t>６月</t>
  </si>
  <si>
    <t>７月</t>
  </si>
  <si>
    <t>８月</t>
  </si>
  <si>
    <t>９月</t>
  </si>
  <si>
    <t>10月</t>
  </si>
  <si>
    <t>合計単位数</t>
  </si>
  <si>
    <t>合計人数</t>
  </si>
  <si>
    <t>過誤
調整</t>
    <phoneticPr fontId="1"/>
  </si>
  <si>
    <t>　　注２　対象期間（11月～10月）中に過誤が決定した場合は、過誤調整欄に○印を付し、過誤となった単位数を記載した一覧を添付すること。</t>
    <phoneticPr fontId="1"/>
  </si>
  <si>
    <t>　　注１　滋賀県国民健康保険団体連合会が審査決定した月の欄には単位数を記載すること。</t>
    <phoneticPr fontId="1"/>
  </si>
  <si>
    <t>〇</t>
    <phoneticPr fontId="1"/>
  </si>
  <si>
    <r>
      <t>１　利用者一覧</t>
    </r>
    <r>
      <rPr>
        <sz val="13.5"/>
        <color theme="1"/>
        <rFont val="ＭＳ ゴシック"/>
        <family val="3"/>
        <charset val="128"/>
      </rPr>
      <t>【過誤調整分】</t>
    </r>
    <rPh sb="8" eb="10">
      <t>カゴ</t>
    </rPh>
    <rPh sb="10" eb="12">
      <t>チョウセイ</t>
    </rPh>
    <rPh sb="12" eb="13">
      <t>ブン</t>
    </rPh>
    <phoneticPr fontId="1"/>
  </si>
  <si>
    <t>様式第３号</t>
    <rPh sb="0" eb="2">
      <t>ヨウシキ</t>
    </rPh>
    <rPh sb="2" eb="3">
      <t>ダイ</t>
    </rPh>
    <rPh sb="4" eb="5">
      <t>ゴウ</t>
    </rPh>
    <phoneticPr fontId="1"/>
  </si>
  <si>
    <t>（様式第３号添付）</t>
    <rPh sb="6" eb="8">
      <t>テンプ</t>
    </rPh>
    <phoneticPr fontId="1"/>
  </si>
  <si>
    <t>滋賀県国民健康保険団体連合会が過誤決定した月</t>
    <rPh sb="15" eb="17">
      <t>カゴ</t>
    </rPh>
    <rPh sb="17" eb="19">
      <t>ケッテイ</t>
    </rPh>
    <phoneticPr fontId="1"/>
  </si>
  <si>
    <t>　　注１　滋賀県国民健康保険団体連合会が過誤決定した月の欄に、過誤となった単位数を記載すること。</t>
    <rPh sb="20" eb="22">
      <t>カゴ</t>
    </rPh>
    <rPh sb="31" eb="33">
      <t>カゴ</t>
    </rPh>
    <phoneticPr fontId="1"/>
  </si>
  <si>
    <t>様式第３号添付【過誤調整分】</t>
    <rPh sb="0" eb="2">
      <t>ヨウシキ</t>
    </rPh>
    <rPh sb="2" eb="3">
      <t>ダイ</t>
    </rPh>
    <rPh sb="4" eb="5">
      <t>ゴウ</t>
    </rPh>
    <rPh sb="5" eb="7">
      <t>テンプ</t>
    </rPh>
    <rPh sb="8" eb="10">
      <t>カゴ</t>
    </rPh>
    <rPh sb="10" eb="12">
      <t>チョウセイ</t>
    </rPh>
    <rPh sb="12" eb="13">
      <t>ブン</t>
    </rPh>
    <phoneticPr fontId="1"/>
  </si>
  <si>
    <t>集計表</t>
    <rPh sb="0" eb="2">
      <t>シュウケイ</t>
    </rPh>
    <rPh sb="2" eb="3">
      <t>ヒョウ</t>
    </rPh>
    <phoneticPr fontId="1"/>
  </si>
  <si>
    <t>令和</t>
    <rPh sb="0" eb="2">
      <t>レイワ</t>
    </rPh>
    <phoneticPr fontId="1"/>
  </si>
  <si>
    <t>日</t>
    <rPh sb="0" eb="1">
      <t>ニチ</t>
    </rPh>
    <phoneticPr fontId="1"/>
  </si>
  <si>
    <t>月</t>
    <rPh sb="0" eb="1">
      <t>ガツ</t>
    </rPh>
    <phoneticPr fontId="1"/>
  </si>
  <si>
    <t>年</t>
    <rPh sb="0" eb="1">
      <t>ネン</t>
    </rPh>
    <phoneticPr fontId="1"/>
  </si>
  <si>
    <t>(1)</t>
    <phoneticPr fontId="1"/>
  </si>
  <si>
    <t>訪問介護</t>
    <rPh sb="0" eb="2">
      <t>ホウモン</t>
    </rPh>
    <rPh sb="2" eb="4">
      <t>カイゴ</t>
    </rPh>
    <phoneticPr fontId="1"/>
  </si>
  <si>
    <t>(2)</t>
  </si>
  <si>
    <t>(3)</t>
  </si>
  <si>
    <t>(4)</t>
  </si>
  <si>
    <t>(5)</t>
  </si>
  <si>
    <t>(6)</t>
  </si>
  <si>
    <t>(7)</t>
  </si>
  <si>
    <t>(8)</t>
  </si>
  <si>
    <t>(9)</t>
  </si>
  <si>
    <t>(10)</t>
  </si>
  <si>
    <t>(11)</t>
  </si>
  <si>
    <t>(12)</t>
  </si>
  <si>
    <t>(13)</t>
  </si>
  <si>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</si>
  <si>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</si>
  <si>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</si>
  <si>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居宅介護支援</t>
    <rPh sb="0" eb="2">
      <t>キョタク</t>
    </rPh>
    <rPh sb="2" eb="4">
      <t>カイゴ</t>
    </rPh>
    <rPh sb="4" eb="6">
      <t>シエン</t>
    </rPh>
    <phoneticPr fontId="1"/>
  </si>
  <si>
    <t>介護予防訪問入浴介護</t>
    <rPh sb="0" eb="2">
      <t>カイゴ</t>
    </rPh>
    <rPh sb="2" eb="4">
      <t>ヨボウ</t>
    </rPh>
    <rPh sb="4" eb="6">
      <t>ホウモン</t>
    </rPh>
    <rPh sb="6" eb="8">
      <t>ニュウヨク</t>
    </rPh>
    <rPh sb="8" eb="10">
      <t>カイゴ</t>
    </rPh>
    <phoneticPr fontId="1"/>
  </si>
  <si>
    <t>看護予防訪問看護</t>
    <rPh sb="0" eb="2">
      <t>カンゴ</t>
    </rPh>
    <rPh sb="2" eb="4">
      <t>ヨボウ</t>
    </rPh>
    <rPh sb="4" eb="6">
      <t>ホウモン</t>
    </rPh>
    <rPh sb="6" eb="8">
      <t>カンゴ</t>
    </rPh>
    <phoneticPr fontId="1"/>
  </si>
  <si>
    <t>介護予防訪問リハビリテーション</t>
    <rPh sb="0" eb="2">
      <t>カイゴ</t>
    </rPh>
    <rPh sb="2" eb="4">
      <t>ヨボウ</t>
    </rPh>
    <rPh sb="4" eb="6">
      <t>ホウモン</t>
    </rPh>
    <phoneticPr fontId="1"/>
  </si>
  <si>
    <t>介護予防支援</t>
    <rPh sb="0" eb="2">
      <t>カイゴ</t>
    </rPh>
    <rPh sb="2" eb="4">
      <t>ヨボウ</t>
    </rPh>
    <rPh sb="4" eb="6">
      <t>シエン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</si>
  <si>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</si>
  <si>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第１号介護予防支援事業</t>
    <rPh sb="0" eb="1">
      <t>ダイ</t>
    </rPh>
    <rPh sb="2" eb="3">
      <t>ゴウ</t>
    </rPh>
    <rPh sb="3" eb="5">
      <t>カイゴ</t>
    </rPh>
    <rPh sb="5" eb="7">
      <t>ヨボウ</t>
    </rPh>
    <rPh sb="7" eb="9">
      <t>シエン</t>
    </rPh>
    <rPh sb="9" eb="11">
      <t>ジギョウ</t>
    </rPh>
    <phoneticPr fontId="1"/>
  </si>
  <si>
    <t>(14)</t>
  </si>
  <si>
    <t>(15)</t>
  </si>
  <si>
    <t>長浜市外の事業所が提供するサービス</t>
    <rPh sb="0" eb="4">
      <t>ナガハマシガイ</t>
    </rPh>
    <rPh sb="5" eb="8">
      <t>ジギョウショ</t>
    </rPh>
    <rPh sb="9" eb="11">
      <t>テイキョウ</t>
    </rPh>
    <phoneticPr fontId="1"/>
  </si>
  <si>
    <t>銀行</t>
    <phoneticPr fontId="1"/>
  </si>
  <si>
    <t>第１号訪問事業（総合事業訪問介護）</t>
    <rPh sb="0" eb="1">
      <t>ダイ</t>
    </rPh>
    <rPh sb="2" eb="3">
      <t>ゴウ</t>
    </rPh>
    <rPh sb="3" eb="5">
      <t>ホウモン</t>
    </rPh>
    <rPh sb="5" eb="7">
      <t>ジギョウ</t>
    </rPh>
    <rPh sb="8" eb="10">
      <t>ソウゴウ</t>
    </rPh>
    <rPh sb="10" eb="12">
      <t>ジギョウ</t>
    </rPh>
    <rPh sb="12" eb="14">
      <t>ホウモン</t>
    </rPh>
    <rPh sb="14" eb="16">
      <t>カイゴ</t>
    </rPh>
    <phoneticPr fontId="1"/>
  </si>
  <si>
    <t>第１号訪問事業（生活支援型サービス（Ａ型））</t>
    <rPh sb="8" eb="10">
      <t>セイカツ</t>
    </rPh>
    <rPh sb="10" eb="13">
      <t>シエンガタ</t>
    </rPh>
    <rPh sb="19" eb="20">
      <t>カタ</t>
    </rPh>
    <phoneticPr fontId="1"/>
  </si>
  <si>
    <t>第１号訪問事業（集中支援型サービス（Ｃ型））</t>
    <rPh sb="8" eb="10">
      <t>シュウチュウ</t>
    </rPh>
    <rPh sb="10" eb="13">
      <t>シエンガタ</t>
    </rPh>
    <rPh sb="19" eb="20">
      <t>カタ</t>
    </rPh>
    <phoneticPr fontId="1"/>
  </si>
  <si>
    <t>〇〇</t>
    <phoneticPr fontId="1"/>
  </si>
  <si>
    <t>令和　〇〇</t>
    <phoneticPr fontId="1"/>
  </si>
  <si>
    <t>〇</t>
    <phoneticPr fontId="1"/>
  </si>
  <si>
    <t>〇〇市☓☓</t>
    <phoneticPr fontId="1"/>
  </si>
  <si>
    <t>社会福祉法人□□</t>
    <phoneticPr fontId="1"/>
  </si>
  <si>
    <t>理事長　〇〇　〇〇</t>
    <phoneticPr fontId="1"/>
  </si>
  <si>
    <t>0000-00-0000</t>
    <phoneticPr fontId="1"/>
  </si>
  <si>
    <t>□□□□□</t>
    <phoneticPr fontId="1"/>
  </si>
  <si>
    <t>△△△△</t>
    <phoneticPr fontId="1"/>
  </si>
  <si>
    <t>訪問介護</t>
    <phoneticPr fontId="1"/>
  </si>
  <si>
    <t>訪問リハビリテーション</t>
    <phoneticPr fontId="1"/>
  </si>
  <si>
    <t>□□</t>
    <phoneticPr fontId="1"/>
  </si>
  <si>
    <t>　ﾌｸ）******　ﾘｼﾞﾁﾖｳ　**** ****</t>
    <phoneticPr fontId="1"/>
  </si>
  <si>
    <t>　社会福祉法人□□　理事長　〇〇　〇〇</t>
    <phoneticPr fontId="1"/>
  </si>
  <si>
    <t>●●●●●●●●●●</t>
    <phoneticPr fontId="1"/>
  </si>
  <si>
    <t>訪問介護</t>
    <rPh sb="0" eb="2">
      <t>ホウモン</t>
    </rPh>
    <rPh sb="2" eb="4">
      <t>カイゴ</t>
    </rPh>
    <phoneticPr fontId="1"/>
  </si>
  <si>
    <t>長浜　一郎</t>
    <phoneticPr fontId="1"/>
  </si>
  <si>
    <t>☓☓☓☓☓☓☓☓☓☓</t>
    <phoneticPr fontId="1"/>
  </si>
  <si>
    <t>木之本町金居原〇〇</t>
    <phoneticPr fontId="1"/>
  </si>
  <si>
    <t>〇〇〇〇〇〇〇〇〇〇</t>
    <phoneticPr fontId="1"/>
  </si>
  <si>
    <t>長浜　花子</t>
    <phoneticPr fontId="1"/>
  </si>
  <si>
    <t>西浅井町塩津中☓☓☓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</si>
</sst>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円&quot;"/>
  </numFmts>
  <fonts count="15">
    <font>
      <sz val="11"/>
      <color theme="1"/>
      <name val="Yu Gothic"/>
      <family val="2"/>
      <scheme val="minor"/>
    </font>
    <font>
      <sz val="6"/>
      <name val="Yu Gothic"/>
      <family val="3"/>
      <charset val="128"/>
      <scheme val="minor"/>
    </font>
    <font>
      <sz val="11"/>
      <color theme="1"/>
      <name val="Yu Gothic"/>
      <family val="2"/>
      <scheme val="minor"/>
    </font>
    <font>
      <sz val="13.5"/>
      <color theme="1"/>
      <name val="ＭＳ 明朝"/>
      <family val="1"/>
      <charset val="128"/>
    </font>
    <font>
      <sz val="11"/>
      <color theme="1"/>
      <name val="ＭＳ 明朝"/>
      <family val="1"/>
      <charset val="128"/>
    </font>
    <font>
      <sz val="13.5"/>
      <color theme="1"/>
      <name val="Yu Gothic"/>
      <family val="2"/>
      <scheme val="minor"/>
    </font>
    <font>
      <sz val="13.5"/>
      <color theme="1"/>
      <name val="游明朝"/>
      <family val="1"/>
      <charset val="128"/>
    </font>
    <font>
      <sz val="13.5"/>
      <color rgb="FF000000"/>
      <name val="ＭＳ 明朝"/>
      <family val="1"/>
      <charset val="128"/>
    </font>
    <font>
      <sz val="13"/>
      <color theme="1"/>
      <name val="ＭＳ 明朝"/>
      <family val="1"/>
      <charset val="128"/>
    </font>
    <font>
      <sz val="13.5"/>
      <color theme="1"/>
      <name val="ＭＳ ゴシック"/>
      <family val="3"/>
      <charset val="128"/>
    </font>
    <font>
      <sz val="13.5"/>
      <color rgb="FFFF0000"/>
      <name val="BIZ UDPゴシック"/>
      <family val="3"/>
      <charset val="128"/>
    </font>
    <font>
      <sz val="20"/>
      <color rgb="FFFF0000"/>
      <name val="BIZ UDPゴシック"/>
      <family val="3"/>
      <charset val="128"/>
    </font>
    <font>
      <sz val="14"/>
      <color rgb="FFFF0000"/>
      <name val="BIZ UDPゴシック"/>
      <family val="3"/>
      <charset val="128"/>
    </font>
    <font>
      <sz val="16"/>
      <color rgb="FFFF0000"/>
      <name val="BIZ UDPゴシック"/>
      <family val="3"/>
      <charset val="128"/>
    </font>
    <font>
      <sz val="13"/>
      <color rgb="FFFF0000"/>
      <name val="BIZ UDPゴシック"/>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xf numFmtId="38" fontId="2" fillId="0" borderId="0" applyFont="0" applyFill="0" applyBorder="0" applyAlignment="0" applyProtection="0">
      <alignment vertical="center"/>
    </xf>
  </cellStyleXfs>
  <cellXfs count="141">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xf numFmtId="0" fontId="3" fillId="0" borderId="14" xfId="0" applyFont="1" applyBorder="1" applyAlignment="1">
      <alignment horizontal="right" vertical="center"/>
    </xf>
    <xf numFmtId="0" fontId="3" fillId="0" borderId="6"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xf>
    <xf numFmtId="0" fontId="3" fillId="0" borderId="21" xfId="0" applyFont="1" applyBorder="1" applyAlignment="1">
      <alignment horizontal="center" vertical="center" wrapText="1"/>
    </xf>
    <xf numFmtId="38" fontId="3" fillId="0" borderId="3" xfId="1" applyFont="1" applyBorder="1" applyAlignment="1">
      <alignment vertical="center" shrinkToFit="1"/>
    </xf>
    <xf numFmtId="38" fontId="3" fillId="0" borderId="1" xfId="1" applyFont="1" applyBorder="1" applyAlignment="1">
      <alignment vertical="center" shrinkToFit="1"/>
    </xf>
    <xf numFmtId="0" fontId="8" fillId="0" borderId="0" xfId="0" applyFont="1" applyAlignment="1">
      <alignment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0" fillId="0" borderId="0" xfId="0" applyFont="1"/>
    <xf numFmtId="0" fontId="4" fillId="0" borderId="21" xfId="0" applyFont="1" applyBorder="1" applyAlignment="1">
      <alignment horizontal="center" vertical="center" wrapText="1"/>
    </xf>
    <xf numFmtId="38" fontId="4" fillId="0" borderId="3" xfId="1" applyFont="1" applyBorder="1" applyAlignment="1">
      <alignment vertical="center" shrinkToFit="1"/>
    </xf>
    <xf numFmtId="0" fontId="8" fillId="0" borderId="1" xfId="0" quotePrefix="1" applyFont="1" applyBorder="1" applyAlignment="1">
      <alignment vertical="center"/>
    </xf>
    <xf numFmtId="0" fontId="8" fillId="0" borderId="1" xfId="0" applyFont="1" applyBorder="1" applyAlignment="1">
      <alignment vertical="center"/>
    </xf>
    <xf numFmtId="176" fontId="8" fillId="0" borderId="1" xfId="0" applyNumberFormat="1" applyFont="1" applyBorder="1" applyAlignment="1">
      <alignment vertical="center"/>
    </xf>
    <xf numFmtId="0" fontId="8" fillId="0" borderId="2" xfId="0" applyFont="1" applyFill="1" applyBorder="1" applyAlignment="1">
      <alignment horizontal="right" vertical="center"/>
    </xf>
    <xf numFmtId="0" fontId="3" fillId="2" borderId="0" xfId="0" applyFont="1" applyFill="1" applyAlignment="1">
      <alignment vertical="center"/>
    </xf>
    <xf numFmtId="0" fontId="10" fillId="2" borderId="0" xfId="0" applyFont="1" applyFill="1" applyAlignment="1" applyProtection="1">
      <alignment horizontal="center" vertical="center"/>
      <protection locked="0"/>
    </xf>
    <xf numFmtId="0" fontId="3" fillId="2" borderId="6" xfId="0" applyFont="1" applyFill="1" applyBorder="1" applyAlignment="1" applyProtection="1">
      <alignment horizontal="left" vertical="center"/>
      <protection locked="0"/>
    </xf>
    <xf numFmtId="0" fontId="10" fillId="2" borderId="14" xfId="0" applyFont="1" applyFill="1" applyBorder="1" applyAlignment="1" applyProtection="1">
      <alignment vertical="center" shrinkToFit="1"/>
      <protection locked="0"/>
    </xf>
    <xf numFmtId="0" fontId="12"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0" borderId="13" xfId="0" applyFont="1" applyFill="1" applyBorder="1" applyAlignment="1">
      <alignment horizontal="center" vertical="center"/>
    </xf>
    <xf numFmtId="0" fontId="10" fillId="2" borderId="1" xfId="0" applyFont="1" applyFill="1" applyBorder="1" applyAlignment="1" applyProtection="1">
      <alignment vertical="center" shrinkToFit="1"/>
      <protection locked="0"/>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12" fillId="2" borderId="15"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0" fillId="2" borderId="4" xfId="0" applyFont="1" applyFill="1" applyBorder="1" applyAlignment="1" applyProtection="1">
      <alignment vertical="center" shrinkToFit="1"/>
      <protection locked="0"/>
    </xf>
    <xf numFmtId="0" fontId="10" fillId="2" borderId="5"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38" fontId="10" fillId="2" borderId="2" xfId="1" quotePrefix="1" applyFont="1" applyFill="1" applyBorder="1" applyAlignment="1" applyProtection="1">
      <alignment horizontal="right" vertical="center"/>
      <protection locked="0"/>
    </xf>
    <xf numFmtId="38" fontId="10" fillId="2" borderId="13" xfId="1" applyFont="1" applyFill="1" applyBorder="1" applyAlignment="1" applyProtection="1">
      <alignment horizontal="right" vertical="center"/>
      <protection locked="0"/>
    </xf>
    <xf numFmtId="38" fontId="11" fillId="0" borderId="0" xfId="1" applyFont="1" applyAlignment="1">
      <alignment horizontal="center"/>
    </xf>
    <xf numFmtId="0" fontId="3" fillId="0" borderId="1" xfId="0" applyFont="1" applyBorder="1" applyAlignment="1">
      <alignment horizontal="center" vertical="center"/>
    </xf>
    <xf numFmtId="38" fontId="3" fillId="2" borderId="2" xfId="1" applyFont="1" applyFill="1" applyBorder="1" applyAlignment="1" applyProtection="1">
      <alignment horizontal="right" vertical="center"/>
      <protection locked="0"/>
    </xf>
    <xf numFmtId="38" fontId="3" fillId="2" borderId="13" xfId="1" applyFont="1" applyFill="1" applyBorder="1" applyAlignment="1" applyProtection="1">
      <alignment horizontal="right" vertical="center"/>
      <protection locked="0"/>
    </xf>
    <xf numFmtId="0" fontId="3" fillId="0" borderId="0" xfId="0" applyFont="1" applyAlignment="1">
      <alignment horizontal="center" vertical="center"/>
    </xf>
    <xf numFmtId="0" fontId="13" fillId="2" borderId="5"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3" fillId="0" borderId="0" xfId="0" applyFont="1" applyAlignment="1">
      <alignment horizontal="left" vertical="center" wrapText="1"/>
    </xf>
    <xf numFmtId="0" fontId="3" fillId="0" borderId="1" xfId="0" applyFont="1" applyBorder="1" applyAlignment="1">
      <alignment horizontal="center" vertical="center" textRotation="255"/>
    </xf>
    <xf numFmtId="0" fontId="10" fillId="2" borderId="0" xfId="0" applyFont="1" applyFill="1" applyAlignment="1" applyProtection="1">
      <alignment vertical="center"/>
      <protection locked="0"/>
    </xf>
    <xf numFmtId="0" fontId="10" fillId="2" borderId="2" xfId="0" applyFont="1" applyFill="1" applyBorder="1" applyAlignment="1" applyProtection="1">
      <alignment vertical="center" shrinkToFit="1"/>
      <protection locked="0"/>
    </xf>
    <xf numFmtId="0" fontId="10" fillId="2" borderId="13" xfId="0" applyFont="1" applyFill="1" applyBorder="1" applyAlignment="1" applyProtection="1">
      <alignment vertical="center" shrinkToFit="1"/>
      <protection locked="0"/>
    </xf>
    <xf numFmtId="0" fontId="3" fillId="0" borderId="0" xfId="0" applyFont="1" applyAlignment="1">
      <alignment horizontal="right" vertical="center"/>
    </xf>
    <xf numFmtId="0" fontId="3" fillId="2" borderId="5"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38" fontId="10" fillId="0" borderId="2" xfId="1" applyFont="1" applyBorder="1" applyAlignment="1">
      <alignment horizontal="right" vertical="center"/>
    </xf>
    <xf numFmtId="38" fontId="10" fillId="0" borderId="13" xfId="1" applyFont="1" applyBorder="1" applyAlignment="1">
      <alignment horizontal="right" vertical="center"/>
    </xf>
    <xf numFmtId="0" fontId="3" fillId="0" borderId="3" xfId="0" applyFont="1" applyBorder="1" applyAlignment="1">
      <alignment horizontal="distributed" vertical="center" indent="1"/>
    </xf>
    <xf numFmtId="0" fontId="3" fillId="0" borderId="20" xfId="0" applyFont="1" applyBorder="1" applyAlignment="1">
      <alignment horizontal="distributed" vertical="center" indent="1"/>
    </xf>
    <xf numFmtId="0" fontId="12" fillId="2" borderId="16"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12" fillId="2" borderId="9" xfId="0" applyFont="1" applyFill="1" applyBorder="1" applyAlignment="1" applyProtection="1">
      <alignment vertical="center"/>
      <protection locked="0"/>
    </xf>
    <xf numFmtId="0" fontId="12" fillId="2" borderId="10" xfId="0" applyFont="1" applyFill="1" applyBorder="1" applyAlignment="1" applyProtection="1">
      <alignment vertical="center"/>
      <protection locked="0"/>
    </xf>
    <xf numFmtId="0" fontId="12" fillId="2" borderId="11" xfId="0" applyFont="1" applyFill="1" applyBorder="1" applyAlignment="1" applyProtection="1">
      <alignment vertical="center"/>
      <protection locked="0"/>
    </xf>
    <xf numFmtId="0" fontId="12" fillId="2" borderId="17" xfId="0" applyFont="1" applyFill="1" applyBorder="1" applyAlignment="1" applyProtection="1">
      <alignment vertical="center"/>
      <protection locked="0"/>
    </xf>
    <xf numFmtId="0" fontId="12" fillId="2" borderId="18" xfId="0" applyFont="1" applyFill="1" applyBorder="1" applyAlignment="1" applyProtection="1">
      <alignment vertical="center"/>
      <protection locked="0"/>
    </xf>
    <xf numFmtId="0" fontId="12" fillId="2" borderId="19" xfId="0" applyFont="1" applyFill="1" applyBorder="1" applyAlignment="1" applyProtection="1">
      <alignment vertical="center"/>
      <protection locked="0"/>
    </xf>
    <xf numFmtId="0" fontId="3" fillId="0" borderId="1" xfId="0" applyFont="1" applyBorder="1" applyAlignment="1">
      <alignment horizontal="distributed" vertical="center" wrapText="1" indent="1"/>
    </xf>
    <xf numFmtId="0" fontId="3" fillId="2" borderId="1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38" fontId="14" fillId="0" borderId="2" xfId="1" applyFont="1" applyBorder="1" applyAlignment="1">
      <alignment horizontal="right" vertical="center"/>
    </xf>
    <xf numFmtId="38" fontId="14" fillId="0" borderId="13" xfId="1" applyFont="1" applyBorder="1" applyAlignment="1">
      <alignment horizontal="right" vertical="center"/>
    </xf>
    <xf numFmtId="0" fontId="8" fillId="0" borderId="13" xfId="0" applyFont="1" applyBorder="1" applyAlignment="1">
      <alignment horizontal="left" vertical="center"/>
    </xf>
    <xf numFmtId="0" fontId="8" fillId="0" borderId="10" xfId="0" applyFont="1" applyBorder="1" applyAlignment="1">
      <alignment horizontal="left" vertical="center"/>
    </xf>
    <xf numFmtId="0" fontId="14" fillId="2" borderId="10" xfId="0" applyFont="1" applyFill="1" applyBorder="1" applyAlignment="1" applyProtection="1">
      <alignment horizontal="left" vertical="center" shrinkToFit="1"/>
      <protection locked="0"/>
    </xf>
    <xf numFmtId="0" fontId="8" fillId="0" borderId="0" xfId="0" applyFont="1" applyAlignment="1">
      <alignment horizontal="left" vertical="center" wrapText="1"/>
    </xf>
    <xf numFmtId="0" fontId="14" fillId="0" borderId="2" xfId="0" applyFont="1" applyFill="1" applyBorder="1" applyAlignment="1">
      <alignment horizontal="right" vertical="center"/>
    </xf>
    <xf numFmtId="0" fontId="14" fillId="0" borderId="13" xfId="0" applyFont="1" applyFill="1" applyBorder="1" applyAlignment="1">
      <alignment horizontal="right" vertical="center"/>
    </xf>
    <xf numFmtId="0" fontId="3" fillId="0" borderId="1" xfId="0" applyFont="1" applyBorder="1" applyAlignment="1">
      <alignment horizontal="right" vertical="center" shrinkToFit="1"/>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left"/>
    </xf>
    <xf numFmtId="0" fontId="10" fillId="0" borderId="10" xfId="0" applyFont="1" applyBorder="1" applyAlignment="1">
      <alignment horizontal="left" vertical="center" shrinkToFit="1"/>
    </xf>
    <xf numFmtId="0" fontId="3" fillId="0" borderId="3" xfId="0" applyFont="1" applyBorder="1" applyAlignment="1">
      <alignment horizontal="right" vertical="center" shrinkToFit="1"/>
    </xf>
    <xf numFmtId="0" fontId="4" fillId="0" borderId="1" xfId="0" applyFont="1" applyBorder="1" applyAlignment="1">
      <alignment horizontal="center" vertical="center" wrapText="1"/>
    </xf>
    <xf numFmtId="0" fontId="12" fillId="2" borderId="22" xfId="0" applyFont="1" applyFill="1" applyBorder="1" applyAlignment="1" applyProtection="1">
      <alignment vertical="center"/>
      <protection locked="0"/>
    </xf>
    <xf numFmtId="0" fontId="12" fillId="2" borderId="24" xfId="0" applyFont="1" applyFill="1" applyBorder="1" applyAlignment="1" applyProtection="1">
      <alignment horizontal="center" vertical="center" shrinkToFit="1"/>
      <protection locked="0"/>
    </xf>
    <xf numFmtId="0" fontId="12" fillId="2" borderId="14" xfId="0" applyFont="1" applyFill="1" applyBorder="1" applyAlignment="1" applyProtection="1">
      <alignment horizontal="center" vertical="center" shrinkToFit="1"/>
      <protection locked="0"/>
    </xf>
    <xf numFmtId="0" fontId="12" fillId="2" borderId="25" xfId="0" applyFont="1" applyFill="1" applyBorder="1" applyAlignment="1" applyProtection="1">
      <alignment horizontal="center" vertical="center" shrinkToFit="1"/>
      <protection locked="0"/>
    </xf>
    <xf numFmtId="0" fontId="12" fillId="2" borderId="23"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26" xfId="0" applyFont="1" applyFill="1" applyBorder="1" applyAlignment="1" applyProtection="1">
      <alignment horizontal="center" vertical="center" shrinkToFit="1"/>
      <protection locked="0"/>
    </xf>
    <xf numFmtId="0" fontId="14" fillId="2" borderId="2" xfId="0" applyFont="1" applyFill="1" applyBorder="1" applyAlignment="1" applyProtection="1">
      <alignment horizontal="center" vertical="center" shrinkToFit="1"/>
      <protection locked="0"/>
    </xf>
    <xf numFmtId="0" fontId="14" fillId="2" borderId="14" xfId="0" applyFont="1" applyFill="1" applyBorder="1" applyAlignment="1" applyProtection="1">
      <alignment horizontal="center" vertical="center" shrinkToFit="1"/>
      <protection locked="0"/>
    </xf>
    <xf numFmtId="0" fontId="14" fillId="2" borderId="26" xfId="0" applyFont="1" applyFill="1" applyBorder="1" applyAlignment="1" applyProtection="1">
      <alignment horizontal="center" vertical="center" shrinkToFit="1"/>
      <protection locked="0"/>
    </xf>
    <xf numFmtId="0" fontId="14" fillId="2" borderId="25" xfId="0" applyFont="1" applyFill="1" applyBorder="1" applyAlignment="1" applyProtection="1">
      <alignment horizontal="center" vertical="center" shrinkToFit="1"/>
      <protection locked="0"/>
    </xf>
    <xf numFmtId="0" fontId="14" fillId="2" borderId="2" xfId="0" applyFont="1" applyFill="1" applyBorder="1" applyAlignment="1" applyProtection="1">
      <alignment vertical="center" shrinkToFit="1"/>
      <protection locked="0"/>
    </xf>
    <xf numFmtId="0" fontId="14" fillId="2" borderId="21" xfId="0" applyFont="1" applyFill="1" applyBorder="1" applyAlignment="1" applyProtection="1">
      <alignment vertical="center" shrinkToFit="1"/>
      <protection locked="0"/>
    </xf>
    <xf numFmtId="0" fontId="12" fillId="2" borderId="1" xfId="0" applyFont="1" applyFill="1" applyBorder="1" applyAlignment="1" applyProtection="1">
      <alignment vertical="center"/>
      <protection locked="0"/>
    </xf>
    <xf numFmtId="0" fontId="12" fillId="2" borderId="21" xfId="0" applyFont="1" applyFill="1" applyBorder="1" applyAlignment="1" applyProtection="1">
      <alignment vertical="center"/>
      <protection locked="0"/>
    </xf>
    <xf numFmtId="0" fontId="14" fillId="2" borderId="22" xfId="0" applyFont="1" applyFill="1" applyBorder="1" applyAlignment="1" applyProtection="1">
      <alignment vertical="center"/>
      <protection locked="0"/>
    </xf>
    <xf numFmtId="0" fontId="14" fillId="2" borderId="1" xfId="0" applyFont="1" applyFill="1" applyBorder="1" applyAlignment="1" applyProtection="1">
      <alignment vertical="center"/>
      <protection locked="0"/>
    </xf>
    <xf numFmtId="0" fontId="14" fillId="2" borderId="21" xfId="0"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FFF8E5"/>
      <color rgb="FFFFF4D5"/>
      <color rgb="FFFFF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425822</xdr:colOff>
      <xdr:row>14</xdr:row>
      <xdr:rowOff>0</xdr:rowOff>
    </xdr:from>
    <xdr:to>
      <xdr:col>11</xdr:col>
      <xdr:colOff>273793</xdr:colOff>
      <xdr:row>14</xdr:row>
      <xdr:rowOff>0</xdr:rowOff>
    </xdr:to>
    <xdr:cxnSp macro="">
      <xdr:nvCxnSpPr>
        <xdr:cNvPr id="3" name="直線コネクタ 2">
          <a:extLst>
            <a:ext uri="{FF2B5EF4-FFF2-40B4-BE49-F238E27FC236}">
              <a16:creationId xmlns:a16="http://schemas.microsoft.com/office/drawing/2014/main" id="{B530EA49-C6D4-47AD-B48B-E6D45339FEDE}"/>
            </a:ext>
          </a:extLst>
        </xdr:cNvPr>
        <xdr:cNvCxnSpPr/>
      </xdr:nvCxnSpPr>
      <xdr:spPr>
        <a:xfrm>
          <a:off x="2061881" y="4123765"/>
          <a:ext cx="2952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137583</xdr:colOff>
      <xdr:row>26</xdr:row>
      <xdr:rowOff>391584</xdr:rowOff>
    </xdr:from>
    <xdr:to>
      <xdr:col>9</xdr:col>
      <xdr:colOff>158749</xdr:colOff>
      <xdr:row>28</xdr:row>
      <xdr:rowOff>42335</xdr:rowOff>
    </xdr:to>
    <xdr:sp macro="" textlink="">
      <xdr:nvSpPr>
        <xdr:cNvPr id="2" name="楕円 1">
          <a:extLst>
            <a:ext uri="{FF2B5EF4-FFF2-40B4-BE49-F238E27FC236}">
              <a16:creationId xmlns:a16="http://schemas.microsoft.com/office/drawing/2014/main" id="{C6DB3F1E-AEFA-4620-BED1-5224D9B10AB2}"/>
            </a:ext>
          </a:extLst>
        </xdr:cNvPr>
        <xdr:cNvSpPr/>
      </xdr:nvSpPr>
      <xdr:spPr>
        <a:xfrm>
          <a:off x="3725333" y="8540751"/>
          <a:ext cx="645583" cy="33866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52916</xdr:colOff>
      <xdr:row>0</xdr:row>
      <xdr:rowOff>0</xdr:rowOff>
    </xdr:from>
    <xdr:to>
      <xdr:col>17</xdr:col>
      <xdr:colOff>185208</xdr:colOff>
      <xdr:row>2</xdr:row>
      <xdr:rowOff>53975</xdr:rowOff>
    </xdr:to>
    <xdr:sp macro="" textlink="">
      <xdr:nvSpPr>
        <xdr:cNvPr id="4" name="テキスト ボックス 1">
          <a:extLst>
            <a:ext uri="{FF2B5EF4-FFF2-40B4-BE49-F238E27FC236}">
              <a16:creationId xmlns:a16="http://schemas.microsoft.com/office/drawing/2014/main" id="{5ED2DE74-D7AF-49D5-88E8-D40BA2DCD585}"/>
            </a:ext>
          </a:extLst>
        </xdr:cNvPr>
        <xdr:cNvSpPr txBox="1"/>
      </xdr:nvSpPr>
      <xdr:spPr>
        <a:xfrm>
          <a:off x="6148916" y="0"/>
          <a:ext cx="1381125" cy="561975"/>
        </a:xfrm>
        <a:prstGeom prst="rect">
          <a:avLst/>
        </a:prstGeom>
        <a:solidFill>
          <a:schemeClr val="lt1"/>
        </a:solidFill>
        <a:ln w="38100">
          <a:solidFill>
            <a:srgbClr val="FF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200" kern="100">
              <a:solidFill>
                <a:srgbClr val="FF0000"/>
              </a:solidFill>
              <a:effectLst/>
              <a:latin typeface="游明朝" panose="02020400000000000000" pitchFamily="18" charset="-128"/>
              <a:ea typeface="BIZ UDPゴシック" panose="020B0400000000000000" pitchFamily="50" charset="-128"/>
              <a:cs typeface="Times New Roman" panose="02020603050405020304" pitchFamily="18" charset="0"/>
            </a:rPr>
            <a:t>記入例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412750</xdr:colOff>
      <xdr:row>6</xdr:row>
      <xdr:rowOff>105833</xdr:rowOff>
    </xdr:from>
    <xdr:to>
      <xdr:col>3</xdr:col>
      <xdr:colOff>288925</xdr:colOff>
      <xdr:row>7</xdr:row>
      <xdr:rowOff>203200</xdr:rowOff>
    </xdr:to>
    <xdr:sp macro="" textlink="">
      <xdr:nvSpPr>
        <xdr:cNvPr id="5" name="吹き出し: 四角形 4">
          <a:extLst>
            <a:ext uri="{FF2B5EF4-FFF2-40B4-BE49-F238E27FC236}">
              <a16:creationId xmlns:a16="http://schemas.microsoft.com/office/drawing/2014/main" id="{DE049D25-5417-4003-ABB0-1FEE9F6607D0}"/>
            </a:ext>
          </a:extLst>
        </xdr:cNvPr>
        <xdr:cNvSpPr/>
      </xdr:nvSpPr>
      <xdr:spPr>
        <a:xfrm>
          <a:off x="677333" y="1936750"/>
          <a:ext cx="1495425" cy="457200"/>
        </a:xfrm>
        <a:prstGeom prst="wedgeRectCallout">
          <a:avLst>
            <a:gd name="adj1" fmla="val 74071"/>
            <a:gd name="adj2" fmla="val 3954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0" rIns="36000" bIns="0" numCol="1" spcCol="0" rtlCol="0" fromWordArt="0" anchor="ctr" anchorCtr="0" forceAA="0" compatLnSpc="1">
          <a:prstTxWarp prst="textNoShape">
            <a:avLst/>
          </a:prstTxWarp>
          <a:noAutofit/>
        </a:bodyPr>
        <a:lstStyle/>
        <a:p>
          <a:pPr algn="just">
            <a:spcAft>
              <a:spcPts val="0"/>
            </a:spcAft>
          </a:pPr>
          <a:r>
            <a:rPr lang="ja-JP" sz="1100" kern="100">
              <a:solidFill>
                <a:srgbClr val="FF0000"/>
              </a:solidFill>
              <a:effectLst/>
              <a:ea typeface="BIZ UDゴシック" panose="020B0400000000000000" pitchFamily="49" charset="-128"/>
              <a:cs typeface="Times New Roman" panose="02020603050405020304" pitchFamily="18" charset="0"/>
            </a:rPr>
            <a:t>事業者ごとに請求</a:t>
          </a:r>
          <a:endParaRPr lang="ja-JP" sz="1200" kern="100">
            <a:effectLst/>
            <a:ea typeface="游明朝" panose="02020400000000000000" pitchFamily="18" charset="-128"/>
            <a:cs typeface="Times New Roman" panose="02020603050405020304" pitchFamily="18" charset="0"/>
          </a:endParaRPr>
        </a:p>
      </xdr:txBody>
    </xdr:sp>
    <xdr:clientData/>
  </xdr:twoCellAnchor>
  <xdr:twoCellAnchor>
    <xdr:from>
      <xdr:col>14</xdr:col>
      <xdr:colOff>317500</xdr:colOff>
      <xdr:row>7</xdr:row>
      <xdr:rowOff>222250</xdr:rowOff>
    </xdr:from>
    <xdr:to>
      <xdr:col>16</xdr:col>
      <xdr:colOff>246592</xdr:colOff>
      <xdr:row>8</xdr:row>
      <xdr:rowOff>348192</xdr:rowOff>
    </xdr:to>
    <xdr:sp macro="" textlink="">
      <xdr:nvSpPr>
        <xdr:cNvPr id="6" name="楕円 5">
          <a:extLst>
            <a:ext uri="{FF2B5EF4-FFF2-40B4-BE49-F238E27FC236}">
              <a16:creationId xmlns:a16="http://schemas.microsoft.com/office/drawing/2014/main" id="{9B2DD1B2-F436-47BE-9E7D-6A1067C925F5}"/>
            </a:ext>
          </a:extLst>
        </xdr:cNvPr>
        <xdr:cNvSpPr/>
      </xdr:nvSpPr>
      <xdr:spPr>
        <a:xfrm>
          <a:off x="6699250" y="2413000"/>
          <a:ext cx="542925" cy="4857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p>
          <a:pPr algn="ctr">
            <a:spcAft>
              <a:spcPts val="0"/>
            </a:spcAft>
          </a:pPr>
          <a:r>
            <a:rPr lang="ja-JP" sz="1050" kern="100">
              <a:solidFill>
                <a:srgbClr val="FF0000"/>
              </a:solidFill>
              <a:effectLst/>
              <a:ea typeface="BIZ UDゴシック" panose="020B0400000000000000" pitchFamily="49" charset="-128"/>
              <a:cs typeface="Times New Roman" panose="02020603050405020304" pitchFamily="18" charset="0"/>
            </a:rPr>
            <a:t>押印</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751417</xdr:colOff>
      <xdr:row>19</xdr:row>
      <xdr:rowOff>95249</xdr:rowOff>
    </xdr:from>
    <xdr:to>
      <xdr:col>3</xdr:col>
      <xdr:colOff>627592</xdr:colOff>
      <xdr:row>21</xdr:row>
      <xdr:rowOff>22224</xdr:rowOff>
    </xdr:to>
    <xdr:sp macro="" textlink="">
      <xdr:nvSpPr>
        <xdr:cNvPr id="7" name="吹き出し: 四角形 6">
          <a:extLst>
            <a:ext uri="{FF2B5EF4-FFF2-40B4-BE49-F238E27FC236}">
              <a16:creationId xmlns:a16="http://schemas.microsoft.com/office/drawing/2014/main" id="{D82F8572-C24B-4B3A-9969-BC9449D6B8E9}"/>
            </a:ext>
          </a:extLst>
        </xdr:cNvPr>
        <xdr:cNvSpPr/>
      </xdr:nvSpPr>
      <xdr:spPr>
        <a:xfrm>
          <a:off x="1016000" y="6572249"/>
          <a:ext cx="1495425" cy="561975"/>
        </a:xfrm>
        <a:prstGeom prst="wedgeRectCallout">
          <a:avLst>
            <a:gd name="adj1" fmla="val 67418"/>
            <a:gd name="adj2" fmla="val -12168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0" rIns="36000" bIns="0" numCol="1" spcCol="0" rtlCol="0" fromWordArt="0" anchor="ctr" anchorCtr="0" forceAA="0" compatLnSpc="1">
          <a:prstTxWarp prst="textNoShape">
            <a:avLst/>
          </a:prstTxWarp>
          <a:noAutofit/>
        </a:bodyPr>
        <a:lstStyle/>
        <a:p>
          <a:pPr algn="just">
            <a:spcAft>
              <a:spcPts val="0"/>
            </a:spcAft>
          </a:pPr>
          <a:r>
            <a:rPr lang="ja-JP" sz="1050" kern="100">
              <a:solidFill>
                <a:srgbClr val="FF0000"/>
              </a:solidFill>
              <a:effectLst/>
              <a:ea typeface="BIZ UDゴシック" panose="020B0400000000000000" pitchFamily="49" charset="-128"/>
              <a:cs typeface="Times New Roman" panose="02020603050405020304" pitchFamily="18" charset="0"/>
            </a:rPr>
            <a:t>要綱第４条に掲げるサービス</a:t>
          </a:r>
          <a:endParaRPr lang="ja-JP" sz="1100" kern="100">
            <a:effectLst/>
            <a:ea typeface="游明朝" panose="02020400000000000000" pitchFamily="18" charset="-128"/>
            <a:cs typeface="Times New Roman" panose="02020603050405020304" pitchFamily="18" charset="0"/>
          </a:endParaRPr>
        </a:p>
      </xdr:txBody>
    </xdr:sp>
    <xdr:clientData/>
  </xdr:twoCellAnchor>
  <xdr:twoCellAnchor>
    <xdr:from>
      <xdr:col>14</xdr:col>
      <xdr:colOff>275167</xdr:colOff>
      <xdr:row>27</xdr:row>
      <xdr:rowOff>127001</xdr:rowOff>
    </xdr:from>
    <xdr:to>
      <xdr:col>16</xdr:col>
      <xdr:colOff>306917</xdr:colOff>
      <xdr:row>28</xdr:row>
      <xdr:rowOff>211668</xdr:rowOff>
    </xdr:to>
    <xdr:sp macro="" textlink="">
      <xdr:nvSpPr>
        <xdr:cNvPr id="8" name="楕円 7">
          <a:extLst>
            <a:ext uri="{FF2B5EF4-FFF2-40B4-BE49-F238E27FC236}">
              <a16:creationId xmlns:a16="http://schemas.microsoft.com/office/drawing/2014/main" id="{09D5A514-B394-485C-AC21-F4EAF554373F}"/>
            </a:ext>
          </a:extLst>
        </xdr:cNvPr>
        <xdr:cNvSpPr/>
      </xdr:nvSpPr>
      <xdr:spPr>
        <a:xfrm>
          <a:off x="6656917" y="8710084"/>
          <a:ext cx="645583" cy="33866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52916</xdr:colOff>
      <xdr:row>31</xdr:row>
      <xdr:rowOff>127001</xdr:rowOff>
    </xdr:from>
    <xdr:to>
      <xdr:col>4</xdr:col>
      <xdr:colOff>10582</xdr:colOff>
      <xdr:row>31</xdr:row>
      <xdr:rowOff>465668</xdr:rowOff>
    </xdr:to>
    <xdr:sp macro="" textlink="">
      <xdr:nvSpPr>
        <xdr:cNvPr id="9" name="楕円 8">
          <a:extLst>
            <a:ext uri="{FF2B5EF4-FFF2-40B4-BE49-F238E27FC236}">
              <a16:creationId xmlns:a16="http://schemas.microsoft.com/office/drawing/2014/main" id="{C7DAB527-CC10-41DA-B35B-56333EFD1044}"/>
            </a:ext>
          </a:extLst>
        </xdr:cNvPr>
        <xdr:cNvSpPr/>
      </xdr:nvSpPr>
      <xdr:spPr>
        <a:xfrm>
          <a:off x="1936749" y="9726084"/>
          <a:ext cx="645583" cy="33866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624418</xdr:colOff>
      <xdr:row>4</xdr:row>
      <xdr:rowOff>232834</xdr:rowOff>
    </xdr:from>
    <xdr:to>
      <xdr:col>11</xdr:col>
      <xdr:colOff>190500</xdr:colOff>
      <xdr:row>6</xdr:row>
      <xdr:rowOff>76201</xdr:rowOff>
    </xdr:to>
    <xdr:sp macro="" textlink="">
      <xdr:nvSpPr>
        <xdr:cNvPr id="4" name="吹き出し: 四角形 3">
          <a:extLst>
            <a:ext uri="{FF2B5EF4-FFF2-40B4-BE49-F238E27FC236}">
              <a16:creationId xmlns:a16="http://schemas.microsoft.com/office/drawing/2014/main" id="{B34BA099-33E0-487D-AFC4-08EC99BBAFAB}"/>
            </a:ext>
          </a:extLst>
        </xdr:cNvPr>
        <xdr:cNvSpPr/>
      </xdr:nvSpPr>
      <xdr:spPr>
        <a:xfrm>
          <a:off x="4931835" y="1206501"/>
          <a:ext cx="1587498" cy="457200"/>
        </a:xfrm>
        <a:prstGeom prst="wedgeRectCallout">
          <a:avLst>
            <a:gd name="adj1" fmla="val -84785"/>
            <a:gd name="adj2" fmla="val 765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0" rIns="36000" bIns="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lang="ja-JP" altLang="ja-JP" sz="1100" kern="100">
              <a:solidFill>
                <a:srgbClr val="FF0000"/>
              </a:solidFill>
              <a:effectLst/>
              <a:latin typeface="+mn-lt"/>
              <a:ea typeface="BIZ UDゴシック" panose="020B0400000000000000" pitchFamily="49" charset="-128"/>
              <a:cs typeface="Times New Roman" panose="02020603050405020304" pitchFamily="18" charset="0"/>
            </a:rPr>
            <a:t>ドロップダウンリストから選択</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9</xdr:row>
      <xdr:rowOff>0</xdr:rowOff>
    </xdr:from>
    <xdr:to>
      <xdr:col>5</xdr:col>
      <xdr:colOff>448235</xdr:colOff>
      <xdr:row>22</xdr:row>
      <xdr:rowOff>291353</xdr:rowOff>
    </xdr:to>
    <xdr:cxnSp macro="">
      <xdr:nvCxnSpPr>
        <xdr:cNvPr id="3" name="直線コネクタ 2">
          <a:extLst>
            <a:ext uri="{FF2B5EF4-FFF2-40B4-BE49-F238E27FC236}">
              <a16:creationId xmlns:a16="http://schemas.microsoft.com/office/drawing/2014/main" id="{1C25A445-ED64-4B93-8CFF-C118A8C2FE69}"/>
            </a:ext>
          </a:extLst>
        </xdr:cNvPr>
        <xdr:cNvCxnSpPr/>
      </xdr:nvCxnSpPr>
      <xdr:spPr>
        <a:xfrm>
          <a:off x="4661647" y="2229971"/>
          <a:ext cx="448235" cy="42246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336177</xdr:colOff>
      <xdr:row>0</xdr:row>
      <xdr:rowOff>145675</xdr:rowOff>
    </xdr:from>
    <xdr:to>
      <xdr:col>17</xdr:col>
      <xdr:colOff>403411</xdr:colOff>
      <xdr:row>2</xdr:row>
      <xdr:rowOff>134469</xdr:rowOff>
    </xdr:to>
    <xdr:sp macro="" textlink="">
      <xdr:nvSpPr>
        <xdr:cNvPr id="5" name="テキスト ボックス 4">
          <a:extLst>
            <a:ext uri="{FF2B5EF4-FFF2-40B4-BE49-F238E27FC236}">
              <a16:creationId xmlns:a16="http://schemas.microsoft.com/office/drawing/2014/main" id="{DE24A38C-8DEC-4B0E-B2B1-C9CAFBCECCE2}"/>
            </a:ext>
          </a:extLst>
        </xdr:cNvPr>
        <xdr:cNvSpPr txBox="1"/>
      </xdr:nvSpPr>
      <xdr:spPr>
        <a:xfrm>
          <a:off x="10399059" y="145675"/>
          <a:ext cx="1165411" cy="48185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過誤調整分</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R38"/>
  <sheetViews>
    <sheetView tabSelected="1" view="pageBreakPreview" zoomScale="90" zoomScaleNormal="100" zoomScaleSheetLayoutView="90" workbookViewId="0"/>
  </sheetViews>
  <sheetFormatPr defaultRowHeight="20.25" customHeight="1"/>
  <cols>
    <col min="1" max="1" width="3.5" style="1" customWidth="1"/>
    <col min="2" max="2" width="11.375" style="1" customWidth="1"/>
    <col min="3" max="3" width="9.875" style="1" customWidth="1"/>
    <col min="4" max="4" width="9" style="1"/>
    <col min="5" max="5" width="4.375" style="1" customWidth="1"/>
    <col min="6" max="7" width="4.5" style="1" customWidth="1"/>
    <col min="8" max="8" width="3.75" style="1" customWidth="1"/>
    <col min="9" max="9" width="4.5" style="1" customWidth="1"/>
    <col min="10" max="10" width="3.875" style="1" customWidth="1"/>
    <col min="11" max="12" width="8.125" style="1" customWidth="1"/>
    <col min="13" max="13" width="4.5" style="1" customWidth="1"/>
    <col min="14" max="14" width="3.75" style="1" customWidth="1"/>
    <col min="15" max="15" width="4.25" style="1" customWidth="1"/>
    <col min="16" max="16" width="3.75" style="1" customWidth="1"/>
    <col min="17" max="17" width="4.625" style="1" customWidth="1"/>
    <col min="18" max="18" width="3.75" style="1" customWidth="1"/>
    <col min="19" max="16384" width="9" style="1"/>
  </cols>
  <sheetData>
    <row r="1" spans="1:18" ht="20.25" customHeight="1">
      <c r="A1" s="1" t="s">
        <v>0</v>
      </c>
    </row>
    <row r="3" spans="1:18" ht="33.75" customHeight="1">
      <c r="A3" s="56" t="s">
        <v>20</v>
      </c>
      <c r="B3" s="56"/>
      <c r="C3" s="56"/>
      <c r="D3" s="56"/>
      <c r="E3" s="56"/>
      <c r="F3" s="56"/>
      <c r="G3" s="56"/>
      <c r="H3" s="56"/>
      <c r="I3" s="56"/>
      <c r="J3" s="56"/>
      <c r="K3" s="56"/>
      <c r="L3" s="56"/>
      <c r="M3" s="56"/>
      <c r="N3" s="56"/>
      <c r="O3" s="56"/>
      <c r="P3" s="56"/>
      <c r="Q3" s="56"/>
    </row>
    <row r="4" spans="1:18" ht="30" customHeight="1">
      <c r="L4" s="65" t="s">
        <v>136</v>
      </c>
      <c r="M4" s="65"/>
      <c r="N4" s="27" t="s">
        <v>103</v>
      </c>
      <c r="O4" s="28" t="s">
        <v>137</v>
      </c>
      <c r="P4" s="27" t="s">
        <v>102</v>
      </c>
      <c r="Q4" s="28" t="s">
        <v>137</v>
      </c>
      <c r="R4" s="27" t="s">
        <v>101</v>
      </c>
    </row>
    <row r="5" spans="1:18" ht="20.25" customHeight="1">
      <c r="B5" s="1" t="s">
        <v>30</v>
      </c>
      <c r="L5" s="68"/>
      <c r="M5" s="68"/>
      <c r="N5" s="68"/>
      <c r="O5" s="68"/>
      <c r="P5" s="68"/>
      <c r="Q5" s="68"/>
      <c r="R5" s="68"/>
    </row>
    <row r="7" spans="1:18" ht="28.5" customHeight="1">
      <c r="E7" s="64" t="s">
        <v>33</v>
      </c>
      <c r="F7" s="39" t="s">
        <v>1</v>
      </c>
      <c r="G7" s="40"/>
      <c r="H7" s="40"/>
      <c r="I7" s="41"/>
      <c r="J7" s="34" t="s">
        <v>138</v>
      </c>
      <c r="K7" s="34"/>
      <c r="L7" s="34"/>
      <c r="M7" s="34"/>
      <c r="N7" s="34"/>
      <c r="O7" s="34"/>
      <c r="P7" s="34"/>
      <c r="Q7" s="34"/>
    </row>
    <row r="8" spans="1:18" ht="28.5" customHeight="1">
      <c r="E8" s="64"/>
      <c r="F8" s="45" t="s">
        <v>21</v>
      </c>
      <c r="G8" s="46"/>
      <c r="H8" s="46"/>
      <c r="I8" s="47"/>
      <c r="J8" s="34" t="s">
        <v>139</v>
      </c>
      <c r="K8" s="34"/>
      <c r="L8" s="34"/>
      <c r="M8" s="34"/>
      <c r="N8" s="34"/>
      <c r="O8" s="34"/>
      <c r="P8" s="34"/>
      <c r="Q8" s="34"/>
    </row>
    <row r="9" spans="1:18" ht="28.5" customHeight="1">
      <c r="E9" s="64"/>
      <c r="F9" s="48"/>
      <c r="G9" s="49"/>
      <c r="H9" s="49"/>
      <c r="I9" s="49"/>
      <c r="J9" s="42" t="s">
        <v>140</v>
      </c>
      <c r="K9" s="43"/>
      <c r="L9" s="43"/>
      <c r="M9" s="43"/>
      <c r="N9" s="43"/>
      <c r="O9" s="43"/>
      <c r="P9" s="43"/>
      <c r="Q9" s="29" t="s">
        <v>22</v>
      </c>
    </row>
    <row r="10" spans="1:18" ht="28.5" customHeight="1">
      <c r="E10" s="64"/>
      <c r="F10" s="39" t="s">
        <v>2</v>
      </c>
      <c r="G10" s="40"/>
      <c r="H10" s="40"/>
      <c r="I10" s="40"/>
      <c r="J10" s="66" t="s">
        <v>141</v>
      </c>
      <c r="K10" s="67"/>
      <c r="L10" s="67"/>
      <c r="M10" s="67"/>
      <c r="N10" s="67"/>
      <c r="O10" s="67"/>
      <c r="P10" s="67"/>
      <c r="Q10" s="30"/>
    </row>
    <row r="12" spans="1:18" ht="45" customHeight="1">
      <c r="A12" s="63" t="s">
        <v>31</v>
      </c>
      <c r="B12" s="63"/>
      <c r="C12" s="63"/>
      <c r="D12" s="63"/>
      <c r="E12" s="63"/>
      <c r="F12" s="63"/>
      <c r="G12" s="63"/>
      <c r="H12" s="63"/>
      <c r="I12" s="63"/>
      <c r="J12" s="63"/>
      <c r="K12" s="63"/>
      <c r="L12" s="63"/>
      <c r="M12" s="63"/>
      <c r="N12" s="63"/>
      <c r="O12" s="63"/>
      <c r="P12" s="63"/>
      <c r="Q12" s="63"/>
      <c r="R12" s="63"/>
    </row>
    <row r="14" spans="1:18" ht="36" customHeight="1">
      <c r="D14" s="8" t="s">
        <v>23</v>
      </c>
      <c r="E14" s="52">
        <f>L22</f>
        <v>17000</v>
      </c>
      <c r="F14" s="52"/>
      <c r="G14" s="52"/>
      <c r="H14" s="52"/>
      <c r="I14" s="52"/>
      <c r="J14" s="52"/>
      <c r="K14" s="52"/>
      <c r="L14" s="3" t="s">
        <v>24</v>
      </c>
    </row>
    <row r="15" spans="1:18" ht="31.5" customHeight="1">
      <c r="A15" s="3" t="s">
        <v>25</v>
      </c>
      <c r="B15" s="3"/>
    </row>
    <row r="16" spans="1:18" ht="24.75" customHeight="1">
      <c r="B16" s="53" t="s">
        <v>3</v>
      </c>
      <c r="C16" s="53"/>
      <c r="D16" s="53"/>
      <c r="E16" s="53" t="s">
        <v>4</v>
      </c>
      <c r="F16" s="53"/>
      <c r="G16" s="53"/>
      <c r="H16" s="53"/>
      <c r="I16" s="53"/>
      <c r="J16" s="53"/>
      <c r="K16" s="53"/>
      <c r="L16" s="39" t="s">
        <v>5</v>
      </c>
      <c r="M16" s="40"/>
      <c r="N16" s="40"/>
      <c r="O16" s="40"/>
      <c r="P16" s="40"/>
      <c r="Q16" s="41"/>
    </row>
    <row r="17" spans="1:18" ht="24.75" customHeight="1">
      <c r="B17" s="34" t="s">
        <v>142</v>
      </c>
      <c r="C17" s="34"/>
      <c r="D17" s="34"/>
      <c r="E17" s="34" t="s">
        <v>144</v>
      </c>
      <c r="F17" s="34"/>
      <c r="G17" s="34"/>
      <c r="H17" s="34"/>
      <c r="I17" s="34"/>
      <c r="J17" s="34"/>
      <c r="K17" s="34"/>
      <c r="L17" s="50">
        <v>9607</v>
      </c>
      <c r="M17" s="51"/>
      <c r="N17" s="51"/>
      <c r="O17" s="51"/>
      <c r="P17" s="51"/>
      <c r="Q17" s="4" t="s">
        <v>6</v>
      </c>
    </row>
    <row r="18" spans="1:18" ht="24.75" customHeight="1">
      <c r="B18" s="34" t="s">
        <v>143</v>
      </c>
      <c r="C18" s="34"/>
      <c r="D18" s="34"/>
      <c r="E18" s="34" t="s">
        <v>145</v>
      </c>
      <c r="F18" s="34"/>
      <c r="G18" s="34"/>
      <c r="H18" s="34"/>
      <c r="I18" s="34"/>
      <c r="J18" s="34"/>
      <c r="K18" s="34"/>
      <c r="L18" s="50">
        <v>7600</v>
      </c>
      <c r="M18" s="51"/>
      <c r="N18" s="51"/>
      <c r="O18" s="51"/>
      <c r="P18" s="51"/>
      <c r="Q18" s="4" t="s">
        <v>6</v>
      </c>
    </row>
    <row r="19" spans="1:18" ht="24.75" customHeight="1">
      <c r="B19" s="44"/>
      <c r="C19" s="44"/>
      <c r="D19" s="44"/>
      <c r="E19" s="44"/>
      <c r="F19" s="44"/>
      <c r="G19" s="44"/>
      <c r="H19" s="44"/>
      <c r="I19" s="44"/>
      <c r="J19" s="44"/>
      <c r="K19" s="44"/>
      <c r="L19" s="54"/>
      <c r="M19" s="55"/>
      <c r="N19" s="55"/>
      <c r="O19" s="55"/>
      <c r="P19" s="55"/>
      <c r="Q19" s="4" t="s">
        <v>6</v>
      </c>
    </row>
    <row r="20" spans="1:18" ht="24.75" customHeight="1">
      <c r="B20" s="44"/>
      <c r="C20" s="44"/>
      <c r="D20" s="44"/>
      <c r="E20" s="44"/>
      <c r="F20" s="44"/>
      <c r="G20" s="44"/>
      <c r="H20" s="44"/>
      <c r="I20" s="44"/>
      <c r="J20" s="44"/>
      <c r="K20" s="44"/>
      <c r="L20" s="54"/>
      <c r="M20" s="55"/>
      <c r="N20" s="55"/>
      <c r="O20" s="55"/>
      <c r="P20" s="55"/>
      <c r="Q20" s="5" t="s">
        <v>6</v>
      </c>
    </row>
    <row r="21" spans="1:18" ht="24.75" customHeight="1">
      <c r="K21" s="2" t="s">
        <v>26</v>
      </c>
      <c r="L21" s="75">
        <f>SUM(L17:P20)</f>
        <v>17207</v>
      </c>
      <c r="M21" s="76"/>
      <c r="N21" s="76"/>
      <c r="O21" s="76"/>
      <c r="P21" s="76"/>
      <c r="Q21" s="4" t="s">
        <v>6</v>
      </c>
    </row>
    <row r="22" spans="1:18" ht="24.75" customHeight="1">
      <c r="K22" s="2" t="s">
        <v>27</v>
      </c>
      <c r="L22" s="75">
        <f>ROUNDDOWN(L21,-3)</f>
        <v>17000</v>
      </c>
      <c r="M22" s="76"/>
      <c r="N22" s="76"/>
      <c r="O22" s="76"/>
      <c r="P22" s="76"/>
      <c r="Q22" s="4" t="s">
        <v>6</v>
      </c>
    </row>
    <row r="23" spans="1:18" ht="5.25" customHeight="1">
      <c r="K23" s="2"/>
      <c r="L23" s="6"/>
      <c r="M23" s="6"/>
      <c r="N23" s="6"/>
      <c r="O23" s="6"/>
      <c r="P23" s="7"/>
    </row>
    <row r="24" spans="1:18" ht="20.25" customHeight="1">
      <c r="B24" s="1" t="s">
        <v>28</v>
      </c>
    </row>
    <row r="25" spans="1:18" ht="20.25" customHeight="1">
      <c r="B25" s="1" t="s">
        <v>29</v>
      </c>
    </row>
    <row r="26" spans="1:18" ht="11.25" customHeight="1"/>
    <row r="27" spans="1:18" ht="33.75" customHeight="1">
      <c r="A27" s="1" t="s">
        <v>7</v>
      </c>
    </row>
    <row r="28" spans="1:18" ht="20.25" customHeight="1">
      <c r="B28" s="35" t="s">
        <v>8</v>
      </c>
      <c r="C28" s="36"/>
      <c r="D28" s="60" t="s">
        <v>135</v>
      </c>
      <c r="E28" s="57"/>
      <c r="F28" s="57"/>
      <c r="G28" s="57"/>
      <c r="H28" s="95" t="s">
        <v>131</v>
      </c>
      <c r="I28" s="95"/>
      <c r="J28" s="95"/>
      <c r="K28" s="57" t="s">
        <v>146</v>
      </c>
      <c r="L28" s="57"/>
      <c r="M28" s="57"/>
      <c r="N28" s="69" t="s">
        <v>32</v>
      </c>
      <c r="O28" s="69"/>
      <c r="P28" s="69"/>
      <c r="Q28" s="69"/>
      <c r="R28" s="70"/>
    </row>
    <row r="29" spans="1:18" ht="20.25" customHeight="1">
      <c r="B29" s="35"/>
      <c r="C29" s="36"/>
      <c r="D29" s="61"/>
      <c r="E29" s="58"/>
      <c r="F29" s="58"/>
      <c r="G29" s="58"/>
      <c r="H29" s="94" t="s">
        <v>9</v>
      </c>
      <c r="I29" s="94"/>
      <c r="J29" s="94"/>
      <c r="K29" s="58"/>
      <c r="L29" s="58"/>
      <c r="M29" s="58"/>
      <c r="N29" s="71"/>
      <c r="O29" s="71"/>
      <c r="P29" s="71"/>
      <c r="Q29" s="71"/>
      <c r="R29" s="72"/>
    </row>
    <row r="30" spans="1:18" ht="20.25" customHeight="1">
      <c r="B30" s="35"/>
      <c r="C30" s="36"/>
      <c r="D30" s="61"/>
      <c r="E30" s="58"/>
      <c r="F30" s="58"/>
      <c r="G30" s="58"/>
      <c r="H30" s="94" t="s">
        <v>10</v>
      </c>
      <c r="I30" s="94"/>
      <c r="J30" s="94"/>
      <c r="K30" s="58"/>
      <c r="L30" s="58"/>
      <c r="M30" s="58"/>
      <c r="N30" s="71"/>
      <c r="O30" s="71"/>
      <c r="P30" s="71"/>
      <c r="Q30" s="71"/>
      <c r="R30" s="72"/>
    </row>
    <row r="31" spans="1:18" ht="20.25" customHeight="1">
      <c r="B31" s="35"/>
      <c r="C31" s="36"/>
      <c r="D31" s="62"/>
      <c r="E31" s="59"/>
      <c r="F31" s="59"/>
      <c r="G31" s="59"/>
      <c r="H31" s="93" t="s">
        <v>11</v>
      </c>
      <c r="I31" s="93"/>
      <c r="J31" s="93"/>
      <c r="K31" s="59"/>
      <c r="L31" s="59"/>
      <c r="M31" s="59"/>
      <c r="N31" s="73"/>
      <c r="O31" s="73"/>
      <c r="P31" s="73"/>
      <c r="Q31" s="73"/>
      <c r="R31" s="74"/>
    </row>
    <row r="32" spans="1:18" ht="45" customHeight="1">
      <c r="B32" s="92" t="s">
        <v>19</v>
      </c>
      <c r="C32" s="92"/>
      <c r="D32" s="83" t="s">
        <v>12</v>
      </c>
      <c r="E32" s="84"/>
      <c r="F32" s="85"/>
      <c r="G32" s="81">
        <v>0</v>
      </c>
      <c r="H32" s="82"/>
      <c r="I32" s="80">
        <v>1</v>
      </c>
      <c r="J32" s="80"/>
      <c r="K32" s="31">
        <v>2</v>
      </c>
      <c r="L32" s="31">
        <v>3</v>
      </c>
      <c r="M32" s="37">
        <v>4</v>
      </c>
      <c r="N32" s="79"/>
      <c r="O32" s="37">
        <v>5</v>
      </c>
      <c r="P32" s="79"/>
      <c r="Q32" s="37">
        <v>6</v>
      </c>
      <c r="R32" s="38"/>
    </row>
    <row r="33" spans="2:18" ht="24.75" customHeight="1">
      <c r="B33" s="78" t="s">
        <v>13</v>
      </c>
      <c r="C33" s="78"/>
      <c r="D33" s="89" t="s">
        <v>147</v>
      </c>
      <c r="E33" s="90"/>
      <c r="F33" s="90"/>
      <c r="G33" s="90"/>
      <c r="H33" s="90"/>
      <c r="I33" s="90"/>
      <c r="J33" s="90"/>
      <c r="K33" s="90"/>
      <c r="L33" s="90"/>
      <c r="M33" s="90"/>
      <c r="N33" s="90"/>
      <c r="O33" s="90"/>
      <c r="P33" s="90"/>
      <c r="Q33" s="90"/>
      <c r="R33" s="91"/>
    </row>
    <row r="34" spans="2:18" ht="44.25" customHeight="1">
      <c r="B34" s="77" t="s">
        <v>14</v>
      </c>
      <c r="C34" s="77"/>
      <c r="D34" s="86" t="s">
        <v>148</v>
      </c>
      <c r="E34" s="87"/>
      <c r="F34" s="87"/>
      <c r="G34" s="87"/>
      <c r="H34" s="87"/>
      <c r="I34" s="87"/>
      <c r="J34" s="87"/>
      <c r="K34" s="87"/>
      <c r="L34" s="87"/>
      <c r="M34" s="87"/>
      <c r="N34" s="87"/>
      <c r="O34" s="87"/>
      <c r="P34" s="87"/>
      <c r="Q34" s="87"/>
      <c r="R34" s="88"/>
    </row>
    <row r="35" spans="2:18" ht="20.25" customHeight="1">
      <c r="B35" s="1" t="s">
        <v>15</v>
      </c>
    </row>
    <row r="36" spans="2:18" ht="20.25" customHeight="1">
      <c r="B36" s="1" t="s">
        <v>16</v>
      </c>
    </row>
    <row r="37" spans="2:18" ht="20.25" customHeight="1">
      <c r="B37" s="1" t="s">
        <v>17</v>
      </c>
    </row>
    <row r="38" spans="2:18" ht="20.25" customHeight="1">
      <c r="B38" s="1" t="s">
        <v>18</v>
      </c>
    </row>
  </sheetData>
  <sheetProtection sheet="1" objects="1" scenarios="1"/>
  <mergeCells count="49">
    <mergeCell ref="H30:J30"/>
    <mergeCell ref="L16:Q16"/>
    <mergeCell ref="L22:P22"/>
    <mergeCell ref="L21:P21"/>
    <mergeCell ref="B34:C34"/>
    <mergeCell ref="B33:C33"/>
    <mergeCell ref="O32:P32"/>
    <mergeCell ref="I32:J32"/>
    <mergeCell ref="G32:H32"/>
    <mergeCell ref="D32:F32"/>
    <mergeCell ref="M32:N32"/>
    <mergeCell ref="D34:R34"/>
    <mergeCell ref="D33:R33"/>
    <mergeCell ref="B32:C32"/>
    <mergeCell ref="H31:J31"/>
    <mergeCell ref="H29:J29"/>
    <mergeCell ref="H28:J28"/>
    <mergeCell ref="B17:D17"/>
    <mergeCell ref="L20:P20"/>
    <mergeCell ref="L19:P19"/>
    <mergeCell ref="A3:Q3"/>
    <mergeCell ref="K28:M31"/>
    <mergeCell ref="D28:G31"/>
    <mergeCell ref="J8:Q8"/>
    <mergeCell ref="J7:Q7"/>
    <mergeCell ref="A12:R12"/>
    <mergeCell ref="E7:E10"/>
    <mergeCell ref="F10:I10"/>
    <mergeCell ref="E18:K18"/>
    <mergeCell ref="L4:M4"/>
    <mergeCell ref="J10:P10"/>
    <mergeCell ref="L5:R5"/>
    <mergeCell ref="N28:R31"/>
    <mergeCell ref="B18:D18"/>
    <mergeCell ref="B28:C31"/>
    <mergeCell ref="Q32:R32"/>
    <mergeCell ref="F7:I7"/>
    <mergeCell ref="J9:P9"/>
    <mergeCell ref="B19:D19"/>
    <mergeCell ref="E19:K19"/>
    <mergeCell ref="B20:D20"/>
    <mergeCell ref="E20:K20"/>
    <mergeCell ref="F8:I9"/>
    <mergeCell ref="L18:P18"/>
    <mergeCell ref="L17:P17"/>
    <mergeCell ref="E14:K14"/>
    <mergeCell ref="B16:D16"/>
    <mergeCell ref="E16:K16"/>
    <mergeCell ref="E17:K17"/>
  </mergeCells>
  <phoneticPr fontId="1"/>
  <printOptions horizontalCentered="1"/>
  <pageMargins left="0.65" right="0.26" top="0.66" bottom="0.28999999999999998" header="0.31496062992125984" footer="0.31496062992125984"/>
  <pageSetup paperSize="9" scale="81"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24F5-EBCF-4ADE-A7F5-686C4CD1ADA4}">
  <sheetPr>
    <tabColor rgb="FFFFC000"/>
    <pageSetUpPr fitToPage="1"/>
  </sheetPr>
  <dimension ref="A1:Q35"/>
  <sheetViews>
    <sheetView view="pageBreakPreview" zoomScale="90" zoomScaleNormal="90" zoomScaleSheetLayoutView="90" workbookViewId="0">
      <selection activeCell="C7" sqref="C7:H7"/>
    </sheetView>
  </sheetViews>
  <sheetFormatPr defaultRowHeight="19.5" customHeight="1"/>
  <cols>
    <col min="1" max="1" width="8.75" style="16" customWidth="1"/>
    <col min="2" max="2" width="4.875" style="16" customWidth="1"/>
    <col min="3" max="4" width="5.125" style="16" customWidth="1"/>
    <col min="5" max="5" width="3" style="16" customWidth="1"/>
    <col min="6" max="6" width="18" style="16" customWidth="1"/>
    <col min="7" max="7" width="7.125" style="16" customWidth="1"/>
    <col min="8" max="8" width="4.375" style="16" customWidth="1"/>
    <col min="9" max="9" width="16.5" style="16" customWidth="1"/>
    <col min="10" max="10" width="6.625" style="16" customWidth="1"/>
    <col min="11" max="11" width="3.375" style="16" customWidth="1"/>
    <col min="12" max="12" width="3.875" style="16" customWidth="1"/>
    <col min="13" max="13" width="8.5" style="16" customWidth="1"/>
    <col min="14" max="14" width="9" style="16"/>
    <col min="15" max="15" width="6.5" style="16" customWidth="1"/>
    <col min="16" max="16" width="55.75" style="16" bestFit="1" customWidth="1"/>
    <col min="17" max="17" width="11.5" style="16" customWidth="1"/>
    <col min="18" max="16384" width="9" style="16"/>
  </cols>
  <sheetData>
    <row r="1" spans="1:17" ht="19.5" customHeight="1">
      <c r="A1" s="16" t="s">
        <v>34</v>
      </c>
    </row>
    <row r="3" spans="1:17" ht="19.5" customHeight="1">
      <c r="A3" s="96" t="s">
        <v>35</v>
      </c>
      <c r="B3" s="96"/>
      <c r="C3" s="96"/>
      <c r="D3" s="96"/>
      <c r="E3" s="96"/>
      <c r="F3" s="96"/>
      <c r="G3" s="96"/>
      <c r="H3" s="96"/>
      <c r="I3" s="96"/>
      <c r="J3" s="96"/>
      <c r="K3" s="96"/>
      <c r="L3" s="96"/>
    </row>
    <row r="5" spans="1:17" ht="24" customHeight="1">
      <c r="A5" s="111" t="s">
        <v>61</v>
      </c>
      <c r="B5" s="111"/>
      <c r="C5" s="112" t="s">
        <v>142</v>
      </c>
      <c r="D5" s="112"/>
      <c r="E5" s="112"/>
      <c r="F5" s="112"/>
      <c r="G5" s="112"/>
      <c r="H5" s="112"/>
    </row>
    <row r="6" spans="1:17" ht="24" customHeight="1">
      <c r="A6" s="110" t="s">
        <v>62</v>
      </c>
      <c r="B6" s="110"/>
      <c r="C6" s="112" t="s">
        <v>149</v>
      </c>
      <c r="D6" s="112"/>
      <c r="E6" s="112"/>
      <c r="F6" s="112"/>
      <c r="G6" s="112"/>
      <c r="H6" s="112"/>
    </row>
    <row r="7" spans="1:17" ht="24" customHeight="1">
      <c r="A7" s="110" t="s">
        <v>63</v>
      </c>
      <c r="B7" s="110"/>
      <c r="C7" s="112" t="s">
        <v>150</v>
      </c>
      <c r="D7" s="112"/>
      <c r="E7" s="112"/>
      <c r="F7" s="112"/>
      <c r="G7" s="112"/>
      <c r="H7" s="112"/>
    </row>
    <row r="9" spans="1:17" ht="19.5" customHeight="1">
      <c r="A9" s="16" t="s">
        <v>36</v>
      </c>
      <c r="O9" s="23" t="s">
        <v>104</v>
      </c>
      <c r="P9" s="24" t="s">
        <v>105</v>
      </c>
      <c r="Q9" s="25">
        <v>10.210000000000001</v>
      </c>
    </row>
    <row r="10" spans="1:17" ht="19.5" customHeight="1">
      <c r="A10" s="97" t="s">
        <v>37</v>
      </c>
      <c r="B10" s="98"/>
      <c r="C10" s="98"/>
      <c r="D10" s="99"/>
      <c r="E10" s="97" t="s">
        <v>39</v>
      </c>
      <c r="F10" s="98"/>
      <c r="G10" s="99"/>
      <c r="H10" s="97" t="s">
        <v>40</v>
      </c>
      <c r="I10" s="98"/>
      <c r="J10" s="99"/>
      <c r="O10" s="23" t="s">
        <v>106</v>
      </c>
      <c r="P10" s="24" t="s">
        <v>118</v>
      </c>
      <c r="Q10" s="25">
        <v>10.210000000000001</v>
      </c>
    </row>
    <row r="11" spans="1:17" ht="19.5" customHeight="1">
      <c r="A11" s="103" t="s">
        <v>38</v>
      </c>
      <c r="B11" s="104"/>
      <c r="C11" s="104"/>
      <c r="D11" s="105"/>
      <c r="E11" s="103"/>
      <c r="F11" s="104"/>
      <c r="G11" s="105"/>
      <c r="H11" s="100" t="s">
        <v>41</v>
      </c>
      <c r="I11" s="101"/>
      <c r="J11" s="102"/>
      <c r="O11" s="23" t="s">
        <v>107</v>
      </c>
      <c r="P11" s="24" t="s">
        <v>119</v>
      </c>
      <c r="Q11" s="25">
        <v>10.210000000000001</v>
      </c>
    </row>
    <row r="12" spans="1:17" ht="23.25" customHeight="1">
      <c r="A12" s="26" t="s">
        <v>100</v>
      </c>
      <c r="B12" s="32">
        <v>3</v>
      </c>
      <c r="C12" s="106" t="s">
        <v>54</v>
      </c>
      <c r="D12" s="107"/>
      <c r="E12" s="108">
        <f>単位数自動集計!A15</f>
        <v>0</v>
      </c>
      <c r="F12" s="109"/>
      <c r="G12" s="17" t="s">
        <v>42</v>
      </c>
      <c r="H12" s="108">
        <f t="shared" ref="H12:H22" si="0">ROUND(E12*0.05,0)</f>
        <v>0</v>
      </c>
      <c r="I12" s="109"/>
      <c r="J12" s="17" t="s">
        <v>42</v>
      </c>
      <c r="O12" s="23" t="s">
        <v>108</v>
      </c>
      <c r="P12" s="24" t="s">
        <v>120</v>
      </c>
      <c r="Q12" s="25">
        <v>10.17</v>
      </c>
    </row>
    <row r="13" spans="1:17" ht="23.25" customHeight="1">
      <c r="A13" s="26" t="s">
        <v>100</v>
      </c>
      <c r="B13" s="33">
        <f>IF($B$12="","",$B$12)</f>
        <v>3</v>
      </c>
      <c r="C13" s="106" t="s">
        <v>55</v>
      </c>
      <c r="D13" s="107"/>
      <c r="E13" s="108">
        <f>単位数自動集計!B15</f>
        <v>0</v>
      </c>
      <c r="F13" s="109"/>
      <c r="G13" s="17" t="s">
        <v>42</v>
      </c>
      <c r="H13" s="108">
        <f t="shared" si="0"/>
        <v>0</v>
      </c>
      <c r="I13" s="109"/>
      <c r="J13" s="17" t="s">
        <v>42</v>
      </c>
      <c r="O13" s="23" t="s">
        <v>109</v>
      </c>
      <c r="P13" s="24" t="s">
        <v>121</v>
      </c>
      <c r="Q13" s="25">
        <v>10.210000000000001</v>
      </c>
    </row>
    <row r="14" spans="1:17" ht="23.25" customHeight="1">
      <c r="A14" s="26" t="s">
        <v>100</v>
      </c>
      <c r="B14" s="33">
        <f>IF($B$12="","",$B$12+1)</f>
        <v>4</v>
      </c>
      <c r="C14" s="106" t="s">
        <v>56</v>
      </c>
      <c r="D14" s="107"/>
      <c r="E14" s="108">
        <f>単位数自動集計!C15</f>
        <v>0</v>
      </c>
      <c r="F14" s="109"/>
      <c r="G14" s="17" t="s">
        <v>42</v>
      </c>
      <c r="H14" s="108">
        <f t="shared" si="0"/>
        <v>0</v>
      </c>
      <c r="I14" s="109"/>
      <c r="J14" s="17" t="s">
        <v>42</v>
      </c>
      <c r="O14" s="23" t="s">
        <v>110</v>
      </c>
      <c r="P14" s="24" t="s">
        <v>122</v>
      </c>
      <c r="Q14" s="25">
        <v>10.210000000000001</v>
      </c>
    </row>
    <row r="15" spans="1:17" ht="23.25" customHeight="1">
      <c r="A15" s="26" t="s">
        <v>100</v>
      </c>
      <c r="B15" s="33">
        <f t="shared" ref="B15:B23" si="1">IF($B$12="","",$B$12+1)</f>
        <v>4</v>
      </c>
      <c r="C15" s="106" t="s">
        <v>57</v>
      </c>
      <c r="D15" s="107"/>
      <c r="E15" s="108">
        <f>単位数自動集計!D15</f>
        <v>0</v>
      </c>
      <c r="F15" s="109"/>
      <c r="G15" s="17" t="s">
        <v>42</v>
      </c>
      <c r="H15" s="108">
        <f t="shared" si="0"/>
        <v>0</v>
      </c>
      <c r="I15" s="109"/>
      <c r="J15" s="17" t="s">
        <v>42</v>
      </c>
      <c r="O15" s="23" t="s">
        <v>111</v>
      </c>
      <c r="P15" s="24" t="s">
        <v>123</v>
      </c>
      <c r="Q15" s="25">
        <v>10.210000000000001</v>
      </c>
    </row>
    <row r="16" spans="1:17" ht="23.25" customHeight="1">
      <c r="A16" s="26" t="s">
        <v>100</v>
      </c>
      <c r="B16" s="33">
        <f t="shared" si="1"/>
        <v>4</v>
      </c>
      <c r="C16" s="106" t="s">
        <v>58</v>
      </c>
      <c r="D16" s="107"/>
      <c r="E16" s="108">
        <f>単位数自動集計!E15</f>
        <v>0</v>
      </c>
      <c r="F16" s="109"/>
      <c r="G16" s="17" t="s">
        <v>42</v>
      </c>
      <c r="H16" s="108">
        <f t="shared" si="0"/>
        <v>0</v>
      </c>
      <c r="I16" s="109"/>
      <c r="J16" s="17" t="s">
        <v>42</v>
      </c>
      <c r="O16" s="23" t="s">
        <v>112</v>
      </c>
      <c r="P16" s="24" t="s">
        <v>124</v>
      </c>
      <c r="Q16" s="25">
        <v>10.17</v>
      </c>
    </row>
    <row r="17" spans="1:17" ht="23.25" customHeight="1">
      <c r="A17" s="26" t="s">
        <v>100</v>
      </c>
      <c r="B17" s="33">
        <f t="shared" si="1"/>
        <v>4</v>
      </c>
      <c r="C17" s="106" t="s">
        <v>59</v>
      </c>
      <c r="D17" s="107"/>
      <c r="E17" s="108">
        <f>単位数自動集計!F15</f>
        <v>0</v>
      </c>
      <c r="F17" s="109"/>
      <c r="G17" s="17" t="s">
        <v>42</v>
      </c>
      <c r="H17" s="108">
        <f t="shared" si="0"/>
        <v>0</v>
      </c>
      <c r="I17" s="109"/>
      <c r="J17" s="17" t="s">
        <v>42</v>
      </c>
      <c r="O17" s="23" t="s">
        <v>113</v>
      </c>
      <c r="P17" s="24" t="s">
        <v>125</v>
      </c>
      <c r="Q17" s="25">
        <v>10.210000000000001</v>
      </c>
    </row>
    <row r="18" spans="1:17" ht="23.25" customHeight="1">
      <c r="A18" s="26" t="s">
        <v>100</v>
      </c>
      <c r="B18" s="33">
        <f t="shared" si="1"/>
        <v>4</v>
      </c>
      <c r="C18" s="106" t="s">
        <v>60</v>
      </c>
      <c r="D18" s="107"/>
      <c r="E18" s="108">
        <v>2780</v>
      </c>
      <c r="F18" s="109"/>
      <c r="G18" s="17" t="s">
        <v>42</v>
      </c>
      <c r="H18" s="108">
        <f t="shared" si="0"/>
        <v>139</v>
      </c>
      <c r="I18" s="109"/>
      <c r="J18" s="17" t="s">
        <v>42</v>
      </c>
      <c r="O18" s="23" t="s">
        <v>114</v>
      </c>
      <c r="P18" s="24" t="s">
        <v>126</v>
      </c>
      <c r="Q18" s="25">
        <v>10.210000000000001</v>
      </c>
    </row>
    <row r="19" spans="1:17" ht="23.25" customHeight="1">
      <c r="A19" s="26" t="s">
        <v>100</v>
      </c>
      <c r="B19" s="33">
        <f t="shared" si="1"/>
        <v>4</v>
      </c>
      <c r="C19" s="106" t="s">
        <v>43</v>
      </c>
      <c r="D19" s="107"/>
      <c r="E19" s="108">
        <v>3030</v>
      </c>
      <c r="F19" s="109"/>
      <c r="G19" s="17" t="s">
        <v>42</v>
      </c>
      <c r="H19" s="108">
        <f t="shared" si="0"/>
        <v>152</v>
      </c>
      <c r="I19" s="109"/>
      <c r="J19" s="17" t="s">
        <v>42</v>
      </c>
      <c r="O19" s="23" t="s">
        <v>115</v>
      </c>
      <c r="P19" s="24" t="s">
        <v>132</v>
      </c>
      <c r="Q19" s="25">
        <v>10.210000000000001</v>
      </c>
    </row>
    <row r="20" spans="1:17" ht="23.25" customHeight="1">
      <c r="A20" s="26" t="s">
        <v>100</v>
      </c>
      <c r="B20" s="33">
        <f t="shared" si="1"/>
        <v>4</v>
      </c>
      <c r="C20" s="106" t="s">
        <v>44</v>
      </c>
      <c r="D20" s="107"/>
      <c r="E20" s="108">
        <f>単位数自動集計!I15</f>
        <v>0</v>
      </c>
      <c r="F20" s="109"/>
      <c r="G20" s="17" t="s">
        <v>42</v>
      </c>
      <c r="H20" s="108">
        <f t="shared" si="0"/>
        <v>0</v>
      </c>
      <c r="I20" s="109"/>
      <c r="J20" s="17" t="s">
        <v>42</v>
      </c>
      <c r="O20" s="23" t="s">
        <v>116</v>
      </c>
      <c r="P20" s="24" t="s">
        <v>133</v>
      </c>
      <c r="Q20" s="25">
        <v>10</v>
      </c>
    </row>
    <row r="21" spans="1:17" ht="23.25" customHeight="1">
      <c r="A21" s="26" t="s">
        <v>100</v>
      </c>
      <c r="B21" s="33">
        <f t="shared" si="1"/>
        <v>4</v>
      </c>
      <c r="C21" s="106" t="s">
        <v>45</v>
      </c>
      <c r="D21" s="107"/>
      <c r="E21" s="108">
        <f>単位数自動集計!J15</f>
        <v>0</v>
      </c>
      <c r="F21" s="109"/>
      <c r="G21" s="17" t="s">
        <v>42</v>
      </c>
      <c r="H21" s="108">
        <f t="shared" si="0"/>
        <v>0</v>
      </c>
      <c r="I21" s="109"/>
      <c r="J21" s="17" t="s">
        <v>42</v>
      </c>
      <c r="O21" s="23" t="s">
        <v>117</v>
      </c>
      <c r="P21" s="24" t="s">
        <v>134</v>
      </c>
      <c r="Q21" s="25">
        <v>10</v>
      </c>
    </row>
    <row r="22" spans="1:17" ht="23.25" customHeight="1">
      <c r="A22" s="26" t="s">
        <v>100</v>
      </c>
      <c r="B22" s="33">
        <f t="shared" si="1"/>
        <v>4</v>
      </c>
      <c r="C22" s="106" t="s">
        <v>46</v>
      </c>
      <c r="D22" s="107"/>
      <c r="E22" s="108">
        <f>単位数自動集計!K15</f>
        <v>0</v>
      </c>
      <c r="F22" s="109"/>
      <c r="G22" s="17" t="s">
        <v>42</v>
      </c>
      <c r="H22" s="108">
        <f t="shared" si="0"/>
        <v>0</v>
      </c>
      <c r="I22" s="109"/>
      <c r="J22" s="17" t="s">
        <v>42</v>
      </c>
      <c r="O22" s="23" t="s">
        <v>128</v>
      </c>
      <c r="P22" s="24" t="s">
        <v>127</v>
      </c>
      <c r="Q22" s="25">
        <v>10.210000000000001</v>
      </c>
    </row>
    <row r="23" spans="1:17" ht="23.25" customHeight="1">
      <c r="A23" s="26" t="s">
        <v>100</v>
      </c>
      <c r="B23" s="33">
        <f t="shared" si="1"/>
        <v>4</v>
      </c>
      <c r="C23" s="106" t="s">
        <v>53</v>
      </c>
      <c r="D23" s="107"/>
      <c r="E23" s="108">
        <v>12990</v>
      </c>
      <c r="F23" s="109"/>
      <c r="G23" s="17" t="s">
        <v>42</v>
      </c>
      <c r="H23" s="108">
        <f>ROUND(E23*0.05,0)</f>
        <v>650</v>
      </c>
      <c r="I23" s="109"/>
      <c r="J23" s="17" t="s">
        <v>42</v>
      </c>
      <c r="O23" s="23" t="s">
        <v>129</v>
      </c>
      <c r="P23" s="24" t="s">
        <v>130</v>
      </c>
      <c r="Q23" s="25">
        <v>10</v>
      </c>
    </row>
    <row r="24" spans="1:17" ht="23.25" customHeight="1">
      <c r="G24" s="18" t="s">
        <v>47</v>
      </c>
      <c r="H24" s="108">
        <f>SUM(H12:I23)</f>
        <v>941</v>
      </c>
      <c r="I24" s="109"/>
      <c r="J24" s="17" t="s">
        <v>42</v>
      </c>
    </row>
    <row r="25" spans="1:17" ht="4.5" customHeight="1">
      <c r="G25" s="18"/>
      <c r="H25" s="19"/>
      <c r="I25" s="19"/>
      <c r="J25" s="19"/>
    </row>
    <row r="26" spans="1:17" ht="20.25" customHeight="1">
      <c r="A26" s="113" t="s">
        <v>64</v>
      </c>
      <c r="B26" s="113"/>
      <c r="C26" s="113"/>
      <c r="D26" s="113"/>
      <c r="E26" s="113"/>
      <c r="F26" s="113"/>
      <c r="G26" s="113"/>
      <c r="H26" s="113"/>
      <c r="I26" s="113"/>
      <c r="J26" s="113"/>
      <c r="K26" s="113"/>
      <c r="L26" s="113"/>
      <c r="M26" s="113"/>
    </row>
    <row r="27" spans="1:17" ht="20.25" customHeight="1">
      <c r="A27" s="113" t="s">
        <v>65</v>
      </c>
      <c r="B27" s="113"/>
      <c r="C27" s="113"/>
      <c r="D27" s="113"/>
      <c r="E27" s="113"/>
      <c r="F27" s="113"/>
      <c r="G27" s="113"/>
      <c r="H27" s="113"/>
      <c r="I27" s="113"/>
      <c r="J27" s="113"/>
      <c r="K27" s="113"/>
      <c r="L27" s="113"/>
      <c r="M27" s="113"/>
    </row>
    <row r="28" spans="1:17" ht="28.5" customHeight="1"/>
    <row r="29" spans="1:17" ht="19.5" customHeight="1">
      <c r="A29" s="16" t="s">
        <v>48</v>
      </c>
    </row>
    <row r="30" spans="1:17" ht="19.5" customHeight="1">
      <c r="A30" s="97" t="s">
        <v>40</v>
      </c>
      <c r="B30" s="98"/>
      <c r="C30" s="98"/>
      <c r="D30" s="98"/>
      <c r="E30" s="99"/>
      <c r="F30" s="97" t="s">
        <v>50</v>
      </c>
      <c r="G30" s="98"/>
      <c r="H30" s="99"/>
      <c r="I30" s="97" t="s">
        <v>5</v>
      </c>
      <c r="J30" s="98"/>
      <c r="K30" s="98"/>
      <c r="L30" s="99"/>
    </row>
    <row r="31" spans="1:17" ht="19.5" customHeight="1">
      <c r="A31" s="100" t="s">
        <v>49</v>
      </c>
      <c r="B31" s="101"/>
      <c r="C31" s="101"/>
      <c r="D31" s="101"/>
      <c r="E31" s="102"/>
      <c r="F31" s="100" t="s">
        <v>51</v>
      </c>
      <c r="G31" s="101"/>
      <c r="H31" s="102"/>
      <c r="I31" s="100"/>
      <c r="J31" s="101"/>
      <c r="K31" s="101"/>
      <c r="L31" s="102"/>
    </row>
    <row r="32" spans="1:17" ht="39" customHeight="1">
      <c r="A32" s="108">
        <f>H24</f>
        <v>941</v>
      </c>
      <c r="B32" s="109"/>
      <c r="C32" s="109"/>
      <c r="D32" s="106" t="s">
        <v>52</v>
      </c>
      <c r="E32" s="107"/>
      <c r="F32" s="114">
        <f>IF(C7="","",VLOOKUP(C7,P9:Q23,2,FALSE))</f>
        <v>10.210000000000001</v>
      </c>
      <c r="G32" s="115"/>
      <c r="H32" s="17" t="s">
        <v>24</v>
      </c>
      <c r="I32" s="108">
        <f>IF(F32="","",ROUNDDOWN(A32*F32,0))</f>
        <v>9607</v>
      </c>
      <c r="J32" s="109"/>
      <c r="K32" s="109"/>
      <c r="L32" s="17" t="s">
        <v>6</v>
      </c>
    </row>
    <row r="33" spans="1:13" ht="4.5" customHeight="1">
      <c r="G33" s="18"/>
      <c r="H33" s="19"/>
      <c r="I33" s="19"/>
      <c r="J33" s="19"/>
    </row>
    <row r="34" spans="1:13" ht="19.5" customHeight="1">
      <c r="A34" s="113" t="s">
        <v>66</v>
      </c>
      <c r="B34" s="113"/>
      <c r="C34" s="113"/>
      <c r="D34" s="113"/>
      <c r="E34" s="113"/>
      <c r="F34" s="113"/>
      <c r="G34" s="113"/>
      <c r="H34" s="113"/>
      <c r="I34" s="113"/>
      <c r="J34" s="113"/>
      <c r="K34" s="113"/>
      <c r="L34" s="113"/>
      <c r="M34" s="113"/>
    </row>
    <row r="35" spans="1:13" ht="20.25" customHeight="1">
      <c r="A35" s="113" t="s">
        <v>67</v>
      </c>
      <c r="B35" s="113"/>
      <c r="C35" s="113"/>
      <c r="D35" s="113"/>
      <c r="E35" s="113"/>
      <c r="F35" s="113"/>
      <c r="G35" s="113"/>
      <c r="H35" s="113"/>
      <c r="I35" s="113"/>
      <c r="J35" s="113"/>
      <c r="K35" s="113"/>
      <c r="L35" s="113"/>
      <c r="M35" s="113"/>
    </row>
  </sheetData>
  <sheetProtection sheet="1" objects="1" scenarios="1"/>
  <mergeCells count="62">
    <mergeCell ref="A34:M34"/>
    <mergeCell ref="A35:M35"/>
    <mergeCell ref="A7:B7"/>
    <mergeCell ref="E15:F15"/>
    <mergeCell ref="E14:F14"/>
    <mergeCell ref="E13:F13"/>
    <mergeCell ref="E12:F12"/>
    <mergeCell ref="H10:J10"/>
    <mergeCell ref="H11:J11"/>
    <mergeCell ref="H16:I16"/>
    <mergeCell ref="H15:I15"/>
    <mergeCell ref="H13:I13"/>
    <mergeCell ref="H14:I14"/>
    <mergeCell ref="H12:I12"/>
    <mergeCell ref="I32:K32"/>
    <mergeCell ref="H24:I24"/>
    <mergeCell ref="H23:I23"/>
    <mergeCell ref="H17:I17"/>
    <mergeCell ref="A11:D11"/>
    <mergeCell ref="F31:H31"/>
    <mergeCell ref="F30:H30"/>
    <mergeCell ref="C16:D16"/>
    <mergeCell ref="C15:D15"/>
    <mergeCell ref="C14:D14"/>
    <mergeCell ref="C13:D13"/>
    <mergeCell ref="C12:D12"/>
    <mergeCell ref="H22:I22"/>
    <mergeCell ref="H21:I21"/>
    <mergeCell ref="H20:I20"/>
    <mergeCell ref="H19:I19"/>
    <mergeCell ref="D32:E32"/>
    <mergeCell ref="A32:C32"/>
    <mergeCell ref="E18:F18"/>
    <mergeCell ref="E17:F17"/>
    <mergeCell ref="E16:F16"/>
    <mergeCell ref="C22:D22"/>
    <mergeCell ref="C21:D21"/>
    <mergeCell ref="C20:D20"/>
    <mergeCell ref="C19:D19"/>
    <mergeCell ref="C18:D18"/>
    <mergeCell ref="C17:D17"/>
    <mergeCell ref="F32:G32"/>
    <mergeCell ref="E23:F23"/>
    <mergeCell ref="E22:F22"/>
    <mergeCell ref="E21:F21"/>
    <mergeCell ref="E20:F20"/>
    <mergeCell ref="A3:L3"/>
    <mergeCell ref="A30:E30"/>
    <mergeCell ref="A31:E31"/>
    <mergeCell ref="E10:G11"/>
    <mergeCell ref="C23:D23"/>
    <mergeCell ref="I30:L31"/>
    <mergeCell ref="A10:D10"/>
    <mergeCell ref="H18:I18"/>
    <mergeCell ref="E19:F19"/>
    <mergeCell ref="A6:B6"/>
    <mergeCell ref="A5:B5"/>
    <mergeCell ref="C7:H7"/>
    <mergeCell ref="C6:H6"/>
    <mergeCell ref="C5:H5"/>
    <mergeCell ref="A26:M26"/>
    <mergeCell ref="A27:M27"/>
  </mergeCells>
  <phoneticPr fontId="1"/>
  <dataValidations count="1">
    <dataValidation type="list" allowBlank="1" showInputMessage="1" showErrorMessage="1" sqref="C7:H7" xr:uid="{A49DC0ED-CE17-4244-84B1-95EFD213FB22}">
      <formula1>$P$9:$P$23</formula1>
    </dataValidation>
  </dataValidations>
  <pageMargins left="0.85" right="0.49" top="0.75" bottom="0.75" header="0.3" footer="0.3"/>
  <pageSetup paperSize="9" scale="85"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B6737-DC8B-4895-9772-3D0AD340292D}">
  <sheetPr>
    <tabColor rgb="FFFFC000"/>
    <pageSetUpPr fitToPage="1"/>
  </sheetPr>
  <dimension ref="A1:Y27"/>
  <sheetViews>
    <sheetView view="pageBreakPreview" topLeftCell="A10" zoomScale="85" zoomScaleNormal="100" zoomScaleSheetLayoutView="85" workbookViewId="0">
      <selection activeCell="A12" sqref="A12:R23"/>
    </sheetView>
  </sheetViews>
  <sheetFormatPr defaultRowHeight="19.5" customHeight="1"/>
  <cols>
    <col min="1" max="1" width="7.25" style="10" customWidth="1"/>
    <col min="2" max="2" width="9.125" style="10" customWidth="1"/>
    <col min="3" max="3" width="4.5" style="10" customWidth="1"/>
    <col min="4" max="4" width="12.25" style="10" customWidth="1"/>
    <col min="5" max="5" width="28.125" style="10" customWidth="1"/>
    <col min="6" max="6" width="6" style="10" customWidth="1"/>
    <col min="7" max="18" width="7.25" style="10" customWidth="1"/>
    <col min="19" max="16384" width="9" style="10"/>
  </cols>
  <sheetData>
    <row r="1" spans="1:25" ht="19.5" customHeight="1">
      <c r="A1" s="1" t="s">
        <v>68</v>
      </c>
      <c r="B1" s="1"/>
      <c r="Y1" s="10" t="s">
        <v>92</v>
      </c>
    </row>
    <row r="2" spans="1:25" ht="19.5" customHeight="1">
      <c r="A2" s="1"/>
      <c r="B2" s="1"/>
    </row>
    <row r="3" spans="1:25" ht="19.5" customHeight="1">
      <c r="A3" s="56" t="s">
        <v>69</v>
      </c>
      <c r="B3" s="56"/>
      <c r="C3" s="56"/>
      <c r="D3" s="56"/>
      <c r="E3" s="56"/>
      <c r="F3" s="56"/>
      <c r="G3" s="56"/>
      <c r="H3" s="56"/>
      <c r="I3" s="56"/>
      <c r="J3" s="56"/>
      <c r="K3" s="56"/>
      <c r="L3" s="56"/>
      <c r="M3" s="56"/>
      <c r="N3" s="56"/>
      <c r="O3" s="56"/>
      <c r="P3" s="56"/>
      <c r="Q3" s="56"/>
      <c r="R3" s="56"/>
    </row>
    <row r="4" spans="1:25" ht="12.75" customHeight="1">
      <c r="A4" s="1"/>
      <c r="B4" s="1"/>
    </row>
    <row r="5" spans="1:25" ht="21.75" customHeight="1">
      <c r="B5" s="119" t="s">
        <v>61</v>
      </c>
      <c r="C5" s="119"/>
      <c r="D5" s="120" t="str">
        <f>様式第２号!C5</f>
        <v>□□□□□</v>
      </c>
      <c r="E5" s="120"/>
    </row>
    <row r="6" spans="1:25" ht="21.75" customHeight="1">
      <c r="B6" s="119" t="s">
        <v>62</v>
      </c>
      <c r="C6" s="119"/>
      <c r="D6" s="120" t="str">
        <f>様式第２号!C6</f>
        <v>●●●●●●●●●●</v>
      </c>
      <c r="E6" s="120"/>
    </row>
    <row r="7" spans="1:25" ht="21.75" customHeight="1">
      <c r="B7" s="119" t="s">
        <v>63</v>
      </c>
      <c r="C7" s="119"/>
      <c r="D7" s="120" t="str">
        <f>様式第２号!C7</f>
        <v>訪問介護</v>
      </c>
      <c r="E7" s="120"/>
    </row>
    <row r="8" spans="1:25" ht="19.5" customHeight="1">
      <c r="A8" s="1"/>
      <c r="B8" s="1"/>
    </row>
    <row r="9" spans="1:25" ht="19.5" customHeight="1">
      <c r="A9" s="1" t="s">
        <v>70</v>
      </c>
      <c r="B9" s="1"/>
    </row>
    <row r="10" spans="1:25" ht="24" customHeight="1">
      <c r="A10" s="117" t="s">
        <v>71</v>
      </c>
      <c r="B10" s="117"/>
      <c r="C10" s="117" t="s">
        <v>72</v>
      </c>
      <c r="D10" s="117"/>
      <c r="E10" s="117" t="s">
        <v>73</v>
      </c>
      <c r="F10" s="117" t="s">
        <v>89</v>
      </c>
      <c r="G10" s="117" t="s">
        <v>74</v>
      </c>
      <c r="H10" s="117"/>
      <c r="I10" s="117"/>
      <c r="J10" s="117"/>
      <c r="K10" s="117"/>
      <c r="L10" s="117"/>
      <c r="M10" s="117"/>
      <c r="N10" s="117"/>
      <c r="O10" s="117"/>
      <c r="P10" s="117"/>
      <c r="Q10" s="117"/>
      <c r="R10" s="117"/>
    </row>
    <row r="11" spans="1:25" ht="24" customHeight="1" thickBot="1">
      <c r="A11" s="118"/>
      <c r="B11" s="118"/>
      <c r="C11" s="118"/>
      <c r="D11" s="118"/>
      <c r="E11" s="118"/>
      <c r="F11" s="118"/>
      <c r="G11" s="13" t="s">
        <v>75</v>
      </c>
      <c r="H11" s="13" t="s">
        <v>76</v>
      </c>
      <c r="I11" s="13" t="s">
        <v>77</v>
      </c>
      <c r="J11" s="13" t="s">
        <v>78</v>
      </c>
      <c r="K11" s="13" t="s">
        <v>79</v>
      </c>
      <c r="L11" s="13" t="s">
        <v>80</v>
      </c>
      <c r="M11" s="13" t="s">
        <v>81</v>
      </c>
      <c r="N11" s="13" t="s">
        <v>82</v>
      </c>
      <c r="O11" s="13" t="s">
        <v>83</v>
      </c>
      <c r="P11" s="13" t="s">
        <v>84</v>
      </c>
      <c r="Q11" s="13" t="s">
        <v>85</v>
      </c>
      <c r="R11" s="13" t="s">
        <v>86</v>
      </c>
      <c r="S11" s="11"/>
    </row>
    <row r="12" spans="1:25" ht="24" customHeight="1" thickTop="1">
      <c r="A12" s="127" t="s">
        <v>152</v>
      </c>
      <c r="B12" s="124"/>
      <c r="C12" s="130" t="s">
        <v>151</v>
      </c>
      <c r="D12" s="131"/>
      <c r="E12" s="134" t="s">
        <v>153</v>
      </c>
      <c r="F12" s="123"/>
      <c r="G12" s="138"/>
      <c r="H12" s="138"/>
      <c r="I12" s="138"/>
      <c r="J12" s="138"/>
      <c r="K12" s="138"/>
      <c r="L12" s="138"/>
      <c r="M12" s="138">
        <v>139</v>
      </c>
      <c r="N12" s="138"/>
      <c r="O12" s="138"/>
      <c r="P12" s="138"/>
      <c r="Q12" s="138"/>
      <c r="R12" s="138"/>
      <c r="S12" s="11"/>
    </row>
    <row r="13" spans="1:25" ht="24" customHeight="1">
      <c r="A13" s="128" t="s">
        <v>152</v>
      </c>
      <c r="B13" s="125"/>
      <c r="C13" s="130" t="s">
        <v>151</v>
      </c>
      <c r="D13" s="131"/>
      <c r="E13" s="134" t="s">
        <v>153</v>
      </c>
      <c r="F13" s="136"/>
      <c r="G13" s="139"/>
      <c r="H13" s="139"/>
      <c r="I13" s="139"/>
      <c r="J13" s="139"/>
      <c r="K13" s="139"/>
      <c r="L13" s="139"/>
      <c r="M13" s="139"/>
      <c r="N13" s="139">
        <v>152</v>
      </c>
      <c r="O13" s="139"/>
      <c r="P13" s="139"/>
      <c r="Q13" s="139"/>
      <c r="R13" s="139"/>
      <c r="S13" s="11"/>
    </row>
    <row r="14" spans="1:25" ht="24" customHeight="1">
      <c r="A14" s="128" t="s">
        <v>154</v>
      </c>
      <c r="B14" s="125"/>
      <c r="C14" s="130" t="s">
        <v>155</v>
      </c>
      <c r="D14" s="131"/>
      <c r="E14" s="134" t="s">
        <v>156</v>
      </c>
      <c r="F14" s="136"/>
      <c r="G14" s="139"/>
      <c r="H14" s="139"/>
      <c r="I14" s="139"/>
      <c r="J14" s="139"/>
      <c r="K14" s="139"/>
      <c r="L14" s="139"/>
      <c r="M14" s="139"/>
      <c r="N14" s="139"/>
      <c r="O14" s="139"/>
      <c r="P14" s="139"/>
      <c r="Q14" s="139"/>
      <c r="R14" s="139">
        <v>650</v>
      </c>
      <c r="S14" s="11"/>
    </row>
    <row r="15" spans="1:25" ht="24" customHeight="1">
      <c r="A15" s="128"/>
      <c r="B15" s="125"/>
      <c r="C15" s="130"/>
      <c r="D15" s="131"/>
      <c r="E15" s="134"/>
      <c r="F15" s="136"/>
      <c r="G15" s="139"/>
      <c r="H15" s="139"/>
      <c r="I15" s="139"/>
      <c r="J15" s="139"/>
      <c r="K15" s="139"/>
      <c r="L15" s="139"/>
      <c r="M15" s="139"/>
      <c r="N15" s="139"/>
      <c r="O15" s="139"/>
      <c r="P15" s="139"/>
      <c r="Q15" s="139"/>
      <c r="R15" s="139"/>
      <c r="S15" s="11"/>
    </row>
    <row r="16" spans="1:25" ht="24" customHeight="1">
      <c r="A16" s="128"/>
      <c r="B16" s="125"/>
      <c r="C16" s="130"/>
      <c r="D16" s="131"/>
      <c r="E16" s="134"/>
      <c r="F16" s="136"/>
      <c r="G16" s="139"/>
      <c r="H16" s="139"/>
      <c r="I16" s="139"/>
      <c r="J16" s="139"/>
      <c r="K16" s="139"/>
      <c r="L16" s="139"/>
      <c r="M16" s="139"/>
      <c r="N16" s="139"/>
      <c r="O16" s="139"/>
      <c r="P16" s="139"/>
      <c r="Q16" s="139"/>
      <c r="R16" s="139"/>
      <c r="S16" s="11"/>
    </row>
    <row r="17" spans="1:19" ht="24" customHeight="1">
      <c r="A17" s="128"/>
      <c r="B17" s="125"/>
      <c r="C17" s="130"/>
      <c r="D17" s="131"/>
      <c r="E17" s="134"/>
      <c r="F17" s="136"/>
      <c r="G17" s="139"/>
      <c r="H17" s="139"/>
      <c r="I17" s="139"/>
      <c r="J17" s="139"/>
      <c r="K17" s="139"/>
      <c r="L17" s="139"/>
      <c r="M17" s="139"/>
      <c r="N17" s="139"/>
      <c r="O17" s="139"/>
      <c r="P17" s="139"/>
      <c r="Q17" s="139"/>
      <c r="R17" s="139"/>
      <c r="S17" s="11"/>
    </row>
    <row r="18" spans="1:19" ht="24" customHeight="1">
      <c r="A18" s="128"/>
      <c r="B18" s="125"/>
      <c r="C18" s="130"/>
      <c r="D18" s="131"/>
      <c r="E18" s="134"/>
      <c r="F18" s="136"/>
      <c r="G18" s="139"/>
      <c r="H18" s="139"/>
      <c r="I18" s="139"/>
      <c r="J18" s="139"/>
      <c r="K18" s="139"/>
      <c r="L18" s="139"/>
      <c r="M18" s="139"/>
      <c r="N18" s="139"/>
      <c r="O18" s="139"/>
      <c r="P18" s="139"/>
      <c r="Q18" s="139"/>
      <c r="R18" s="139"/>
      <c r="S18" s="11"/>
    </row>
    <row r="19" spans="1:19" ht="24" customHeight="1">
      <c r="A19" s="128"/>
      <c r="B19" s="125"/>
      <c r="C19" s="130"/>
      <c r="D19" s="131"/>
      <c r="E19" s="134"/>
      <c r="F19" s="136"/>
      <c r="G19" s="139"/>
      <c r="H19" s="139"/>
      <c r="I19" s="139"/>
      <c r="J19" s="139"/>
      <c r="K19" s="139"/>
      <c r="L19" s="139"/>
      <c r="M19" s="139"/>
      <c r="N19" s="139"/>
      <c r="O19" s="139"/>
      <c r="P19" s="139"/>
      <c r="Q19" s="139"/>
      <c r="R19" s="139"/>
      <c r="S19" s="11"/>
    </row>
    <row r="20" spans="1:19" ht="24" customHeight="1">
      <c r="A20" s="128"/>
      <c r="B20" s="125"/>
      <c r="C20" s="130"/>
      <c r="D20" s="131"/>
      <c r="E20" s="134"/>
      <c r="F20" s="136"/>
      <c r="G20" s="139"/>
      <c r="H20" s="139"/>
      <c r="I20" s="139"/>
      <c r="J20" s="139"/>
      <c r="K20" s="139"/>
      <c r="L20" s="139"/>
      <c r="M20" s="139"/>
      <c r="N20" s="139"/>
      <c r="O20" s="139"/>
      <c r="P20" s="139"/>
      <c r="Q20" s="139"/>
      <c r="R20" s="139"/>
      <c r="S20" s="11"/>
    </row>
    <row r="21" spans="1:19" ht="24" customHeight="1">
      <c r="A21" s="128"/>
      <c r="B21" s="125"/>
      <c r="C21" s="130"/>
      <c r="D21" s="131"/>
      <c r="E21" s="134"/>
      <c r="F21" s="136"/>
      <c r="G21" s="139"/>
      <c r="H21" s="139"/>
      <c r="I21" s="139"/>
      <c r="J21" s="139"/>
      <c r="K21" s="139"/>
      <c r="L21" s="139"/>
      <c r="M21" s="139"/>
      <c r="N21" s="139"/>
      <c r="O21" s="139"/>
      <c r="P21" s="139"/>
      <c r="Q21" s="139"/>
      <c r="R21" s="139"/>
      <c r="S21" s="11"/>
    </row>
    <row r="22" spans="1:19" ht="24" customHeight="1">
      <c r="A22" s="128"/>
      <c r="B22" s="125"/>
      <c r="C22" s="130"/>
      <c r="D22" s="131"/>
      <c r="E22" s="134"/>
      <c r="F22" s="136"/>
      <c r="G22" s="139"/>
      <c r="H22" s="139"/>
      <c r="I22" s="139"/>
      <c r="J22" s="139"/>
      <c r="K22" s="139"/>
      <c r="L22" s="139"/>
      <c r="M22" s="139"/>
      <c r="N22" s="139"/>
      <c r="O22" s="139"/>
      <c r="P22" s="139"/>
      <c r="Q22" s="139"/>
      <c r="R22" s="139"/>
      <c r="S22" s="11"/>
    </row>
    <row r="23" spans="1:19" ht="24" customHeight="1" thickBot="1">
      <c r="A23" s="129"/>
      <c r="B23" s="126"/>
      <c r="C23" s="132"/>
      <c r="D23" s="133"/>
      <c r="E23" s="135"/>
      <c r="F23" s="137"/>
      <c r="G23" s="140"/>
      <c r="H23" s="140"/>
      <c r="I23" s="140"/>
      <c r="J23" s="140"/>
      <c r="K23" s="140"/>
      <c r="L23" s="140"/>
      <c r="M23" s="140"/>
      <c r="N23" s="140"/>
      <c r="O23" s="140"/>
      <c r="P23" s="140"/>
      <c r="Q23" s="140"/>
      <c r="R23" s="140"/>
      <c r="S23" s="11"/>
    </row>
    <row r="24" spans="1:19" ht="24" customHeight="1" thickTop="1">
      <c r="A24" s="121" t="s">
        <v>87</v>
      </c>
      <c r="B24" s="121"/>
      <c r="C24" s="121"/>
      <c r="D24" s="121"/>
      <c r="E24" s="121"/>
      <c r="F24" s="121"/>
      <c r="G24" s="14">
        <f>SUM(G12:G23)</f>
        <v>0</v>
      </c>
      <c r="H24" s="14">
        <f t="shared" ref="H24:R24" si="0">SUM(H12:H23)</f>
        <v>0</v>
      </c>
      <c r="I24" s="14">
        <f t="shared" si="0"/>
        <v>0</v>
      </c>
      <c r="J24" s="14">
        <f t="shared" si="0"/>
        <v>0</v>
      </c>
      <c r="K24" s="14">
        <f t="shared" si="0"/>
        <v>0</v>
      </c>
      <c r="L24" s="14">
        <f t="shared" si="0"/>
        <v>0</v>
      </c>
      <c r="M24" s="14">
        <f t="shared" si="0"/>
        <v>139</v>
      </c>
      <c r="N24" s="14">
        <f t="shared" si="0"/>
        <v>152</v>
      </c>
      <c r="O24" s="14">
        <f t="shared" si="0"/>
        <v>0</v>
      </c>
      <c r="P24" s="14">
        <f t="shared" si="0"/>
        <v>0</v>
      </c>
      <c r="Q24" s="14">
        <f t="shared" si="0"/>
        <v>0</v>
      </c>
      <c r="R24" s="14">
        <f t="shared" si="0"/>
        <v>650</v>
      </c>
      <c r="S24" s="11"/>
    </row>
    <row r="25" spans="1:19" ht="24" customHeight="1">
      <c r="A25" s="116" t="s">
        <v>88</v>
      </c>
      <c r="B25" s="116"/>
      <c r="C25" s="116"/>
      <c r="D25" s="116"/>
      <c r="E25" s="116"/>
      <c r="F25" s="116"/>
      <c r="G25" s="15">
        <f>COUNTA(G12:G23)</f>
        <v>0</v>
      </c>
      <c r="H25" s="15">
        <f t="shared" ref="H25:R25" si="1">COUNTA(H12:H23)</f>
        <v>0</v>
      </c>
      <c r="I25" s="15">
        <f t="shared" si="1"/>
        <v>0</v>
      </c>
      <c r="J25" s="15">
        <f t="shared" si="1"/>
        <v>0</v>
      </c>
      <c r="K25" s="15">
        <f t="shared" si="1"/>
        <v>0</v>
      </c>
      <c r="L25" s="15">
        <f t="shared" si="1"/>
        <v>0</v>
      </c>
      <c r="M25" s="15">
        <f t="shared" si="1"/>
        <v>1</v>
      </c>
      <c r="N25" s="15">
        <f t="shared" si="1"/>
        <v>1</v>
      </c>
      <c r="O25" s="15">
        <f t="shared" si="1"/>
        <v>0</v>
      </c>
      <c r="P25" s="15">
        <f t="shared" si="1"/>
        <v>0</v>
      </c>
      <c r="Q25" s="15">
        <f t="shared" si="1"/>
        <v>0</v>
      </c>
      <c r="R25" s="15">
        <f t="shared" si="1"/>
        <v>1</v>
      </c>
      <c r="S25" s="11"/>
    </row>
    <row r="26" spans="1:19" ht="19.5" customHeight="1">
      <c r="A26" s="12" t="s">
        <v>91</v>
      </c>
      <c r="B26" s="12"/>
    </row>
    <row r="27" spans="1:19" ht="19.5" customHeight="1">
      <c r="A27" s="12" t="s">
        <v>90</v>
      </c>
      <c r="B27" s="12"/>
    </row>
  </sheetData>
  <sheetProtection sheet="1" objects="1" scenarios="1"/>
  <mergeCells count="38">
    <mergeCell ref="C12:D12"/>
    <mergeCell ref="C18:D18"/>
    <mergeCell ref="C16:D16"/>
    <mergeCell ref="C15:D15"/>
    <mergeCell ref="C14:D14"/>
    <mergeCell ref="C13:D13"/>
    <mergeCell ref="A3:R3"/>
    <mergeCell ref="A23:B23"/>
    <mergeCell ref="A22:B22"/>
    <mergeCell ref="A21:B21"/>
    <mergeCell ref="A20:B20"/>
    <mergeCell ref="A19:B19"/>
    <mergeCell ref="A18:B18"/>
    <mergeCell ref="A17:B17"/>
    <mergeCell ref="A16:B16"/>
    <mergeCell ref="A15:B15"/>
    <mergeCell ref="B5:C5"/>
    <mergeCell ref="D5:E5"/>
    <mergeCell ref="G10:R10"/>
    <mergeCell ref="C22:D22"/>
    <mergeCell ref="C21:D21"/>
    <mergeCell ref="C20:D20"/>
    <mergeCell ref="A25:F25"/>
    <mergeCell ref="A10:B11"/>
    <mergeCell ref="C10:D11"/>
    <mergeCell ref="B7:C7"/>
    <mergeCell ref="B6:C6"/>
    <mergeCell ref="D7:E7"/>
    <mergeCell ref="D6:E6"/>
    <mergeCell ref="A14:B14"/>
    <mergeCell ref="E10:E11"/>
    <mergeCell ref="F10:F11"/>
    <mergeCell ref="A24:F24"/>
    <mergeCell ref="A13:B13"/>
    <mergeCell ref="A12:B12"/>
    <mergeCell ref="C23:D23"/>
    <mergeCell ref="C17:D17"/>
    <mergeCell ref="C19:D19"/>
  </mergeCells>
  <phoneticPr fontId="1"/>
  <dataValidations count="1">
    <dataValidation type="list" allowBlank="1" showInputMessage="1" showErrorMessage="1" sqref="F12:F23" xr:uid="{8762E58F-022B-416E-918C-36025258AF3B}">
      <formula1>$Y$1:$Y$2</formula1>
    </dataValidation>
  </dataValidations>
  <pageMargins left="0.55000000000000004" right="0.4" top="0.6" bottom="0.32" header="0.3" footer="0.3"/>
  <pageSetup paperSize="9" scale="81" fitToHeight="0" orientation="landscape" verticalDpi="0" r:id="rId1"/>
  <colBreaks count="1" manualBreakCount="1">
    <brk id="18" max="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C4C2-A456-4D7C-8C80-A0803CFC7E00}">
  <sheetPr>
    <tabColor rgb="FFFFC000"/>
    <pageSetUpPr fitToPage="1"/>
  </sheetPr>
  <dimension ref="A1:S27"/>
  <sheetViews>
    <sheetView view="pageBreakPreview" zoomScale="85" zoomScaleNormal="100" zoomScaleSheetLayoutView="85" workbookViewId="0"/>
  </sheetViews>
  <sheetFormatPr defaultRowHeight="19.5" customHeight="1"/>
  <cols>
    <col min="1" max="1" width="7.25" style="10" customWidth="1"/>
    <col min="2" max="2" width="9.125" style="10" customWidth="1"/>
    <col min="3" max="3" width="4.5" style="10" customWidth="1"/>
    <col min="4" max="4" width="12.25" style="10" customWidth="1"/>
    <col min="5" max="5" width="28.125" style="10" customWidth="1"/>
    <col min="6" max="6" width="6" style="10" customWidth="1"/>
    <col min="7" max="18" width="7.25" style="10" customWidth="1"/>
    <col min="19" max="16384" width="9" style="10"/>
  </cols>
  <sheetData>
    <row r="1" spans="1:19" ht="19.5" customHeight="1">
      <c r="A1" s="1" t="s">
        <v>95</v>
      </c>
      <c r="B1" s="1"/>
    </row>
    <row r="2" spans="1:19" ht="19.5" customHeight="1">
      <c r="A2" s="1"/>
      <c r="B2" s="1"/>
    </row>
    <row r="3" spans="1:19" ht="19.5" customHeight="1">
      <c r="A3" s="56" t="s">
        <v>69</v>
      </c>
      <c r="B3" s="56"/>
      <c r="C3" s="56"/>
      <c r="D3" s="56"/>
      <c r="E3" s="56"/>
      <c r="F3" s="56"/>
      <c r="G3" s="56"/>
      <c r="H3" s="56"/>
      <c r="I3" s="56"/>
      <c r="J3" s="56"/>
      <c r="K3" s="56"/>
      <c r="L3" s="56"/>
      <c r="M3" s="56"/>
      <c r="N3" s="56"/>
      <c r="O3" s="56"/>
      <c r="P3" s="56"/>
      <c r="Q3" s="56"/>
      <c r="R3" s="56"/>
    </row>
    <row r="4" spans="1:19" ht="12.75" customHeight="1">
      <c r="A4" s="1"/>
      <c r="B4" s="1"/>
    </row>
    <row r="5" spans="1:19" ht="21.75" customHeight="1">
      <c r="B5" s="119" t="s">
        <v>61</v>
      </c>
      <c r="C5" s="119"/>
      <c r="D5" s="120" t="str">
        <f>様式第２号!C5</f>
        <v>□□□□□</v>
      </c>
      <c r="E5" s="120"/>
    </row>
    <row r="6" spans="1:19" ht="21.75" customHeight="1">
      <c r="B6" s="119" t="s">
        <v>62</v>
      </c>
      <c r="C6" s="119"/>
      <c r="D6" s="120" t="str">
        <f>様式第２号!C6</f>
        <v>●●●●●●●●●●</v>
      </c>
      <c r="E6" s="120"/>
    </row>
    <row r="7" spans="1:19" ht="21.75" customHeight="1">
      <c r="B7" s="119" t="s">
        <v>63</v>
      </c>
      <c r="C7" s="119"/>
      <c r="D7" s="120" t="str">
        <f>様式第２号!C7</f>
        <v>訪問介護</v>
      </c>
      <c r="E7" s="120"/>
    </row>
    <row r="8" spans="1:19" ht="19.5" customHeight="1">
      <c r="A8" s="1"/>
      <c r="B8" s="1"/>
    </row>
    <row r="9" spans="1:19" ht="19.5" customHeight="1">
      <c r="A9" s="1" t="s">
        <v>93</v>
      </c>
      <c r="B9" s="1"/>
    </row>
    <row r="10" spans="1:19" ht="24" customHeight="1">
      <c r="A10" s="117" t="s">
        <v>71</v>
      </c>
      <c r="B10" s="117"/>
      <c r="C10" s="117" t="s">
        <v>72</v>
      </c>
      <c r="D10" s="117"/>
      <c r="E10" s="117" t="s">
        <v>73</v>
      </c>
      <c r="F10" s="117"/>
      <c r="G10" s="117" t="s">
        <v>96</v>
      </c>
      <c r="H10" s="117"/>
      <c r="I10" s="117"/>
      <c r="J10" s="117"/>
      <c r="K10" s="117"/>
      <c r="L10" s="117"/>
      <c r="M10" s="117"/>
      <c r="N10" s="117"/>
      <c r="O10" s="117"/>
      <c r="P10" s="117"/>
      <c r="Q10" s="117"/>
      <c r="R10" s="117"/>
    </row>
    <row r="11" spans="1:19" ht="24" customHeight="1" thickBot="1">
      <c r="A11" s="118"/>
      <c r="B11" s="118"/>
      <c r="C11" s="118"/>
      <c r="D11" s="118"/>
      <c r="E11" s="118"/>
      <c r="F11" s="118"/>
      <c r="G11" s="13" t="s">
        <v>75</v>
      </c>
      <c r="H11" s="13" t="s">
        <v>76</v>
      </c>
      <c r="I11" s="13" t="s">
        <v>77</v>
      </c>
      <c r="J11" s="13" t="s">
        <v>78</v>
      </c>
      <c r="K11" s="13" t="s">
        <v>79</v>
      </c>
      <c r="L11" s="13" t="s">
        <v>80</v>
      </c>
      <c r="M11" s="13" t="s">
        <v>81</v>
      </c>
      <c r="N11" s="13" t="s">
        <v>82</v>
      </c>
      <c r="O11" s="13" t="s">
        <v>83</v>
      </c>
      <c r="P11" s="13" t="s">
        <v>84</v>
      </c>
      <c r="Q11" s="13" t="s">
        <v>85</v>
      </c>
      <c r="R11" s="13" t="s">
        <v>86</v>
      </c>
      <c r="S11" s="11"/>
    </row>
    <row r="12" spans="1:19" ht="24" customHeight="1" thickTop="1">
      <c r="A12" s="127"/>
      <c r="B12" s="124"/>
      <c r="C12" s="130"/>
      <c r="D12" s="131"/>
      <c r="E12" s="134"/>
      <c r="F12" s="123"/>
      <c r="G12" s="138"/>
      <c r="H12" s="138"/>
      <c r="I12" s="138"/>
      <c r="J12" s="138"/>
      <c r="K12" s="138"/>
      <c r="L12" s="138"/>
      <c r="M12" s="138"/>
      <c r="N12" s="138"/>
      <c r="O12" s="138"/>
      <c r="P12" s="138"/>
      <c r="Q12" s="138"/>
      <c r="R12" s="138"/>
      <c r="S12" s="11"/>
    </row>
    <row r="13" spans="1:19" ht="24" customHeight="1">
      <c r="A13" s="128"/>
      <c r="B13" s="125"/>
      <c r="C13" s="130"/>
      <c r="D13" s="131"/>
      <c r="E13" s="134"/>
      <c r="F13" s="136"/>
      <c r="G13" s="139"/>
      <c r="H13" s="139"/>
      <c r="I13" s="139"/>
      <c r="J13" s="139"/>
      <c r="K13" s="139"/>
      <c r="L13" s="139"/>
      <c r="M13" s="139"/>
      <c r="N13" s="139"/>
      <c r="O13" s="139"/>
      <c r="P13" s="139"/>
      <c r="Q13" s="139"/>
      <c r="R13" s="139"/>
      <c r="S13" s="11"/>
    </row>
    <row r="14" spans="1:19" ht="24" customHeight="1">
      <c r="A14" s="128"/>
      <c r="B14" s="125"/>
      <c r="C14" s="130"/>
      <c r="D14" s="131"/>
      <c r="E14" s="134"/>
      <c r="F14" s="136"/>
      <c r="G14" s="139"/>
      <c r="H14" s="139"/>
      <c r="I14" s="139"/>
      <c r="J14" s="139"/>
      <c r="K14" s="139"/>
      <c r="L14" s="139"/>
      <c r="M14" s="139"/>
      <c r="N14" s="139"/>
      <c r="O14" s="139"/>
      <c r="P14" s="139"/>
      <c r="Q14" s="139"/>
      <c r="R14" s="139"/>
      <c r="S14" s="11"/>
    </row>
    <row r="15" spans="1:19" ht="24" customHeight="1">
      <c r="A15" s="128"/>
      <c r="B15" s="125"/>
      <c r="C15" s="130"/>
      <c r="D15" s="131"/>
      <c r="E15" s="134"/>
      <c r="F15" s="136"/>
      <c r="G15" s="139"/>
      <c r="H15" s="139"/>
      <c r="I15" s="139"/>
      <c r="J15" s="139"/>
      <c r="K15" s="139"/>
      <c r="L15" s="139"/>
      <c r="M15" s="139"/>
      <c r="N15" s="139"/>
      <c r="O15" s="139"/>
      <c r="P15" s="139"/>
      <c r="Q15" s="139"/>
      <c r="R15" s="139"/>
      <c r="S15" s="11"/>
    </row>
    <row r="16" spans="1:19" ht="24" customHeight="1">
      <c r="A16" s="128"/>
      <c r="B16" s="125"/>
      <c r="C16" s="130"/>
      <c r="D16" s="131"/>
      <c r="E16" s="134"/>
      <c r="F16" s="136"/>
      <c r="G16" s="139"/>
      <c r="H16" s="139"/>
      <c r="I16" s="139"/>
      <c r="J16" s="139"/>
      <c r="K16" s="139"/>
      <c r="L16" s="139"/>
      <c r="M16" s="139"/>
      <c r="N16" s="139"/>
      <c r="O16" s="139"/>
      <c r="P16" s="139"/>
      <c r="Q16" s="139"/>
      <c r="R16" s="139"/>
      <c r="S16" s="11"/>
    </row>
    <row r="17" spans="1:19" ht="24" customHeight="1">
      <c r="A17" s="128"/>
      <c r="B17" s="125"/>
      <c r="C17" s="130"/>
      <c r="D17" s="131"/>
      <c r="E17" s="134"/>
      <c r="F17" s="136"/>
      <c r="G17" s="139"/>
      <c r="H17" s="139"/>
      <c r="I17" s="139"/>
      <c r="J17" s="139"/>
      <c r="K17" s="139"/>
      <c r="L17" s="139"/>
      <c r="M17" s="139"/>
      <c r="N17" s="139"/>
      <c r="O17" s="139"/>
      <c r="P17" s="139"/>
      <c r="Q17" s="139"/>
      <c r="R17" s="139"/>
      <c r="S17" s="11"/>
    </row>
    <row r="18" spans="1:19" ht="24" customHeight="1">
      <c r="A18" s="128"/>
      <c r="B18" s="125"/>
      <c r="C18" s="130"/>
      <c r="D18" s="131"/>
      <c r="E18" s="134"/>
      <c r="F18" s="136"/>
      <c r="G18" s="139"/>
      <c r="H18" s="139"/>
      <c r="I18" s="139"/>
      <c r="J18" s="139"/>
      <c r="K18" s="139"/>
      <c r="L18" s="139"/>
      <c r="M18" s="139"/>
      <c r="N18" s="139"/>
      <c r="O18" s="139"/>
      <c r="P18" s="139"/>
      <c r="Q18" s="139"/>
      <c r="R18" s="139"/>
      <c r="S18" s="11"/>
    </row>
    <row r="19" spans="1:19" ht="24" customHeight="1">
      <c r="A19" s="128"/>
      <c r="B19" s="125"/>
      <c r="C19" s="130"/>
      <c r="D19" s="131"/>
      <c r="E19" s="134"/>
      <c r="F19" s="136"/>
      <c r="G19" s="139"/>
      <c r="H19" s="139"/>
      <c r="I19" s="139"/>
      <c r="J19" s="139"/>
      <c r="K19" s="139"/>
      <c r="L19" s="139"/>
      <c r="M19" s="139"/>
      <c r="N19" s="139"/>
      <c r="O19" s="139"/>
      <c r="P19" s="139"/>
      <c r="Q19" s="139"/>
      <c r="R19" s="139"/>
      <c r="S19" s="11"/>
    </row>
    <row r="20" spans="1:19" ht="24" customHeight="1">
      <c r="A20" s="128"/>
      <c r="B20" s="125"/>
      <c r="C20" s="130"/>
      <c r="D20" s="131"/>
      <c r="E20" s="134"/>
      <c r="F20" s="136"/>
      <c r="G20" s="139"/>
      <c r="H20" s="139"/>
      <c r="I20" s="139"/>
      <c r="J20" s="139"/>
      <c r="K20" s="139"/>
      <c r="L20" s="139"/>
      <c r="M20" s="139"/>
      <c r="N20" s="139"/>
      <c r="O20" s="139"/>
      <c r="P20" s="139"/>
      <c r="Q20" s="139"/>
      <c r="R20" s="139"/>
      <c r="S20" s="11"/>
    </row>
    <row r="21" spans="1:19" ht="24" customHeight="1">
      <c r="A21" s="128"/>
      <c r="B21" s="125"/>
      <c r="C21" s="130"/>
      <c r="D21" s="131"/>
      <c r="E21" s="134"/>
      <c r="F21" s="136"/>
      <c r="G21" s="139"/>
      <c r="H21" s="139"/>
      <c r="I21" s="139"/>
      <c r="J21" s="139"/>
      <c r="K21" s="139"/>
      <c r="L21" s="139"/>
      <c r="M21" s="139"/>
      <c r="N21" s="139"/>
      <c r="O21" s="139"/>
      <c r="P21" s="139"/>
      <c r="Q21" s="139"/>
      <c r="R21" s="139"/>
      <c r="S21" s="11"/>
    </row>
    <row r="22" spans="1:19" ht="24" customHeight="1">
      <c r="A22" s="128"/>
      <c r="B22" s="125"/>
      <c r="C22" s="130"/>
      <c r="D22" s="131"/>
      <c r="E22" s="134"/>
      <c r="F22" s="136"/>
      <c r="G22" s="139"/>
      <c r="H22" s="139"/>
      <c r="I22" s="139"/>
      <c r="J22" s="139"/>
      <c r="K22" s="139"/>
      <c r="L22" s="139"/>
      <c r="M22" s="139"/>
      <c r="N22" s="139"/>
      <c r="O22" s="139"/>
      <c r="P22" s="139"/>
      <c r="Q22" s="139"/>
      <c r="R22" s="139"/>
      <c r="S22" s="11"/>
    </row>
    <row r="23" spans="1:19" ht="24" customHeight="1" thickBot="1">
      <c r="A23" s="129"/>
      <c r="B23" s="126"/>
      <c r="C23" s="132"/>
      <c r="D23" s="133"/>
      <c r="E23" s="135"/>
      <c r="F23" s="137"/>
      <c r="G23" s="140"/>
      <c r="H23" s="140"/>
      <c r="I23" s="140"/>
      <c r="J23" s="140"/>
      <c r="K23" s="140"/>
      <c r="L23" s="140"/>
      <c r="M23" s="140"/>
      <c r="N23" s="140"/>
      <c r="O23" s="140"/>
      <c r="P23" s="140"/>
      <c r="Q23" s="140"/>
      <c r="R23" s="140"/>
      <c r="S23" s="11"/>
    </row>
    <row r="24" spans="1:19" ht="24" customHeight="1" thickTop="1">
      <c r="A24" s="121" t="s">
        <v>87</v>
      </c>
      <c r="B24" s="121"/>
      <c r="C24" s="121"/>
      <c r="D24" s="121"/>
      <c r="E24" s="121"/>
      <c r="F24" s="121"/>
      <c r="G24" s="14">
        <f>SUM(G12:G23)</f>
        <v>0</v>
      </c>
      <c r="H24" s="14">
        <f t="shared" ref="H24:R24" si="0">SUM(H12:H23)</f>
        <v>0</v>
      </c>
      <c r="I24" s="14">
        <f t="shared" si="0"/>
        <v>0</v>
      </c>
      <c r="J24" s="14">
        <f t="shared" si="0"/>
        <v>0</v>
      </c>
      <c r="K24" s="14">
        <f t="shared" si="0"/>
        <v>0</v>
      </c>
      <c r="L24" s="14">
        <f t="shared" si="0"/>
        <v>0</v>
      </c>
      <c r="M24" s="14">
        <f t="shared" si="0"/>
        <v>0</v>
      </c>
      <c r="N24" s="14">
        <f t="shared" si="0"/>
        <v>0</v>
      </c>
      <c r="O24" s="14">
        <f t="shared" si="0"/>
        <v>0</v>
      </c>
      <c r="P24" s="14">
        <f t="shared" si="0"/>
        <v>0</v>
      </c>
      <c r="Q24" s="14">
        <f t="shared" si="0"/>
        <v>0</v>
      </c>
      <c r="R24" s="14">
        <f t="shared" si="0"/>
        <v>0</v>
      </c>
      <c r="S24" s="11"/>
    </row>
    <row r="25" spans="1:19" ht="24" customHeight="1">
      <c r="A25" s="116" t="s">
        <v>88</v>
      </c>
      <c r="B25" s="116"/>
      <c r="C25" s="116"/>
      <c r="D25" s="116"/>
      <c r="E25" s="116"/>
      <c r="F25" s="116"/>
      <c r="G25" s="15">
        <f>COUNTA(G12:G23)</f>
        <v>0</v>
      </c>
      <c r="H25" s="15">
        <f t="shared" ref="H25:R25" si="1">COUNTA(H12:H23)</f>
        <v>0</v>
      </c>
      <c r="I25" s="15">
        <f t="shared" si="1"/>
        <v>0</v>
      </c>
      <c r="J25" s="15">
        <f t="shared" si="1"/>
        <v>0</v>
      </c>
      <c r="K25" s="15">
        <f t="shared" si="1"/>
        <v>0</v>
      </c>
      <c r="L25" s="15">
        <f t="shared" si="1"/>
        <v>0</v>
      </c>
      <c r="M25" s="15">
        <f t="shared" si="1"/>
        <v>0</v>
      </c>
      <c r="N25" s="15">
        <f t="shared" si="1"/>
        <v>0</v>
      </c>
      <c r="O25" s="15">
        <f t="shared" si="1"/>
        <v>0</v>
      </c>
      <c r="P25" s="15">
        <f t="shared" si="1"/>
        <v>0</v>
      </c>
      <c r="Q25" s="15">
        <f t="shared" si="1"/>
        <v>0</v>
      </c>
      <c r="R25" s="15">
        <f t="shared" si="1"/>
        <v>0</v>
      </c>
      <c r="S25" s="11"/>
    </row>
    <row r="26" spans="1:19" ht="19.5" customHeight="1">
      <c r="A26" s="12" t="s">
        <v>97</v>
      </c>
      <c r="B26" s="12"/>
    </row>
    <row r="27" spans="1:19" ht="19.5" customHeight="1">
      <c r="A27" s="12"/>
      <c r="B27" s="12"/>
    </row>
  </sheetData>
  <sheetProtection sheet="1" objects="1" scenarios="1"/>
  <mergeCells count="38">
    <mergeCell ref="A25:F25"/>
    <mergeCell ref="A19:B19"/>
    <mergeCell ref="C19:D19"/>
    <mergeCell ref="A20:B20"/>
    <mergeCell ref="C20:D20"/>
    <mergeCell ref="A21:B21"/>
    <mergeCell ref="C21:D21"/>
    <mergeCell ref="A22:B22"/>
    <mergeCell ref="C22:D22"/>
    <mergeCell ref="A23:B23"/>
    <mergeCell ref="C23:D23"/>
    <mergeCell ref="A24:F24"/>
    <mergeCell ref="A16:B16"/>
    <mergeCell ref="C16:D16"/>
    <mergeCell ref="A17:B17"/>
    <mergeCell ref="C17:D17"/>
    <mergeCell ref="A18:B18"/>
    <mergeCell ref="C18:D18"/>
    <mergeCell ref="A13:B13"/>
    <mergeCell ref="C13:D13"/>
    <mergeCell ref="A14:B14"/>
    <mergeCell ref="C14:D14"/>
    <mergeCell ref="A15:B15"/>
    <mergeCell ref="C15:D15"/>
    <mergeCell ref="A12:B12"/>
    <mergeCell ref="C12:D12"/>
    <mergeCell ref="A3:R3"/>
    <mergeCell ref="B5:C5"/>
    <mergeCell ref="D5:E5"/>
    <mergeCell ref="B6:C6"/>
    <mergeCell ref="D6:E6"/>
    <mergeCell ref="B7:C7"/>
    <mergeCell ref="D7:E7"/>
    <mergeCell ref="A10:B11"/>
    <mergeCell ref="C10:D11"/>
    <mergeCell ref="E10:E11"/>
    <mergeCell ref="F10:F11"/>
    <mergeCell ref="G10:R10"/>
  </mergeCells>
  <phoneticPr fontId="1"/>
  <pageMargins left="0.55000000000000004" right="0.4" top="0.6" bottom="0.32" header="0.3" footer="0.3"/>
  <pageSetup paperSize="9" scale="81" fitToHeight="0" orientation="landscape" verticalDpi="0" r:id="rId1"/>
  <colBreaks count="1" manualBreakCount="1">
    <brk id="18"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F0797-7DD9-4E2E-A90A-BB2E3F6032A7}">
  <sheetPr>
    <tabColor rgb="FFFFC000"/>
  </sheetPr>
  <dimension ref="A1:M15"/>
  <sheetViews>
    <sheetView workbookViewId="0">
      <selection activeCell="F12" sqref="F12"/>
    </sheetView>
  </sheetViews>
  <sheetFormatPr defaultRowHeight="18.75"/>
  <cols>
    <col min="1" max="12" width="9" style="20"/>
    <col min="13" max="13" width="11.375" style="20" customWidth="1"/>
    <col min="14" max="16384" width="9" style="20"/>
  </cols>
  <sheetData>
    <row r="1" spans="1:13" s="9" customFormat="1" ht="24.75" customHeight="1">
      <c r="A1" s="9" t="s">
        <v>94</v>
      </c>
    </row>
    <row r="2" spans="1:13">
      <c r="A2" s="122" t="s">
        <v>74</v>
      </c>
      <c r="B2" s="122"/>
      <c r="C2" s="122"/>
      <c r="D2" s="122"/>
      <c r="E2" s="122"/>
      <c r="F2" s="122"/>
      <c r="G2" s="122"/>
      <c r="H2" s="122"/>
      <c r="I2" s="122"/>
      <c r="J2" s="122"/>
      <c r="K2" s="122"/>
      <c r="L2" s="122"/>
    </row>
    <row r="3" spans="1:13" ht="19.5" thickBot="1">
      <c r="A3" s="21" t="s">
        <v>75</v>
      </c>
      <c r="B3" s="21" t="s">
        <v>76</v>
      </c>
      <c r="C3" s="21" t="s">
        <v>77</v>
      </c>
      <c r="D3" s="21" t="s">
        <v>78</v>
      </c>
      <c r="E3" s="21" t="s">
        <v>79</v>
      </c>
      <c r="F3" s="21" t="s">
        <v>80</v>
      </c>
      <c r="G3" s="21" t="s">
        <v>81</v>
      </c>
      <c r="H3" s="21" t="s">
        <v>82</v>
      </c>
      <c r="I3" s="21" t="s">
        <v>83</v>
      </c>
      <c r="J3" s="21" t="s">
        <v>84</v>
      </c>
      <c r="K3" s="21" t="s">
        <v>85</v>
      </c>
      <c r="L3" s="21" t="s">
        <v>86</v>
      </c>
    </row>
    <row r="4" spans="1:13" ht="19.5" thickTop="1">
      <c r="A4" s="22">
        <f>様式第３号!G24</f>
        <v>0</v>
      </c>
      <c r="B4" s="22">
        <f>様式第３号!H24</f>
        <v>0</v>
      </c>
      <c r="C4" s="22">
        <f>様式第３号!I24</f>
        <v>0</v>
      </c>
      <c r="D4" s="22">
        <f>様式第３号!J24</f>
        <v>0</v>
      </c>
      <c r="E4" s="22">
        <f>様式第３号!K24</f>
        <v>0</v>
      </c>
      <c r="F4" s="22">
        <f>様式第３号!L24</f>
        <v>0</v>
      </c>
      <c r="G4" s="22">
        <f>様式第３号!M24</f>
        <v>139</v>
      </c>
      <c r="H4" s="22">
        <f>様式第３号!N24</f>
        <v>152</v>
      </c>
      <c r="I4" s="22">
        <f>様式第３号!O24</f>
        <v>0</v>
      </c>
      <c r="J4" s="22">
        <f>様式第３号!P24</f>
        <v>0</v>
      </c>
      <c r="K4" s="22">
        <f>様式第３号!Q24</f>
        <v>0</v>
      </c>
      <c r="L4" s="22">
        <f>様式第３号!R24</f>
        <v>650</v>
      </c>
    </row>
    <row r="7" spans="1:13" s="9" customFormat="1" ht="24.75" customHeight="1">
      <c r="A7" s="9" t="s">
        <v>98</v>
      </c>
    </row>
    <row r="8" spans="1:13" ht="18.75" customHeight="1">
      <c r="A8" s="122" t="s">
        <v>96</v>
      </c>
      <c r="B8" s="122"/>
      <c r="C8" s="122"/>
      <c r="D8" s="122"/>
      <c r="E8" s="122"/>
      <c r="F8" s="122"/>
      <c r="G8" s="122"/>
      <c r="H8" s="122"/>
      <c r="I8" s="122"/>
      <c r="J8" s="122"/>
      <c r="K8" s="122"/>
      <c r="L8" s="122"/>
    </row>
    <row r="9" spans="1:13" ht="19.5" thickBot="1">
      <c r="A9" s="21" t="s">
        <v>75</v>
      </c>
      <c r="B9" s="21" t="s">
        <v>76</v>
      </c>
      <c r="C9" s="21" t="s">
        <v>77</v>
      </c>
      <c r="D9" s="21" t="s">
        <v>78</v>
      </c>
      <c r="E9" s="21" t="s">
        <v>79</v>
      </c>
      <c r="F9" s="21" t="s">
        <v>80</v>
      </c>
      <c r="G9" s="21" t="s">
        <v>81</v>
      </c>
      <c r="H9" s="21" t="s">
        <v>82</v>
      </c>
      <c r="I9" s="21" t="s">
        <v>83</v>
      </c>
      <c r="J9" s="21" t="s">
        <v>84</v>
      </c>
      <c r="K9" s="21" t="s">
        <v>85</v>
      </c>
      <c r="L9" s="21" t="s">
        <v>86</v>
      </c>
    </row>
    <row r="10" spans="1:13" ht="19.5" thickTop="1">
      <c r="A10" s="22">
        <f>'様式第３号－添付用 (過誤)'!G24</f>
        <v>0</v>
      </c>
      <c r="B10" s="22">
        <f>'様式第３号－添付用 (過誤)'!H24</f>
        <v>0</v>
      </c>
      <c r="C10" s="22">
        <f>'様式第３号－添付用 (過誤)'!I24</f>
        <v>0</v>
      </c>
      <c r="D10" s="22">
        <f>'様式第３号－添付用 (過誤)'!J24</f>
        <v>0</v>
      </c>
      <c r="E10" s="22">
        <f>'様式第３号－添付用 (過誤)'!K24</f>
        <v>0</v>
      </c>
      <c r="F10" s="22">
        <f>'様式第３号－添付用 (過誤)'!L24</f>
        <v>0</v>
      </c>
      <c r="G10" s="22">
        <f>'様式第３号－添付用 (過誤)'!M24</f>
        <v>0</v>
      </c>
      <c r="H10" s="22">
        <f>'様式第３号－添付用 (過誤)'!N24</f>
        <v>0</v>
      </c>
      <c r="I10" s="22">
        <f>'様式第３号－添付用 (過誤)'!O24</f>
        <v>0</v>
      </c>
      <c r="J10" s="22">
        <f>'様式第３号－添付用 (過誤)'!P24</f>
        <v>0</v>
      </c>
      <c r="K10" s="22">
        <f>'様式第３号－添付用 (過誤)'!Q24</f>
        <v>0</v>
      </c>
      <c r="L10" s="22">
        <f>'様式第３号－添付用 (過誤)'!R24</f>
        <v>0</v>
      </c>
    </row>
    <row r="13" spans="1:13" s="9" customFormat="1" ht="24.75" customHeight="1">
      <c r="A13" s="9" t="s">
        <v>99</v>
      </c>
    </row>
    <row r="14" spans="1:13" ht="19.5" thickBot="1">
      <c r="A14" s="21" t="s">
        <v>75</v>
      </c>
      <c r="B14" s="21" t="s">
        <v>76</v>
      </c>
      <c r="C14" s="21" t="s">
        <v>77</v>
      </c>
      <c r="D14" s="21" t="s">
        <v>78</v>
      </c>
      <c r="E14" s="21" t="s">
        <v>79</v>
      </c>
      <c r="F14" s="21" t="s">
        <v>80</v>
      </c>
      <c r="G14" s="21" t="s">
        <v>81</v>
      </c>
      <c r="H14" s="21" t="s">
        <v>82</v>
      </c>
      <c r="I14" s="21" t="s">
        <v>83</v>
      </c>
      <c r="J14" s="21" t="s">
        <v>84</v>
      </c>
      <c r="K14" s="21" t="s">
        <v>85</v>
      </c>
      <c r="L14" s="21" t="s">
        <v>86</v>
      </c>
      <c r="M14" s="9"/>
    </row>
    <row r="15" spans="1:13" ht="27" customHeight="1" thickTop="1">
      <c r="A15" s="22">
        <f>A4-A10</f>
        <v>0</v>
      </c>
      <c r="B15" s="22">
        <f t="shared" ref="B15:L15" si="0">B4-B10</f>
        <v>0</v>
      </c>
      <c r="C15" s="22">
        <f t="shared" si="0"/>
        <v>0</v>
      </c>
      <c r="D15" s="22">
        <f t="shared" si="0"/>
        <v>0</v>
      </c>
      <c r="E15" s="22">
        <f t="shared" si="0"/>
        <v>0</v>
      </c>
      <c r="F15" s="22">
        <f t="shared" si="0"/>
        <v>0</v>
      </c>
      <c r="G15" s="22">
        <f t="shared" si="0"/>
        <v>139</v>
      </c>
      <c r="H15" s="22">
        <f t="shared" si="0"/>
        <v>152</v>
      </c>
      <c r="I15" s="22">
        <f t="shared" si="0"/>
        <v>0</v>
      </c>
      <c r="J15" s="22">
        <f t="shared" si="0"/>
        <v>0</v>
      </c>
      <c r="K15" s="22">
        <f t="shared" si="0"/>
        <v>0</v>
      </c>
      <c r="L15" s="22">
        <f t="shared" si="0"/>
        <v>650</v>
      </c>
      <c r="M15" s="9"/>
    </row>
  </sheetData>
  <sheetProtection sheet="1" objects="1" scenarios="1"/>
  <mergeCells count="2">
    <mergeCell ref="A2:L2"/>
    <mergeCell ref="A8:L8"/>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様式第２号</vt:lpstr>
      <vt:lpstr>様式第３号</vt:lpstr>
      <vt:lpstr>様式第３号－添付用 (過誤)</vt:lpstr>
      <vt:lpstr>単位数自動集計</vt:lpstr>
      <vt:lpstr>様式第１号!_Hlk25846622</vt:lpstr>
      <vt:lpstr>様式第１号!Print_Area</vt:lpstr>
      <vt:lpstr>様式第２号!Print_Area</vt:lpstr>
      <vt:lpstr>様式第３号!Print_Area</vt:lpstr>
      <vt:lpstr>'様式第３号－添付用 (過誤)'!Print_Area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2021-03-04T06:58:15Z</dcterms:modified>
</cp:coreProperties>
</file>