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2　3月公表分\08　HP掲載\01　掲載データ\"/>
    </mc:Choice>
  </mc:AlternateContent>
  <xr:revisionPtr revIDLastSave="0" documentId="13_ncr:1_{35035EA5-735A-4A6B-8C06-CA6D9E01EA18}" xr6:coauthVersionLast="47" xr6:coauthVersionMax="47" xr10:uidLastSave="{00000000-0000-0000-0000-000000000000}"/>
  <bookViews>
    <workbookView xWindow="516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W102" i="12" l="1"/>
  <c r="DB102" i="12"/>
  <c r="CR102" i="12"/>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C37" i="10"/>
  <c r="BE36" i="10"/>
  <c r="C36" i="10"/>
  <c r="BE35"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s="1"/>
  <c r="AM35" i="10" s="1"/>
  <c r="AM36" i="10" s="1"/>
  <c r="BE34" i="10" l="1"/>
  <c r="BW34" i="10"/>
  <c r="BW35" i="10" s="1"/>
  <c r="BW36" i="10" s="1"/>
  <c r="BW37" i="10" s="1"/>
  <c r="BW38" i="10" s="1"/>
  <c r="BW39"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<sst xmlns="http://schemas.openxmlformats.org/spreadsheetml/2006/main" count="1105" uniqueCount="603">
  <si>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</si>
  <si>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</si>
  <si>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</si>
  <si>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</si>
  <si>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</si>
  <si>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</si>
  <si>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</si>
  <si>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</si>
  <si>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</si>
  <si>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</si>
  <si>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</si>
  <si>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</si>
  <si>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</si>
  <si>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</si>
  <si>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</si>
  <si>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</si>
  <si>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</si>
  <si>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</si>
  <si>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</si>
  <si>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</si>
  <si>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</si>
  <si>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</si>
  <si>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</si>
  <si>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</si>
  <si>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</si>
  <si>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</si>
  <si>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</si>
  <si>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</si>
  <si>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</si>
  <si>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</si>
  <si>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</si>
  <si>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</si>
  <si>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</si>
  <si>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</si>
  <si>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</si>
  <si>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</si>
  <si>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</si>
  <si>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</si>
  <si>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</si>
  <si>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</si>
  <si>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</si>
  <si>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</si>
  <si>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</si>
  <si>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</si>
  <si>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</si>
  <si>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</si>
  <si>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</si>
  <si>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</si>
  <si>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</si>
  <si>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</si>
  <si>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</si>
  <si>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</si>
  <si>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</si>
  <si>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</si>
  <si>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</si>
  <si>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</si>
  <si>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</si>
  <si>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</si>
  <si>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</si>
  <si>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</si>
  <si>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</si>
  <si>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</si>
  <si>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</si>
  <si>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</si>
  <si>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</si>
  <si>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</si>
  <si>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</si>
  <si>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</si>
  <si>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</si>
  <si>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</si>
  <si>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</si>
  <si>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</si>
  <si>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</si>
  <si>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</si>
  <si>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</si>
  <si>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</si>
  <si>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</si>
  <si>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</si>
  <si>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</si>
  <si>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</si>
  <si>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</si>
  <si>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</si>
  <si>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</si>
  <si>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</si>
  <si>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</si>
  <si>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</si>
  <si>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</si>
  <si>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</si>
  <si>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</si>
  <si>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</si>
  <si>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</si>
  <si>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</si>
  <si>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</si>
  <si>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</si>
  <si>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</si>
  <si>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</si>
  <si>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</si>
  <si>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</si>
  <si>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</si>
  <si>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長浜市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</si>
  <si>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</si>
  <si>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</si>
  <si>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</si>
  <si>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</si>
  <si>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</si>
  <si>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</si>
  <si>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</si>
  <si>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</si>
  <si>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</si>
  <si>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</si>
  <si>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</si>
  <si>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</si>
  <si>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</si>
  <si>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</si>
  <si>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</si>
  <si>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</si>
  <si>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</si>
  <si>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</si>
  <si>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</si>
  <si>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</si>
  <si>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</si>
  <si>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</si>
  <si>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</si>
  <si>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</si>
  <si>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</si>
  <si>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</si>
  <si>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</si>
  <si>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</si>
  <si>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</si>
  <si>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</si>
  <si>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</si>
  <si>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</si>
  <si>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</si>
  <si>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</si>
  <si>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</si>
  <si>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</si>
  <si>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</si>
  <si>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</si>
  <si>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</si>
  <si>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</si>
  <si>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</si>
  <si>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</si>
  <si>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</si>
  <si>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</si>
  <si>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</si>
  <si>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</si>
  <si>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</si>
  <si>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</si>
  <si>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</si>
  <si>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</si>
  <si>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</si>
  <si>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</si>
  <si>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</si>
  <si>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</si>
  <si>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</si>
  <si>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</si>
  <si>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</si>
  <si>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</si>
  <si>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</si>
  <si>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</si>
  <si>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</si>
  <si>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</si>
  <si>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</si>
  <si>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</si>
  <si>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</si>
  <si>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</si>
  <si>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</si>
  <si>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</si>
  <si>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</si>
  <si>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</si>
  <si>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</si>
  <si>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</si>
  <si>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</si>
  <si>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</si>
  <si>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</si>
  <si>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</si>
  <si>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</si>
  <si>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</si>
  <si>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</si>
  <si>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</si>
  <si>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</si>
  <si>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</si>
  <si>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</si>
  <si>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</si>
  <si>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</si>
  <si>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</si>
  <si>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</si>
  <si>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</si>
  <si>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</si>
  <si>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</si>
  <si>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</si>
  <si>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</si>
  <si>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</si>
  <si>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</si>
  <si>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</si>
  <si>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</si>
  <si>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</si>
  <si>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</si>
  <si>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</si>
  <si>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</si>
  <si>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</si>
  <si>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</si>
  <si>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</si>
  <si>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</si>
  <si>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</si>
  <si>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</si>
  <si>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</si>
  <si>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</si>
  <si>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</si>
  <si>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</si>
  <si>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</si>
  <si>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</si>
  <si>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</si>
  <si>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</si>
  <si>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</si>
  <si>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</si>
  <si>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滋賀県長浜市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</si>
  <si>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</si>
  <si>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</si>
  <si>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</si>
  <si>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</si>
  <si>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</si>
  <si>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</si>
  <si>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</si>
  <si>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</si>
  <si>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</si>
  <si>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</si>
  <si>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</si>
  <si>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</si>
  <si>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</si>
  <si>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</si>
  <si>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</si>
  <si>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</si>
  <si>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</si>
  <si>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</si>
  <si>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</si>
  <si>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</si>
  <si>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</si>
  <si>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</si>
  <si>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</si>
  <si>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</si>
  <si>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</si>
  <si>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</si>
  <si>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</si>
  <si>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</si>
  <si>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</si>
  <si>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</si>
  <si>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</si>
  <si>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</si>
  <si>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</si>
  <si>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</si>
  <si>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</si>
  <si>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</si>
  <si>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</si>
  <si>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</si>
  <si>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</si>
  <si>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</si>
  <si>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</si>
  <si>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</si>
  <si>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</si>
  <si>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</si>
  <si>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</si>
  <si>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</si>
  <si>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</si>
  <si>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</si>
  <si>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</si>
  <si>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</si>
  <si>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</si>
  <si>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</si>
  <si>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</si>
  <si>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</si>
  <si>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</si>
  <si>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</si>
  <si>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</si>
  <si>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</si>
  <si>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</si>
  <si>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</si>
  <si>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</si>
  <si>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</si>
  <si>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</si>
  <si>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</si>
  <si>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</si>
  <si>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</si>
  <si>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</si>
  <si>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</si>
  <si>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</si>
  <si>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</si>
  <si>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</si>
  <si>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</si>
  <si>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</si>
  <si>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</si>
  <si>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</si>
  <si>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</si>
  <si>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</si>
  <si>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</si>
  <si>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</si>
  <si>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</si>
  <si>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</si>
  <si>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</si>
  <si>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</si>
  <si>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</si>
  <si>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</si>
  <si>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</si>
  <si>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</si>
  <si>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</si>
  <si>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</si>
  <si>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</si>
  <si>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</si>
  <si>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</si>
  <si>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</si>
  <si>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</si>
  <si>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</si>
  <si>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</si>
  <si>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</si>
  <si>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</si>
  <si>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</si>
  <si>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</si>
  <si>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</si>
  <si>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</si>
  <si>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</si>
  <si>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</si>
  <si>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</si>
  <si>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</si>
  <si>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</si>
  <si>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</si>
  <si>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</si>
  <si>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</si>
  <si>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</si>
  <si>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</si>
  <si>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</si>
  <si>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</si>
  <si>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</si>
  <si>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</si>
  <si>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</si>
  <si>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</si>
  <si>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</si>
  <si>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</si>
  <si>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</si>
  <si>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</si>
  <si>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</si>
  <si>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</si>
  <si>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</si>
  <si>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</si>
  <si>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</si>
  <si>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</si>
  <si>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</si>
  <si>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</si>
  <si>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</si>
  <si>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</si>
  <si>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</si>
  <si>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</si>
  <si>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</si>
  <si>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</si>
  <si>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</si>
  <si>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</si>
  <si>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</si>
  <si>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</si>
  <si>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</si>
  <si>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</si>
  <si>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</si>
  <si>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</si>
  <si>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</si>
  <si>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</si>
  <si>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</si>
  <si>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</si>
  <si>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</si>
  <si>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</si>
  <si>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</si>
  <si>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</si>
  <si>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滋賀県長浜市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</si>
  <si>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</si>
  <si>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</si>
  <si>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</si>
  <si>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</si>
  <si>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</si>
  <si>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</si>
  <si>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</si>
  <si>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</si>
  <si>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</si>
  <si>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</si>
  <si>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</si>
  <si>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</si>
  <si>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</si>
  <si>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</si>
  <si>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</si>
  <si>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</si>
  <si>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</si>
  <si>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</si>
  <si>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</si>
  <si>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</si>
  <si>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</si>
  <si>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</si>
  <si>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</si>
  <si>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</si>
  <si>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</si>
  <si>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</si>
  <si>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</si>
  <si>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</si>
  <si>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</si>
  <si>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</si>
  <si>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</si>
  <si>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</si>
  <si>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</si>
  <si>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</si>
  <si>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</si>
  <si>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</si>
  <si>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</si>
  <si>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後期高齢者医療保険特別会計</t>
    <phoneticPr fontId="5"/>
  </si>
  <si>
    <t>介護保険特別会計</t>
    <phoneticPr fontId="5"/>
  </si>
  <si>
    <t>公共下水道事業会計</t>
    <phoneticPr fontId="5"/>
  </si>
  <si>
    <t>病院事業会計</t>
    <phoneticPr fontId="5"/>
  </si>
  <si>
    <t>老人保健施設事業会計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</si>
  <si>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</si>
  <si>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</si>
  <si>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</si>
  <si>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</si>
  <si>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</si>
  <si>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</si>
  <si>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</si>
  <si>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</si>
  <si>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</si>
  <si>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</si>
  <si>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</si>
  <si>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</si>
  <si>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</si>
  <si>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</si>
  <si>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</si>
  <si>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</si>
  <si>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</si>
  <si>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</si>
  <si>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</si>
  <si>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</si>
  <si>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</si>
  <si>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</si>
  <si>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</si>
  <si>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</si>
  <si>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</si>
  <si>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</si>
  <si>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</si>
  <si>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</si>
  <si>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</si>
  <si>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</si>
  <si>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</si>
  <si>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</si>
  <si>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</si>
  <si>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</si>
  <si>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</si>
  <si>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</si>
  <si>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</si>
  <si>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</si>
  <si>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</si>
  <si>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</si>
  <si>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</si>
  <si>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</si>
  <si>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</si>
  <si>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</si>
  <si>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</si>
  <si>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</si>
  <si>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</si>
  <si>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</si>
  <si>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</si>
  <si>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</si>
  <si>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</si>
  <si>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</si>
  <si>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</si>
  <si>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</si>
  <si>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</si>
  <si>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</si>
  <si>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</si>
  <si>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</si>
  <si>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</si>
  <si>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</si>
  <si>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長浜市公共下水道事業会計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</si>
  <si>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</si>
  <si>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</si>
  <si>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長浜市病院事業会計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</si>
  <si>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</si>
  <si>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長浜市農業集落排水事業特別会計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</si>
  <si>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</si>
  <si>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</si>
  <si>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</si>
  <si>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</si>
  <si>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</si>
  <si>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</si>
  <si>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</si>
  <si>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</si>
  <si>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</si>
  <si>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</si>
  <si>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</si>
  <si>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</si>
  <si>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</si>
  <si>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</si>
  <si>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</si>
  <si>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</si>
  <si>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</si>
  <si>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</si>
  <si>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</si>
  <si>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</si>
  <si>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</si>
  <si>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</si>
  <si>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</si>
  <si>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</si>
  <si>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</si>
  <si>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</si>
  <si>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</si>
  <si>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</si>
  <si>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</si>
  <si>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</si>
  <si>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</si>
  <si>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</si>
  <si>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</si>
  <si>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</si>
  <si>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</si>
  <si>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</si>
  <si>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</si>
  <si>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</si>
  <si>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</si>
  <si>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</si>
  <si>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</si>
  <si>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</si>
  <si>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</si>
  <si>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</si>
  <si>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</si>
  <si>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</si>
  <si>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</si>
  <si>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</si>
  <si>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</si>
  <si>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</si>
  <si>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</si>
  <si>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</si>
  <si>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</si>
  <si>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</si>
  <si>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</si>
  <si>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</si>
  <si>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</si>
  <si>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</si>
  <si>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</si>
  <si>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</si>
  <si>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</si>
  <si>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</si>
  <si>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</si>
  <si>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</si>
  <si>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</si>
  <si>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</si>
  <si>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</si>
  <si>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</si>
  <si>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</si>
  <si>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</si>
  <si>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</si>
  <si>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</si>
  <si>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</si>
  <si>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</si>
  <si>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</si>
  <si>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</si>
  <si>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</si>
  <si>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</si>
  <si>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</si>
  <si>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</si>
  <si>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</si>
  <si>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</si>
  <si>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</si>
  <si>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</si>
  <si>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</si>
  <si>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病院事業会計</t>
  </si>
  <si>
    <t>一般会計</t>
  </si>
  <si>
    <t>公共下水道事業会計</t>
  </si>
  <si>
    <t>介護保険特別会計</t>
  </si>
  <si>
    <t>老人保健施設事業会計</t>
  </si>
  <si>
    <t>国民健康保険特別会計</t>
  </si>
  <si>
    <t>国民健康保険特別会計（直診勘定）</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</si>
  <si>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</si>
  <si>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</si>
  <si>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</si>
  <si>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</si>
  <si>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</si>
  <si>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</si>
  <si>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</si>
  <si>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</si>
  <si>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</si>
  <si>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</si>
  <si>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</si>
  <si>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長浜水道企業団（水道事業会計）</t>
    <rPh sb="0" eb="2">
      <t>ナガハマ</t>
    </rPh>
    <rPh sb="2" eb="4">
      <t>スイドウ</t>
    </rPh>
    <rPh sb="4" eb="6">
      <t>キギョウ</t>
    </rPh>
    <rPh sb="6" eb="7">
      <t>ダン</t>
    </rPh>
    <rPh sb="8" eb="10">
      <t>スイドウ</t>
    </rPh>
    <rPh sb="10" eb="12">
      <t>ジギョウ</t>
    </rPh>
    <rPh sb="12" eb="14">
      <t>カイケイ</t>
    </rPh>
    <phoneticPr fontId="2"/>
  </si>
  <si>
    <t>湖北広域行政事務センター</t>
    <rPh sb="0" eb="2">
      <t>コホク</t>
    </rPh>
    <rPh sb="2" eb="4">
      <t>コウイキ</t>
    </rPh>
    <rPh sb="4" eb="6">
      <t>ギョウセイ</t>
    </rPh>
    <rPh sb="6" eb="8">
      <t>ジム</t>
    </rPh>
    <phoneticPr fontId="2"/>
  </si>
  <si>
    <t>滋賀県市町村職員研修センター</t>
    <rPh sb="0" eb="3">
      <t>シガケン</t>
    </rPh>
    <rPh sb="3" eb="6">
      <t>シチョウソン</t>
    </rPh>
    <rPh sb="6" eb="8">
      <t>ショクイン</t>
    </rPh>
    <rPh sb="8" eb="10">
      <t>ケンシュウ</t>
    </rPh>
    <phoneticPr fontId="2"/>
  </si>
  <si>
    <t>湖北地域消防組合</t>
    <rPh sb="0" eb="2">
      <t>コホク</t>
    </rPh>
    <rPh sb="2" eb="4">
      <t>チイキ</t>
    </rPh>
    <rPh sb="4" eb="6">
      <t>ショウボウ</t>
    </rPh>
    <rPh sb="6" eb="8">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</si>
  <si>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</si>
  <si>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</si>
  <si>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t>
    <rPh sb="0" eb="1">
      <t>ホウ</t>
    </rPh>
    <rPh sb="1" eb="3">
      <t>テキヨウ</t>
    </rPh>
    <phoneticPr fontId="2"/>
  </si>
  <si>
    <t>長浜市土地開発公社</t>
    <rPh sb="0" eb="3">
      <t>ナガハマシ</t>
    </rPh>
    <rPh sb="3" eb="5">
      <t>トチ</t>
    </rPh>
    <rPh sb="5" eb="7">
      <t>カイハツ</t>
    </rPh>
    <rPh sb="7" eb="9">
      <t>コウシャ</t>
    </rPh>
    <phoneticPr fontId="2"/>
  </si>
  <si>
    <t>長浜文化スポーツ振興事業団</t>
  </si>
  <si>
    <t>長浜曳山文化協会</t>
  </si>
  <si>
    <t>長浜地方卸売市場</t>
  </si>
  <si>
    <t>黒壁</t>
  </si>
  <si>
    <t>長浜まちづくり</t>
  </si>
  <si>
    <t>えきまち長浜</t>
  </si>
  <si>
    <t>まちづくり虎姫</t>
  </si>
  <si>
    <t>ふるさと夢公社きのもと</t>
  </si>
  <si>
    <t>西浅井総合サービス</t>
  </si>
  <si>
    <t>公共施設等総合管理基金</t>
    <rPh sb="9" eb="11">
      <t>キキン</t>
    </rPh>
    <phoneticPr fontId="2"/>
  </si>
  <si>
    <t>協働でつくる長浜まちづくり基金</t>
  </si>
  <si>
    <t>地域福祉基金</t>
  </si>
  <si>
    <t>教育施設整備基金</t>
  </si>
  <si>
    <t>職員退職手当基金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</si>
</sst>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3DBA-4D5E-AA23-4C38B30203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59576</c:v>
                </c:pt>
                <c:pt idx="1">
                  <c:v>83819</c:v>
                </c:pt>
                <c:pt idx="2">
                  <c:v>45375</c:v>
                </c:pt>
                <c:pt idx="3">
                  <c:v>42382</c:v>
                </c:pt>
                <c:pt idx="4">
                  <c:v>26675</c:v>
                </c:pt>
              </c:numCache>
            </c:numRef>
          </c:val>
          <c:smooth val="0"/>
          <c:extLst>
            <c:ext xmlns:c16="http://schemas.microsoft.com/office/drawing/2014/chart" uri="{C3380CC4-5D6E-409C-BE32-E72D297353CC}">
              <c16:uniqueId val="{00000001-3DBA-4D5E-AA23-4C38B30203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2.2400000000000002</c:v>
                </c:pt>
                <c:pt idx="1">
                  <c:v>4.0199999999999996</c:v>
                </c:pt>
                <c:pt idx="2">
                  <c:v>3.88</c:v>
                </c:pt>
                <c:pt idx="3">
                  <c:v>3.58</c:v>
                </c:pt>
                <c:pt idx="4">
                  <c:v>5.45</c:v>
                </c:pt>
              </c:numCache>
            </c:numRef>
          </c:val>
          <c:extLst>
            <c:ext xmlns:c16="http://schemas.microsoft.com/office/drawing/2014/chart" uri="{C3380CC4-5D6E-409C-BE32-E72D297353CC}">
              <c16:uniqueId val="{00000000-F131-48EE-BBB4-5881E3A833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16.84</c:v>
                </c:pt>
                <c:pt idx="1">
                  <c:v>18.96</c:v>
                </c:pt>
                <c:pt idx="2">
                  <c:v>16.309999999999999</c:v>
                </c:pt>
                <c:pt idx="3">
                  <c:v>20.3</c:v>
                </c:pt>
                <c:pt idx="4">
                  <c:v>19.420000000000002</c:v>
                </c:pt>
              </c:numCache>
            </c:numRef>
          </c:val>
          <c:extLst>
            <c:ext xmlns:c16="http://schemas.microsoft.com/office/drawing/2014/chart" uri="{C3380CC4-5D6E-409C-BE32-E72D297353CC}">
              <c16:uniqueId val="{00000001-F131-48EE-BBB4-5881E3A833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1.57</c:v>
                </c:pt>
                <c:pt idx="1">
                  <c:v>7.7</c:v>
                </c:pt>
                <c:pt idx="2">
                  <c:v>2.2799999999999998</c:v>
                </c:pt>
                <c:pt idx="3">
                  <c:v>7.25</c:v>
                </c:pt>
                <c:pt idx="4">
                  <c:v>3.15</c:v>
                </c:pt>
              </c:numCache>
            </c:numRef>
          </c:val>
          <c:smooth val="0"/>
          <c:extLst>
            <c:ext xmlns:c16="http://schemas.microsoft.com/office/drawing/2014/chart" uri="{C3380CC4-5D6E-409C-BE32-E72D297353CC}">
              <c16:uniqueId val="{00000002-F131-48EE-BBB4-5881E3A833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0-AC75-4116-97ED-5D0304B0E2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75-4116-97ED-5D0304B0E232}"/>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C75-4116-97ED-5D0304B0E232}"/>
            </c:ext>
          </c:extLst>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AC75-4116-97ED-5D0304B0E23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0.22</c:v>
                </c:pt>
                <c:pt idx="2">
                  <c:v>#N/A</c:v>
                </c:pt>
                <c:pt idx="3">
                  <c:v>0.02</c:v>
                </c:pt>
                <c:pt idx="4">
                  <c:v>#N/A</c:v>
                </c:pt>
                <c:pt idx="5">
                  <c:v>0.08</c:v>
                </c:pt>
                <c:pt idx="6">
                  <c:v>#N/A</c:v>
                </c:pt>
                <c:pt idx="7">
                  <c:v>0.06</c:v>
                </c:pt>
                <c:pt idx="8">
                  <c:v>#N/A</c:v>
                </c:pt>
                <c:pt idx="9">
                  <c:v>0.11</c:v>
                </c:pt>
              </c:numCache>
            </c:numRef>
          </c:val>
          <c:extLst>
            <c:ext xmlns:c16="http://schemas.microsoft.com/office/drawing/2014/chart" uri="{C3380CC4-5D6E-409C-BE32-E72D297353CC}">
              <c16:uniqueId val="{00000004-AC75-4116-97ED-5D0304B0E232}"/>
            </c:ext>
          </c:extLst>
        </c:ser>
        <c:ser>
          <c:idx val="5"/>
          <c:order val="5"/>
          <c:tx>
            <c:strRef>
              <c:f>データシート!$A$32</c:f>
              <c:strCache>
                <c:ptCount val="1"/>
                <c:pt idx="0">
                  <c:v>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0.49</c:v>
                </c:pt>
                <c:pt idx="2">
                  <c:v>#N/A</c:v>
                </c:pt>
                <c:pt idx="3">
                  <c:v>0.53</c:v>
                </c:pt>
                <c:pt idx="4">
                  <c:v>#N/A</c:v>
                </c:pt>
                <c:pt idx="5">
                  <c:v>0.57999999999999996</c:v>
                </c:pt>
                <c:pt idx="6">
                  <c:v>#N/A</c:v>
                </c:pt>
                <c:pt idx="7">
                  <c:v>0.54</c:v>
                </c:pt>
                <c:pt idx="8">
                  <c:v>#N/A</c:v>
                </c:pt>
                <c:pt idx="9">
                  <c:v>0.47</c:v>
                </c:pt>
              </c:numCache>
            </c:numRef>
          </c:val>
          <c:extLst>
            <c:ext xmlns:c16="http://schemas.microsoft.com/office/drawing/2014/chart" uri="{C3380CC4-5D6E-409C-BE32-E72D297353CC}">
              <c16:uniqueId val="{00000005-AC75-4116-97ED-5D0304B0E23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1.25</c:v>
                </c:pt>
                <c:pt idx="2">
                  <c:v>#N/A</c:v>
                </c:pt>
                <c:pt idx="3">
                  <c:v>0.6</c:v>
                </c:pt>
                <c:pt idx="4">
                  <c:v>#N/A</c:v>
                </c:pt>
                <c:pt idx="5">
                  <c:v>0.76</c:v>
                </c:pt>
                <c:pt idx="6">
                  <c:v>#N/A</c:v>
                </c:pt>
                <c:pt idx="7">
                  <c:v>0.99</c:v>
                </c:pt>
                <c:pt idx="8">
                  <c:v>#N/A</c:v>
                </c:pt>
                <c:pt idx="9">
                  <c:v>1.25</c:v>
                </c:pt>
              </c:numCache>
            </c:numRef>
          </c:val>
          <c:extLst>
            <c:ext xmlns:c16="http://schemas.microsoft.com/office/drawing/2014/chart" uri="{C3380CC4-5D6E-409C-BE32-E72D297353CC}">
              <c16:uniqueId val="{00000006-AC75-4116-97ED-5D0304B0E232}"/>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1.58</c:v>
                </c:pt>
                <c:pt idx="2">
                  <c:v>#N/A</c:v>
                </c:pt>
                <c:pt idx="3">
                  <c:v>2.34</c:v>
                </c:pt>
                <c:pt idx="4">
                  <c:v>#N/A</c:v>
                </c:pt>
                <c:pt idx="5">
                  <c:v>3.68</c:v>
                </c:pt>
                <c:pt idx="6">
                  <c:v>#N/A</c:v>
                </c:pt>
                <c:pt idx="7">
                  <c:v>4.18</c:v>
                </c:pt>
                <c:pt idx="8">
                  <c:v>#N/A</c:v>
                </c:pt>
                <c:pt idx="9">
                  <c:v>4.7699999999999996</c:v>
                </c:pt>
              </c:numCache>
            </c:numRef>
          </c:val>
          <c:extLst>
            <c:ext xmlns:c16="http://schemas.microsoft.com/office/drawing/2014/chart" uri="{C3380CC4-5D6E-409C-BE32-E72D297353CC}">
              <c16:uniqueId val="{00000007-AC75-4116-97ED-5D0304B0E23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2.21</c:v>
                </c:pt>
                <c:pt idx="2">
                  <c:v>#N/A</c:v>
                </c:pt>
                <c:pt idx="3">
                  <c:v>3.98</c:v>
                </c:pt>
                <c:pt idx="4">
                  <c:v>#N/A</c:v>
                </c:pt>
                <c:pt idx="5">
                  <c:v>3.88</c:v>
                </c:pt>
                <c:pt idx="6">
                  <c:v>#N/A</c:v>
                </c:pt>
                <c:pt idx="7">
                  <c:v>3.58</c:v>
                </c:pt>
                <c:pt idx="8">
                  <c:v>#N/A</c:v>
                </c:pt>
                <c:pt idx="9">
                  <c:v>5.45</c:v>
                </c:pt>
              </c:numCache>
            </c:numRef>
          </c:val>
          <c:extLst>
            <c:ext xmlns:c16="http://schemas.microsoft.com/office/drawing/2014/chart" uri="{C3380CC4-5D6E-409C-BE32-E72D297353CC}">
              <c16:uniqueId val="{00000008-AC75-4116-97ED-5D0304B0E23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16.850000000000001</c:v>
                </c:pt>
                <c:pt idx="2">
                  <c:v>#N/A</c:v>
                </c:pt>
                <c:pt idx="3">
                  <c:v>14.46</c:v>
                </c:pt>
                <c:pt idx="4">
                  <c:v>#N/A</c:v>
                </c:pt>
                <c:pt idx="5">
                  <c:v>15.39</c:v>
                </c:pt>
                <c:pt idx="6">
                  <c:v>#N/A</c:v>
                </c:pt>
                <c:pt idx="7">
                  <c:v>17.739999999999998</c:v>
                </c:pt>
                <c:pt idx="8">
                  <c:v>#N/A</c:v>
                </c:pt>
                <c:pt idx="9">
                  <c:v>23.05</c:v>
                </c:pt>
              </c:numCache>
            </c:numRef>
          </c:val>
          <c:extLst>
            <c:ext xmlns:c16="http://schemas.microsoft.com/office/drawing/2014/chart" uri="{C3380CC4-5D6E-409C-BE32-E72D297353CC}">
              <c16:uniqueId val="{00000009-AC75-4116-97ED-5D0304B0E2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6630</c:v>
                </c:pt>
                <c:pt idx="5">
                  <c:v>6432</c:v>
                </c:pt>
                <c:pt idx="8">
                  <c:v>6468</c:v>
                </c:pt>
                <c:pt idx="11">
                  <c:v>6237</c:v>
                </c:pt>
                <c:pt idx="14">
                  <c:v>6129</c:v>
                </c:pt>
              </c:numCache>
            </c:numRef>
          </c:val>
          <c:extLst>
            <c:ext xmlns:c16="http://schemas.microsoft.com/office/drawing/2014/chart" uri="{C3380CC4-5D6E-409C-BE32-E72D297353CC}">
              <c16:uniqueId val="{00000000-739E-426B-894B-8601FB9FE2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9E-426B-894B-8601FB9FE2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48</c:v>
                </c:pt>
                <c:pt idx="3">
                  <c:v>41</c:v>
                </c:pt>
                <c:pt idx="6">
                  <c:v>32</c:v>
                </c:pt>
                <c:pt idx="9">
                  <c:v>27</c:v>
                </c:pt>
                <c:pt idx="12">
                  <c:v>17</c:v>
                </c:pt>
              </c:numCache>
            </c:numRef>
          </c:val>
          <c:extLst>
            <c:ext xmlns:c16="http://schemas.microsoft.com/office/drawing/2014/chart" uri="{C3380CC4-5D6E-409C-BE32-E72D297353CC}">
              <c16:uniqueId val="{00000002-739E-426B-894B-8601FB9FE2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220</c:v>
                </c:pt>
                <c:pt idx="3">
                  <c:v>227</c:v>
                </c:pt>
                <c:pt idx="6">
                  <c:v>231</c:v>
                </c:pt>
                <c:pt idx="9">
                  <c:v>240</c:v>
                </c:pt>
                <c:pt idx="12">
                  <c:v>239</c:v>
                </c:pt>
              </c:numCache>
            </c:numRef>
          </c:val>
          <c:extLst>
            <c:ext xmlns:c16="http://schemas.microsoft.com/office/drawing/2014/chart" uri="{C3380CC4-5D6E-409C-BE32-E72D297353CC}">
              <c16:uniqueId val="{00000003-739E-426B-894B-8601FB9FE2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2740</c:v>
                </c:pt>
                <c:pt idx="3">
                  <c:v>2753</c:v>
                </c:pt>
                <c:pt idx="6">
                  <c:v>2826</c:v>
                </c:pt>
                <c:pt idx="9">
                  <c:v>2841</c:v>
                </c:pt>
                <c:pt idx="12">
                  <c:v>2796</c:v>
                </c:pt>
              </c:numCache>
            </c:numRef>
          </c:val>
          <c:extLst>
            <c:ext xmlns:c16="http://schemas.microsoft.com/office/drawing/2014/chart" uri="{C3380CC4-5D6E-409C-BE32-E72D297353CC}">
              <c16:uniqueId val="{00000004-739E-426B-894B-8601FB9FE2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9E-426B-894B-8601FB9FE2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9E-426B-894B-8601FB9FE2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4178</c:v>
                </c:pt>
                <c:pt idx="3">
                  <c:v>3884</c:v>
                </c:pt>
                <c:pt idx="6">
                  <c:v>3627</c:v>
                </c:pt>
                <c:pt idx="9">
                  <c:v>3437</c:v>
                </c:pt>
                <c:pt idx="12">
                  <c:v>3413</c:v>
                </c:pt>
              </c:numCache>
            </c:numRef>
          </c:val>
          <c:extLst>
            <c:ext xmlns:c16="http://schemas.microsoft.com/office/drawing/2014/chart" uri="{C3380CC4-5D6E-409C-BE32-E72D297353CC}">
              <c16:uniqueId val="{00000007-739E-426B-894B-8601FB9FE2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556</c:v>
                </c:pt>
                <c:pt idx="2">
                  <c:v>#N/A</c:v>
                </c:pt>
                <c:pt idx="3">
                  <c:v>#N/A</c:v>
                </c:pt>
                <c:pt idx="4">
                  <c:v>473</c:v>
                </c:pt>
                <c:pt idx="5">
                  <c:v>#N/A</c:v>
                </c:pt>
                <c:pt idx="6">
                  <c:v>#N/A</c:v>
                </c:pt>
                <c:pt idx="7">
                  <c:v>248</c:v>
                </c:pt>
                <c:pt idx="8">
                  <c:v>#N/A</c:v>
                </c:pt>
                <c:pt idx="9">
                  <c:v>#N/A</c:v>
                </c:pt>
                <c:pt idx="10">
                  <c:v>308</c:v>
                </c:pt>
                <c:pt idx="11">
                  <c:v>#N/A</c:v>
                </c:pt>
                <c:pt idx="12">
                  <c:v>#N/A</c:v>
                </c:pt>
                <c:pt idx="13">
                  <c:v>336</c:v>
                </c:pt>
                <c:pt idx="14">
                  <c:v>#N/A</c:v>
                </c:pt>
              </c:numCache>
            </c:numRef>
          </c:val>
          <c:smooth val="0"/>
          <c:extLst>
            <c:ext xmlns:c16="http://schemas.microsoft.com/office/drawing/2014/chart" uri="{C3380CC4-5D6E-409C-BE32-E72D297353CC}">
              <c16:uniqueId val="{00000008-739E-426B-894B-8601FB9FE2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70845</c:v>
                </c:pt>
                <c:pt idx="5">
                  <c:v>70606</c:v>
                </c:pt>
                <c:pt idx="8">
                  <c:v>70302</c:v>
                </c:pt>
                <c:pt idx="11">
                  <c:v>67551</c:v>
                </c:pt>
                <c:pt idx="14">
                  <c:v>63758</c:v>
                </c:pt>
              </c:numCache>
            </c:numRef>
          </c:val>
          <c:extLst>
            <c:ext xmlns:c16="http://schemas.microsoft.com/office/drawing/2014/chart" uri="{C3380CC4-5D6E-409C-BE32-E72D297353CC}">
              <c16:uniqueId val="{00000000-C019-4695-873A-2435D35A56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6895</c:v>
                </c:pt>
                <c:pt idx="5">
                  <c:v>6472</c:v>
                </c:pt>
                <c:pt idx="8">
                  <c:v>6888</c:v>
                </c:pt>
                <c:pt idx="11">
                  <c:v>6572</c:v>
                </c:pt>
                <c:pt idx="14">
                  <c:v>5560</c:v>
                </c:pt>
              </c:numCache>
            </c:numRef>
          </c:val>
          <c:extLst>
            <c:ext xmlns:c16="http://schemas.microsoft.com/office/drawing/2014/chart" uri="{C3380CC4-5D6E-409C-BE32-E72D297353CC}">
              <c16:uniqueId val="{00000001-C019-4695-873A-2435D35A56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34427</c:v>
                </c:pt>
                <c:pt idx="5">
                  <c:v>34153</c:v>
                </c:pt>
                <c:pt idx="8">
                  <c:v>34269</c:v>
                </c:pt>
                <c:pt idx="11">
                  <c:v>35276</c:v>
                </c:pt>
                <c:pt idx="14">
                  <c:v>35201</c:v>
                </c:pt>
              </c:numCache>
            </c:numRef>
          </c:val>
          <c:extLst>
            <c:ext xmlns:c16="http://schemas.microsoft.com/office/drawing/2014/chart" uri="{C3380CC4-5D6E-409C-BE32-E72D297353CC}">
              <c16:uniqueId val="{00000002-C019-4695-873A-2435D35A56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19-4695-873A-2435D35A56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19-4695-873A-2435D35A56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c:v>
                </c:pt>
                <c:pt idx="3">
                  <c:v>3</c:v>
                </c:pt>
                <c:pt idx="6">
                  <c:v>2</c:v>
                </c:pt>
                <c:pt idx="9">
                  <c:v>1</c:v>
                </c:pt>
                <c:pt idx="12">
                  <c:v>1</c:v>
                </c:pt>
              </c:numCache>
            </c:numRef>
          </c:val>
          <c:extLst>
            <c:ext xmlns:c16="http://schemas.microsoft.com/office/drawing/2014/chart" uri="{C3380CC4-5D6E-409C-BE32-E72D297353CC}">
              <c16:uniqueId val="{00000005-C019-4695-873A-2435D35A56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7125</c:v>
                </c:pt>
                <c:pt idx="3">
                  <c:v>7197</c:v>
                </c:pt>
                <c:pt idx="6">
                  <c:v>7288</c:v>
                </c:pt>
                <c:pt idx="9">
                  <c:v>7347</c:v>
                </c:pt>
                <c:pt idx="12">
                  <c:v>7350</c:v>
                </c:pt>
              </c:numCache>
            </c:numRef>
          </c:val>
          <c:extLst>
            <c:ext xmlns:c16="http://schemas.microsoft.com/office/drawing/2014/chart" uri="{C3380CC4-5D6E-409C-BE32-E72D297353CC}">
              <c16:uniqueId val="{00000006-C019-4695-873A-2435D35A56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2670</c:v>
                </c:pt>
                <c:pt idx="3">
                  <c:v>2686</c:v>
                </c:pt>
                <c:pt idx="6">
                  <c:v>2687</c:v>
                </c:pt>
                <c:pt idx="9">
                  <c:v>2569</c:v>
                </c:pt>
                <c:pt idx="12">
                  <c:v>2452</c:v>
                </c:pt>
              </c:numCache>
            </c:numRef>
          </c:val>
          <c:extLst>
            <c:ext xmlns:c16="http://schemas.microsoft.com/office/drawing/2014/chart" uri="{C3380CC4-5D6E-409C-BE32-E72D297353CC}">
              <c16:uniqueId val="{00000007-C019-4695-873A-2435D35A56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37524</c:v>
                </c:pt>
                <c:pt idx="3">
                  <c:v>35346</c:v>
                </c:pt>
                <c:pt idx="6">
                  <c:v>31281</c:v>
                </c:pt>
                <c:pt idx="9">
                  <c:v>29915</c:v>
                </c:pt>
                <c:pt idx="12">
                  <c:v>27962</c:v>
                </c:pt>
              </c:numCache>
            </c:numRef>
          </c:val>
          <c:extLst>
            <c:ext xmlns:c16="http://schemas.microsoft.com/office/drawing/2014/chart" uri="{C3380CC4-5D6E-409C-BE32-E72D297353CC}">
              <c16:uniqueId val="{00000008-C019-4695-873A-2435D35A56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186</c:v>
                </c:pt>
                <c:pt idx="3">
                  <c:v>146</c:v>
                </c:pt>
                <c:pt idx="6">
                  <c:v>238</c:v>
                </c:pt>
                <c:pt idx="9">
                  <c:v>211</c:v>
                </c:pt>
                <c:pt idx="12">
                  <c:v>189</c:v>
                </c:pt>
              </c:numCache>
            </c:numRef>
          </c:val>
          <c:extLst>
            <c:ext xmlns:c16="http://schemas.microsoft.com/office/drawing/2014/chart" uri="{C3380CC4-5D6E-409C-BE32-E72D297353CC}">
              <c16:uniqueId val="{00000009-C019-4695-873A-2435D35A56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45299</c:v>
                </c:pt>
                <c:pt idx="3">
                  <c:v>46069</c:v>
                </c:pt>
                <c:pt idx="6">
                  <c:v>46687</c:v>
                </c:pt>
                <c:pt idx="9">
                  <c:v>44817</c:v>
                </c:pt>
                <c:pt idx="12">
                  <c:v>41912</c:v>
                </c:pt>
              </c:numCache>
            </c:numRef>
          </c:val>
          <c:extLst>
            <c:ext xmlns:c16="http://schemas.microsoft.com/office/drawing/2014/chart" uri="{C3380CC4-5D6E-409C-BE32-E72D297353CC}">
              <c16:uniqueId val="{0000000A-C019-4695-873A-2435D35A56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19-4695-873A-2435D35A56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5539</c:v>
                </c:pt>
                <c:pt idx="1">
                  <c:v>7021</c:v>
                </c:pt>
                <c:pt idx="2">
                  <c:v>6598</c:v>
                </c:pt>
              </c:numCache>
            </c:numRef>
          </c:val>
          <c:extLst>
            <c:ext xmlns:c16="http://schemas.microsoft.com/office/drawing/2014/chart" uri="{C3380CC4-5D6E-409C-BE32-E72D297353CC}">
              <c16:uniqueId val="{00000000-D18C-4A30-91B7-993E72EB5F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6310</c:v>
                </c:pt>
                <c:pt idx="1">
                  <c:v>6325</c:v>
                </c:pt>
                <c:pt idx="2">
                  <c:v>5463</c:v>
                </c:pt>
              </c:numCache>
            </c:numRef>
          </c:val>
          <c:extLst>
            <c:ext xmlns:c16="http://schemas.microsoft.com/office/drawing/2014/chart" uri="{C3380CC4-5D6E-409C-BE32-E72D297353CC}">
              <c16:uniqueId val="{00000001-D18C-4A30-91B7-993E72EB5F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23905</c:v>
                </c:pt>
                <c:pt idx="1">
                  <c:v>23638</c:v>
                </c:pt>
                <c:pt idx="2">
                  <c:v>24883</c:v>
                </c:pt>
              </c:numCache>
            </c:numRef>
          </c:val>
          <c:extLst>
            <c:ext xmlns:c16="http://schemas.microsoft.com/office/drawing/2014/chart" uri="{C3380CC4-5D6E-409C-BE32-E72D297353CC}">
              <c16:uniqueId val="{00000002-D18C-4A30-91B7-993E72EB5F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単年度としては、償還金に係る基準財政需要額算入額が微減し、一般会計等の元利償還金が微増したことから、</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ポイントの増加となった。また、</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か年平均では、令和元年度数値（</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年度数値（</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）の算入となったため、</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計画的な繰上償還の実施により、公債費の抑制に努めているが、平成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年度以降の大型建設事業の財源として充当した地方債の据置期間が終了することに伴い、公債費の増加が見込まれることを考慮すると、指標は決して安定した水準ではない。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将来負担すべき負債の額は一般会計等の市債残高や元金償還に充てるための一般会計等からの繰入見込額が減少したことにより、△</a:t>
          </a:r>
          <a:r>
            <a:rPr kumimoji="1" lang="en-US" altLang="ja-JP" sz="1400">
              <a:latin typeface="ＭＳ ゴシック" pitchFamily="49" charset="-128"/>
              <a:ea typeface="ＭＳ ゴシック" pitchFamily="49" charset="-128"/>
            </a:rPr>
            <a:t>4,994</a:t>
          </a:r>
          <a:r>
            <a:rPr kumimoji="1" lang="ja-JP" altLang="en-US" sz="1400">
              <a:latin typeface="ＭＳ ゴシック" pitchFamily="49" charset="-128"/>
              <a:ea typeface="ＭＳ ゴシック" pitchFamily="49" charset="-128"/>
            </a:rPr>
            <a:t>百万円減少した。また、充当可能財源は基金残高や基準財政需要額算入見込額が減少したことにより、△</a:t>
          </a:r>
          <a:r>
            <a:rPr kumimoji="1" lang="en-US" altLang="ja-JP" sz="1400">
              <a:latin typeface="ＭＳ ゴシック" pitchFamily="49" charset="-128"/>
              <a:ea typeface="ＭＳ ゴシック" pitchFamily="49" charset="-128"/>
            </a:rPr>
            <a:t>4,881</a:t>
          </a:r>
          <a:r>
            <a:rPr kumimoji="1" lang="ja-JP" altLang="en-US" sz="1400">
              <a:latin typeface="ＭＳ ゴシック" pitchFamily="49" charset="-128"/>
              <a:ea typeface="ＭＳ ゴシック" pitchFamily="49" charset="-128"/>
            </a:rPr>
            <a:t>百万円減少した。これにより、比率の分子である、将来負担額から充当可能財源を差し引いた将来負担すべき実質的な負債の額は△</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一方、分母である標準財政規模は、普通交付税や臨時財政対策債発行可能額が減少したことから、△</a:t>
          </a:r>
          <a:r>
            <a:rPr kumimoji="1" lang="en-US" altLang="ja-JP" sz="1400">
              <a:latin typeface="ＭＳ ゴシック" pitchFamily="49" charset="-128"/>
              <a:ea typeface="ＭＳ ゴシック" pitchFamily="49" charset="-128"/>
            </a:rPr>
            <a:t>559</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今後、病院事業や一部事務組合において大型建設事業が予定されていることを考慮すると、決して楽観はできない状況であり、比率の悪化が懸念される。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滋賀県長浜市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・ふるさと寄附等を財源とした特定目的基金への積立（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百万円）を行った一方で、財政調整基金の取り崩し（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百万円）、特定目的基金の取り崩し（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・大規模な災害や不測の事態の財政需要に備えるため、財政調整基金を確保する。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・地方債の繰上償還等の地方債償還の財源として減債基金を積極的に活用する。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・事業の目的に応じて、計画的に特定目的基金を活用する。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・経費削減や不用な財産の売却等の行革努力により生み出した財源は、将来需要が予測される基金に適切な金額を積み立てる。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・公共施設等総合管理基金：本市及び一部事務組合の公共施設等の整備、改修、維持保全、除却等、公共用地等の取得に係る事業（負担金）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・協働でつくる長浜まちづくり基金：市民と協働でつくる輝きと風格のあるまちづくりを推進する事業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・地域福祉基金：市民の福祉の向上、子育て支援、健康づくり及び医療の充実に資する事業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・教育施設等整備基金：教育施設の整備、改修等に係る事業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・職員退職手当基金：市職員の退職手当に必要な財源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・公共施設等総合管理基金：道路の維持補修や北部振興局の消雪設備改修などで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百万円を取り崩した一方で、後年の公共施設等の維持管理や老朽化に伴う更新等に備え、運用利子等を財源として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・協働でつくる長浜まちづくり基金：過疎地域の産業・文化振興事業や宿泊・滞在型観光推進事業などで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百万円を取り崩した一方で、ふるさと寄付金等を財源として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・地域福祉基金：病院事業会計への出資金や小児救急・産科医確保支援などで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百万円を取り崩した一方で、ふるさと寄付金等を財源として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・公共施設等総合管理基金：老朽化の進む公共施設の改修や、道路等のインフラ施設の維持補修、一部事務組合において予定される大型建設事業の財源としての取り崩しを予定している。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・地域福祉基金：地域医療の維持や地域共生社会の推進、各種子育て施策等を実施するための取り崩しを予定している。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月に策定した学校施設長寿命化計画に基づく教育施設の長寿命化のための取り崩しを予定している。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・運用利子を財源として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百万円の取り崩しを行ったことから、基金残高は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・大規模な災害や不測の事態の財政出動への備えや、補正予算等における財源調整のための活用を予定している。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・運用利子を財源として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百万円の取り崩しを行ったことから、基金残高は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の健全性を維持するため、財政計画に基づき繰上償還を実施し、その財源として積極的に活用する。また、人口減少等に伴い市税や普通交付税の減少が見込まれる中、公債費の償還に支障が生じないよう、その財源としての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115,009
111,100
681.02
59,368,658
57,051,770
1,852,695
33,974,491
41,912,093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給与所得の増加や、一部企業の収益回復による市税の増収によって基準財政収入額が増加したことから、令和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年度単体としての財政力は前年度から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増加した。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年平均では前年度と同水準になり、引き続き、類似団体及び県平均を大きく下回った。</a:t>
          </a:r>
        </a:p>
        <a:p>
          <a:r>
            <a:rPr kumimoji="1" lang="ja-JP" altLang="en-US" sz="1300">
              <a:latin typeface="ＭＳ Ｐゴシック" panose="020B0600070205080204" pitchFamily="50" charset="-128"/>
              <a:ea typeface="ＭＳ Ｐゴシック" panose="020B0600070205080204" pitchFamily="50" charset="-128"/>
            </a:rPr>
            <a:t>　地方交付税に依存した財政運営からの脱却を図るため、令和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月に改定した財政計画等に基づき、公共施設等の総量縮減・長寿命化、投資的経費の適正化・平準化、地方債の繰上償還などに取り組み、持続可能な行政経営が行える財政構造の確立に努める。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積雪の減少に伴う雪寒対策費の減少や、職員の減少に伴う人件費の減少などにより、分子となる経常経費充当一般財源額が</a:t>
          </a:r>
          <a:r>
            <a:rPr kumimoji="1" lang="en-US" altLang="ja-JP" sz="1300">
              <a:latin typeface="ＭＳ Ｐゴシック" panose="020B0600070205080204" pitchFamily="50" charset="-128"/>
              <a:ea typeface="ＭＳ Ｐゴシック" panose="020B0600070205080204" pitchFamily="50" charset="-128"/>
            </a:rPr>
            <a:t>410</a:t>
          </a:r>
          <a:r>
            <a:rPr kumimoji="1" lang="ja-JP" altLang="en-US" sz="1300">
              <a:latin typeface="ＭＳ Ｐゴシック" panose="020B0600070205080204" pitchFamily="50" charset="-128"/>
              <a:ea typeface="ＭＳ Ｐゴシック" panose="020B0600070205080204" pitchFamily="50" charset="-128"/>
            </a:rPr>
            <a:t>百万円減少したものの、国が臨時財政対策債の発行を抑制したことなどにより、分母となる経常一般財源額が</a:t>
          </a:r>
          <a:r>
            <a:rPr kumimoji="1" lang="en-US" altLang="ja-JP" sz="1300">
              <a:latin typeface="ＭＳ Ｐゴシック" panose="020B0600070205080204" pitchFamily="50" charset="-128"/>
              <a:ea typeface="ＭＳ Ｐゴシック" panose="020B0600070205080204" pitchFamily="50" charset="-128"/>
            </a:rPr>
            <a:t>1,139</a:t>
          </a:r>
          <a:r>
            <a:rPr kumimoji="1" lang="ja-JP" altLang="en-US" sz="1300">
              <a:latin typeface="ＭＳ Ｐゴシック" panose="020B0600070205080204" pitchFamily="50" charset="-128"/>
              <a:ea typeface="ＭＳ Ｐゴシック" panose="020B0600070205080204" pitchFamily="50" charset="-128"/>
            </a:rPr>
            <a:t>百万円減少したことから、経常収支比率は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ポイント悪化し、類似団体及び県平均を上回った。</a:t>
          </a:r>
        </a:p>
        <a:p>
          <a:r>
            <a:rPr kumimoji="1" lang="ja-JP" altLang="en-US" sz="1300">
              <a:latin typeface="ＭＳ Ｐゴシック" panose="020B0600070205080204" pitchFamily="50" charset="-128"/>
              <a:ea typeface="ＭＳ Ｐゴシック" panose="020B0600070205080204" pitchFamily="50" charset="-128"/>
            </a:rPr>
            <a:t>　今後も、人口減少等により市税や地方交付税の減少が見込まれるほか、人件費や扶助費、公共施設等の維持補修費の増加が見込まれることから、引き続き、持続可能な行財政運営に努める。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63</xdr:row>
      <xdr:rowOff>41910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3467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104775</xdr:rowOff>
    </xdr:from>
    <xdr:to>
      <xdr:col>19</xdr:col>
      <xdr:colOff>133350</xdr:colOff>
      <xdr:row>63</xdr:row>
      <xdr:rowOff>66040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3467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2874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66040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1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60007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191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95584</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53975</xdr:rowOff>
    </xdr:from>
    <xdr:to>
      <xdr:col>19</xdr:col>
      <xdr:colOff>184150</xdr:colOff>
      <xdr:row>62</xdr:row>
      <xdr:rowOff>155575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140352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9207</xdr:rowOff>
    </xdr:from>
    <xdr:to>
      <xdr:col>7</xdr:col>
      <xdr:colOff>31750</xdr:colOff>
      <xdr:row>63</xdr:row>
      <xdr:rowOff>110807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95584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職員数の減少などによって人件費は減少したものの、情報基盤ネットワークの更改や、小学校へのタブレット配備、公共施設の光熱費高騰などにより、物件費が増加したことから、人口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3,471</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前年度に引き続き、類似団体平均、全国平均及び県平均を上回っており、今後も定員管理方針に基づく適正な定員管理や、民間活力の導入、行政デジタル化の推進、公共施設等の適正配置による管理経費の抑制などによってコスト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14353</xdr:rowOff>
    </xdr:from>
    <xdr:to>
      <xdr:col>23</xdr:col>
      <xdr:colOff>133350</xdr:colOff>
      <xdr:row>86</xdr:row>
      <xdr:rowOff>74178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59053"/>
          <a:ext cx="838200" cy="5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98249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5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36238</xdr:rowOff>
    </xdr:from>
    <xdr:to>
      <xdr:col>19</xdr:col>
      <xdr:colOff>133350</xdr:colOff>
      <xdr:row>86</xdr:row>
      <xdr:rowOff>14353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38038"/>
          <a:ext cx="889000" cy="3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127917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1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121498</xdr:rowOff>
    </xdr:from>
    <xdr:to>
      <xdr:col>15</xdr:col>
      <xdr:colOff>82550</xdr:colOff>
      <xdr:row>84</xdr:row>
      <xdr:rowOff>36238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80398"/>
          <a:ext cx="889000" cy="2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162551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7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78874</xdr:rowOff>
    </xdr:from>
    <xdr:to>
      <xdr:col>11</xdr:col>
      <xdr:colOff>31750</xdr:colOff>
      <xdr:row>82</xdr:row>
      <xdr:rowOff>121498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37774"/>
          <a:ext cx="889000" cy="4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42625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143632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23378</xdr:rowOff>
    </xdr:from>
    <xdr:to>
      <xdr:col>23</xdr:col>
      <xdr:colOff>184150</xdr:colOff>
      <xdr:row>86</xdr:row>
      <xdr:rowOff>124978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166905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7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135003</xdr:rowOff>
    </xdr:from>
    <xdr:to>
      <xdr:col>19</xdr:col>
      <xdr:colOff>184150</xdr:colOff>
      <xdr:row>86</xdr:row>
      <xdr:rowOff>65153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7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49930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94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156888</xdr:rowOff>
    </xdr:from>
    <xdr:to>
      <xdr:col>15</xdr:col>
      <xdr:colOff>133350</xdr:colOff>
      <xdr:row>84</xdr:row>
      <xdr:rowOff>87038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8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71815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7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70698</xdr:rowOff>
    </xdr:from>
    <xdr:to>
      <xdr:col>11</xdr:col>
      <xdr:colOff>82550</xdr:colOff>
      <xdr:row>83</xdr:row>
      <xdr:rowOff>848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2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157075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1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28074</xdr:rowOff>
    </xdr:from>
    <xdr:to>
      <xdr:col>7</xdr:col>
      <xdr:colOff>31750</xdr:colOff>
      <xdr:row>82</xdr:row>
      <xdr:rowOff>129674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8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114451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7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未満で推移しており、類似団体の平均を下回っている。これは、経験年数が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年未満の職員層について、ラスパイレス指数が低いことが影響している。</a:t>
          </a:r>
        </a:p>
        <a:p>
          <a:r>
            <a:rPr kumimoji="1" lang="ja-JP" altLang="en-US" sz="1300">
              <a:latin typeface="ＭＳ Ｐゴシック" panose="020B0600070205080204" pitchFamily="50" charset="-128"/>
              <a:ea typeface="ＭＳ Ｐゴシック" panose="020B0600070205080204" pitchFamily="50" charset="-128"/>
            </a:rPr>
            <a:t>　今後についても、引き続き、給与水準の適正化に努める。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102659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843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7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84</xdr:row>
      <xdr:rowOff>102659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044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84</xdr:row>
      <xdr:rowOff>102659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044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84</xdr:row>
      <xdr:rowOff>162984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044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及び全国平均を上回っているが、人口や面積（総面積、可住面積）が本市と近く、かつ、平成に大規模な市町村合併があった市と比較すると概ね同等規模となっている。（長浜市定員管理基本方針）</a:t>
          </a:r>
        </a:p>
        <a:p>
          <a:r>
            <a:rPr kumimoji="1" lang="ja-JP" altLang="en-US" sz="1300">
              <a:latin typeface="ＭＳ Ｐゴシック" panose="020B0600070205080204" pitchFamily="50" charset="-128"/>
              <a:ea typeface="ＭＳ Ｐゴシック" panose="020B0600070205080204" pitchFamily="50" charset="-128"/>
            </a:rPr>
            <a:t>　引き続き、「長浜市定員管理基本方針」（令和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月策定）に基づき、人件費に係る財政負担が過大とならないよう留意しつつ、必要な職員数の確保を進める。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160020</xdr:rowOff>
    </xdr:from>
    <xdr:to>
      <xdr:col>81</xdr:col>
      <xdr:colOff>44450</xdr:colOff>
      <xdr:row>65</xdr:row>
      <xdr:rowOff>12700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11328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67871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54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160020</xdr:rowOff>
    </xdr:from>
    <xdr:to>
      <xdr:col>77</xdr:col>
      <xdr:colOff>44450</xdr:colOff>
      <xdr:row>65</xdr:row>
      <xdr:rowOff>12700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13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152780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97972</xdr:rowOff>
    </xdr:from>
    <xdr:to>
      <xdr:col>72</xdr:col>
      <xdr:colOff>203200</xdr:colOff>
      <xdr:row>64</xdr:row>
      <xdr:rowOff>160020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0707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60053</xdr:rowOff>
    </xdr:from>
    <xdr:to>
      <xdr:col>68</xdr:col>
      <xdr:colOff>152400</xdr:colOff>
      <xdr:row>64</xdr:row>
      <xdr:rowOff>97972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32853"/>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109220</xdr:rowOff>
    </xdr:from>
    <xdr:to>
      <xdr:col>81</xdr:col>
      <xdr:colOff>95250</xdr:colOff>
      <xdr:row>65</xdr:row>
      <xdr:rowOff>39370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81297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133350</xdr:rowOff>
    </xdr:from>
    <xdr:to>
      <xdr:col>77</xdr:col>
      <xdr:colOff>95250</xdr:colOff>
      <xdr:row>65</xdr:row>
      <xdr:rowOff>63500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48277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109220</xdr:rowOff>
    </xdr:from>
    <xdr:to>
      <xdr:col>73</xdr:col>
      <xdr:colOff>44450</xdr:colOff>
      <xdr:row>65</xdr:row>
      <xdr:rowOff>39370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24147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47172</xdr:rowOff>
    </xdr:from>
    <xdr:to>
      <xdr:col>68</xdr:col>
      <xdr:colOff>203200</xdr:colOff>
      <xdr:row>64</xdr:row>
      <xdr:rowOff>148772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133549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9253</xdr:rowOff>
    </xdr:from>
    <xdr:to>
      <xdr:col>64</xdr:col>
      <xdr:colOff>152400</xdr:colOff>
      <xdr:row>64</xdr:row>
      <xdr:rowOff>110853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95630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の実施などにより、算入公債費等の額が減少したものの、大型建設事業の財源として充当した地方債の据置期間が終了したことにより、一般会計等の元利償還金が増加したことから、比率の分子となる額は前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百万円増加した。これにより、令和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年度単体としての実質公債費比率は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ポイント改善され、引き続き、類似団体平均、全国平均及び県平均を下回った。</a:t>
          </a:r>
        </a:p>
        <a:p>
          <a:r>
            <a:rPr kumimoji="1" lang="ja-JP" altLang="en-US" sz="1300">
              <a:latin typeface="ＭＳ Ｐゴシック" panose="020B0600070205080204" pitchFamily="50" charset="-128"/>
              <a:ea typeface="ＭＳ Ｐゴシック" panose="020B0600070205080204" pitchFamily="50" charset="-128"/>
            </a:rPr>
            <a:t>　今後も、投資的経費の規模の適正化や平準化を図るとともに、毎年度計画的に繰上償還を行うことにより、公債費負担の軽減に努める。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142522</xdr:rowOff>
    </xdr:from>
    <xdr:to>
      <xdr:col>81</xdr:col>
      <xdr:colOff>44450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31472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112482</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9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38100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3415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145345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3817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55332</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145345</xdr:rowOff>
    </xdr:from>
    <xdr:to>
      <xdr:col>68</xdr:col>
      <xdr:colOff>152400</xdr:colOff>
      <xdr:row>38</xdr:row>
      <xdr:rowOff>54328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4889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28522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91722</xdr:rowOff>
    </xdr:from>
    <xdr:to>
      <xdr:col>81</xdr:col>
      <xdr:colOff>95250</xdr:colOff>
      <xdr:row>37</xdr:row>
      <xdr:rowOff>21872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108249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1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94545</xdr:rowOff>
    </xdr:from>
    <xdr:to>
      <xdr:col>68</xdr:col>
      <xdr:colOff>203200</xdr:colOff>
      <xdr:row>38</xdr:row>
      <xdr:rowOff>24695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34872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3528</xdr:rowOff>
    </xdr:from>
    <xdr:to>
      <xdr:col>64</xdr:col>
      <xdr:colOff>152400</xdr:colOff>
      <xdr:row>38</xdr:row>
      <xdr:rowOff>105128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115305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年度も算定なしとなり、全国平均を下回った。</a:t>
          </a:r>
        </a:p>
        <a:p>
          <a:r>
            <a:rPr kumimoji="1" lang="ja-JP" altLang="en-US" sz="1300">
              <a:latin typeface="ＭＳ Ｐゴシック" panose="020B0600070205080204" pitchFamily="50" charset="-128"/>
              <a:ea typeface="ＭＳ Ｐゴシック" panose="020B0600070205080204" pitchFamily="50" charset="-128"/>
            </a:rPr>
            <a:t>　将来負担すべき負債の額は、一般会計の市債残高や、公営企業等への繰入見込額が減少したため、前年度算定から</a:t>
          </a:r>
          <a:r>
            <a:rPr kumimoji="1" lang="en-US" altLang="ja-JP" sz="1300">
              <a:latin typeface="ＭＳ Ｐゴシック" panose="020B0600070205080204" pitchFamily="50" charset="-128"/>
              <a:ea typeface="ＭＳ Ｐゴシック" panose="020B0600070205080204" pitchFamily="50" charset="-128"/>
            </a:rPr>
            <a:t>4,994</a:t>
          </a:r>
          <a:r>
            <a:rPr kumimoji="1" lang="ja-JP" altLang="en-US" sz="1300">
              <a:latin typeface="ＭＳ Ｐゴシック" panose="020B0600070205080204" pitchFamily="50" charset="-128"/>
              <a:ea typeface="ＭＳ Ｐゴシック" panose="020B0600070205080204" pitchFamily="50" charset="-128"/>
            </a:rPr>
            <a:t>百万円の減少となった。充当可能財源については、基金残高、地方債現在高等に係る基準財政需要額算入見込額が減少したことにより、</a:t>
          </a:r>
          <a:r>
            <a:rPr kumimoji="1" lang="en-US" altLang="ja-JP" sz="1300">
              <a:latin typeface="ＭＳ Ｐゴシック" panose="020B0600070205080204" pitchFamily="50" charset="-128"/>
              <a:ea typeface="ＭＳ Ｐゴシック" panose="020B0600070205080204" pitchFamily="50" charset="-128"/>
            </a:rPr>
            <a:t>4,881</a:t>
          </a:r>
          <a:r>
            <a:rPr kumimoji="1" lang="ja-JP" altLang="en-US" sz="1300">
              <a:latin typeface="ＭＳ Ｐゴシック" panose="020B0600070205080204" pitchFamily="50" charset="-128"/>
              <a:ea typeface="ＭＳ Ｐゴシック" panose="020B0600070205080204" pitchFamily="50" charset="-128"/>
            </a:rPr>
            <a:t>百万円の減少となった。このため、比率の分子となる額は、前年度から</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百万円の減少となった。また、分母である標準財政規模は前年度から</a:t>
          </a:r>
          <a:r>
            <a:rPr kumimoji="1" lang="en-US" altLang="ja-JP" sz="1300">
              <a:latin typeface="ＭＳ Ｐゴシック" panose="020B0600070205080204" pitchFamily="50" charset="-128"/>
              <a:ea typeface="ＭＳ Ｐゴシック" panose="020B0600070205080204" pitchFamily="50" charset="-128"/>
            </a:rPr>
            <a:t>559</a:t>
          </a:r>
          <a:r>
            <a:rPr kumimoji="1" lang="ja-JP" altLang="en-US" sz="1300">
              <a:latin typeface="ＭＳ Ｐゴシック" panose="020B0600070205080204" pitchFamily="50" charset="-128"/>
              <a:ea typeface="ＭＳ Ｐゴシック" panose="020B0600070205080204" pitchFamily="50" charset="-128"/>
            </a:rPr>
            <a:t>百万円の減少となった。</a:t>
          </a:r>
        </a:p>
        <a:p>
          <a:r>
            <a:rPr kumimoji="1" lang="ja-JP" altLang="en-US" sz="1300">
              <a:latin typeface="ＭＳ Ｐゴシック" panose="020B0600070205080204" pitchFamily="50" charset="-128"/>
              <a:ea typeface="ＭＳ Ｐゴシック" panose="020B0600070205080204" pitchFamily="50" charset="-128"/>
            </a:rPr>
            <a:t>　引き続き、持続可能な財政構造への転換に努める。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170109</xdr:rowOff>
    </xdr:from>
    <xdr:to>
      <xdr:col>73</xdr:col>
      <xdr:colOff>44450</xdr:colOff>
      <xdr:row>14</xdr:row>
      <xdr:rowOff>100259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115,009
111,100
681.02
59,368,658
57,051,770
1,852,695
33,974,491
41,912,093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職員数の減少などにより、人件費に充当した一般財源は前年度から</a:t>
          </a:r>
          <a:r>
            <a:rPr kumimoji="1" lang="en-US" altLang="ja-JP" sz="1300">
              <a:latin typeface="ＭＳ Ｐゴシック" panose="020B0600070205080204" pitchFamily="50" charset="-128"/>
              <a:ea typeface="ＭＳ Ｐゴシック" panose="020B0600070205080204" pitchFamily="50" charset="-128"/>
            </a:rPr>
            <a:t>278</a:t>
          </a:r>
          <a:r>
            <a:rPr kumimoji="1" lang="ja-JP" altLang="en-US" sz="1300">
              <a:latin typeface="ＭＳ Ｐゴシック" panose="020B0600070205080204" pitchFamily="50" charset="-128"/>
              <a:ea typeface="ＭＳ Ｐゴシック" panose="020B0600070205080204" pitchFamily="50" charset="-128"/>
            </a:rPr>
            <a:t>百万円減少した一方、国が臨時財政対策債の発行を抑制したことなどにより、分母の経常一般財源総額が減少した。これにより、経常収支比率は前年度と同水準となり、引き続き、類似団体平均、全国平均及び県平均を上回った。</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今後も引き続き、適正な定員管理や、民間活力の導入、行政デジタル化の推進などにより、人件費総額の削減に努める。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19050</xdr:rowOff>
    </xdr:from>
    <xdr:to>
      <xdr:col>24</xdr:col>
      <xdr:colOff>25400</xdr:colOff>
      <xdr:row>39</xdr:row>
      <xdr:rowOff>19050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95250</xdr:rowOff>
    </xdr:from>
    <xdr:to>
      <xdr:col>19</xdr:col>
      <xdr:colOff>187325</xdr:colOff>
      <xdr:row>39</xdr:row>
      <xdr:rowOff>19050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38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44450</xdr:rowOff>
    </xdr:from>
    <xdr:to>
      <xdr:col>15</xdr:col>
      <xdr:colOff>98425</xdr:colOff>
      <xdr:row>37</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452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152400</xdr:rowOff>
    </xdr:from>
    <xdr:to>
      <xdr:col>11</xdr:col>
      <xdr:colOff>9525</xdr:colOff>
      <xdr:row>35</xdr:row>
      <xdr:rowOff>44450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139700</xdr:rowOff>
    </xdr:from>
    <xdr:to>
      <xdr:col>24</xdr:col>
      <xdr:colOff>76200</xdr:colOff>
      <xdr:row>39</xdr:row>
      <xdr:rowOff>69850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139700</xdr:rowOff>
    </xdr:from>
    <xdr:to>
      <xdr:col>20</xdr:col>
      <xdr:colOff>38100</xdr:colOff>
      <xdr:row>39</xdr:row>
      <xdr:rowOff>69850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4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44450</xdr:rowOff>
    </xdr:from>
    <xdr:to>
      <xdr:col>15</xdr:col>
      <xdr:colOff>149225</xdr:colOff>
      <xdr:row>37</xdr:row>
      <xdr:rowOff>146050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165100</xdr:rowOff>
    </xdr:from>
    <xdr:to>
      <xdr:col>11</xdr:col>
      <xdr:colOff>60325</xdr:colOff>
      <xdr:row>35</xdr:row>
      <xdr:rowOff>95250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101600</xdr:rowOff>
    </xdr:from>
    <xdr:to>
      <xdr:col>6</xdr:col>
      <xdr:colOff>171450</xdr:colOff>
      <xdr:row>35</xdr:row>
      <xdr:rowOff>31750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41927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公共施設の光熱費高騰や、各種業務の民間委託などにより、物件費に充当した一般財源は前年度から</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百万円増加し、経常収支比率は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を下回っているものの、当市は合併により非常に多くの公共施設やインフラ資産を有していることから、公共施設等総合管理計画に基づいて公共施設の適正配置などを進め、コスト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26307</xdr:rowOff>
    </xdr:from>
    <xdr:to>
      <xdr:col>82</xdr:col>
      <xdr:colOff>107950</xdr:colOff>
      <xdr:row>13</xdr:row>
      <xdr:rowOff>167821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2551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135363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3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26307</xdr:rowOff>
    </xdr:from>
    <xdr:to>
      <xdr:col>78</xdr:col>
      <xdr:colOff>69850</xdr:colOff>
      <xdr:row>13</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255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119034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15</xdr:row>
      <xdr:rowOff>9979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298700"/>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9979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59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133548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146957</xdr:rowOff>
    </xdr:from>
    <xdr:to>
      <xdr:col>78</xdr:col>
      <xdr:colOff>120650</xdr:colOff>
      <xdr:row>13</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87284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197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しょうがい者自立支援給付の増加や出産・子育て応援交付金の開始などにより、扶助費に充当した一般財源は前年度から</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百万円増加した。これにより、経常収支比率は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類似団体平均、全国平均及び県平均を下回っているものの、今後も社会保障経費の増大等による扶助費の増加が見込まれることから、扶助費の適正化を図るとともに、持続可能な財政構造への転換に努める。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138430</xdr:rowOff>
    </xdr:from>
    <xdr:to>
      <xdr:col>24</xdr:col>
      <xdr:colOff>25400</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252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59707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138430</xdr:rowOff>
    </xdr:from>
    <xdr:to>
      <xdr:col>19</xdr:col>
      <xdr:colOff>187325</xdr:colOff>
      <xdr:row>57</xdr:row>
      <xdr:rowOff>46990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22528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57</xdr:row>
      <xdr:rowOff>46990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05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104140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87630</xdr:rowOff>
    </xdr:from>
    <xdr:to>
      <xdr:col>20</xdr:col>
      <xdr:colOff>38100</xdr:colOff>
      <xdr:row>54</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27957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167640</xdr:rowOff>
    </xdr:from>
    <xdr:to>
      <xdr:col>15</xdr:col>
      <xdr:colOff>149225</xdr:colOff>
      <xdr:row>57</xdr:row>
      <xdr:rowOff>97790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107967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積雪の減少に伴う雪寒対策費の減少などにより、経常収支比率は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類似団体平均、全国平均及び県平均よりも高い水準となっており、今後も公営企業会計等における職員数や事業費の適正化を進め、普通会計の負担の抑制に努める必要がある。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59</xdr:row>
      <xdr:rowOff>19050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083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114300</xdr:rowOff>
    </xdr:from>
    <xdr:to>
      <xdr:col>78</xdr:col>
      <xdr:colOff>69850</xdr:colOff>
      <xdr:row>59</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5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114300</xdr:rowOff>
    </xdr:from>
    <xdr:to>
      <xdr:col>73</xdr:col>
      <xdr:colOff>180975</xdr:colOff>
      <xdr:row>58</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5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114300</xdr:rowOff>
    </xdr:from>
    <xdr:to>
      <xdr:col>69</xdr:col>
      <xdr:colOff>92075</xdr:colOff>
      <xdr:row>58</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5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139700</xdr:rowOff>
    </xdr:from>
    <xdr:to>
      <xdr:col>78</xdr:col>
      <xdr:colOff>120650</xdr:colOff>
      <xdr:row>59</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54627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63500</xdr:rowOff>
    </xdr:from>
    <xdr:to>
      <xdr:col>74</xdr:col>
      <xdr:colOff>31750</xdr:colOff>
      <xdr:row>58</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補助費等に充当される一般財源は前年度から</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百万円減少した一方、国が臨時財政対策債の発行を抑制したことなどにより、分母の経常一般財源総額が減少したことから、経常収支比率は前年度と同水準となり、引き続き、類似団体平均、全国平均及び県平均を上回った。</a:t>
          </a:r>
        </a:p>
        <a:p>
          <a:r>
            <a:rPr kumimoji="1" lang="ja-JP" altLang="en-US" sz="1300">
              <a:latin typeface="ＭＳ Ｐゴシック" panose="020B0600070205080204" pitchFamily="50" charset="-128"/>
              <a:ea typeface="ＭＳ Ｐゴシック" panose="020B0600070205080204" pitchFamily="50" charset="-128"/>
            </a:rPr>
            <a:t>　今後も補助金の公益上の必要性や効果等の検証・見直しを行うなど、補助金制度ガイドラインに基づき、あり方の検討を進める。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38</xdr:row>
      <xdr:rowOff>104140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619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39</xdr:row>
      <xdr:rowOff>1270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619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161307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39</xdr:row>
      <xdr:rowOff>1270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64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43197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31750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64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充当した一般財源はこれまでの計画的な繰上償還の実施などにより、減少傾向にあるものの、国が臨時財政対策債の発行を抑制したことなどにより、分母の経常一般財源総額が減少した。これにより、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ポイント上昇したが、引き続き、類似団体平均、全国平均及び県平均を下回った。</a:t>
          </a:r>
        </a:p>
        <a:p>
          <a:r>
            <a:rPr kumimoji="1" lang="ja-JP" altLang="en-US" sz="1300">
              <a:latin typeface="ＭＳ Ｐゴシック" panose="020B0600070205080204" pitchFamily="50" charset="-128"/>
              <a:ea typeface="ＭＳ Ｐゴシック" panose="020B0600070205080204" pitchFamily="50" charset="-128"/>
            </a:rPr>
            <a:t>　今後も繰上償還の実施等により、公債費負担の軽減に努める。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16510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860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77470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60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130810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76</xdr:row>
      <xdr:rowOff>20320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89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職員の減少に伴う人件費の減少や積雪の減少に伴う雪寒対策費の減少などにより、公債費以外に充当される一般財源は前年度から</a:t>
          </a:r>
          <a:r>
            <a:rPr kumimoji="1" lang="en-US" altLang="ja-JP" sz="1300">
              <a:latin typeface="ＭＳ Ｐゴシック" panose="020B0600070205080204" pitchFamily="50" charset="-128"/>
              <a:ea typeface="ＭＳ Ｐゴシック" panose="020B0600070205080204" pitchFamily="50" charset="-128"/>
            </a:rPr>
            <a:t>387</a:t>
          </a:r>
          <a:r>
            <a:rPr kumimoji="1" lang="ja-JP" altLang="en-US" sz="1300">
              <a:latin typeface="ＭＳ Ｐゴシック" panose="020B0600070205080204" pitchFamily="50" charset="-128"/>
              <a:ea typeface="ＭＳ Ｐゴシック" panose="020B0600070205080204" pitchFamily="50" charset="-128"/>
            </a:rPr>
            <a:t>百万円減少したものの、それ以上に経常一般財源が減少したことから、経常収支比率は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類似団体平均、全国平均及び県平均よりも高い水準となっており、今後も、財政計画等に基づき、持続可能な財政構造への転換に努める。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99568</xdr:rowOff>
    </xdr:from>
    <xdr:to>
      <xdr:col>82</xdr:col>
      <xdr:colOff>107950</xdr:colOff>
      <xdr:row>79</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4726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99568</xdr:rowOff>
    </xdr:from>
    <xdr:to>
      <xdr:col>78</xdr:col>
      <xdr:colOff>69850</xdr:colOff>
      <xdr:row>78</xdr:row>
      <xdr:rowOff>154432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72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154432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589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85852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54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9557</xdr:rowOff>
    </xdr:from>
    <xdr:to>
      <xdr:col>29</xdr:col>
      <xdr:colOff>127000</xdr:colOff>
      <xdr:row>13</xdr:row>
      <xdr:rowOff>28854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286032"/>
          <a:ext cx="647700" cy="19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6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9557</xdr:rowOff>
    </xdr:from>
    <xdr:to>
      <xdr:col>26</xdr:col>
      <xdr:colOff>50800</xdr:colOff>
      <xdr:row>14</xdr:row>
      <xdr:rowOff>33045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86032"/>
          <a:ext cx="698500" cy="19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8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33045</xdr:rowOff>
    </xdr:from>
    <xdr:to>
      <xdr:col>22</xdr:col>
      <xdr:colOff>114300</xdr:colOff>
      <xdr:row>14</xdr:row>
      <xdr:rowOff>51619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80970"/>
          <a:ext cx="698500" cy="18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78833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51619</xdr:rowOff>
    </xdr:from>
    <xdr:to>
      <xdr:col>18</xdr:col>
      <xdr:colOff>177800</xdr:colOff>
      <xdr:row>14</xdr:row>
      <xdr:rowOff>67793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99544"/>
          <a:ext cx="698500" cy="16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99941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139317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149504</xdr:rowOff>
    </xdr:from>
    <xdr:to>
      <xdr:col>29</xdr:col>
      <xdr:colOff>177800</xdr:colOff>
      <xdr:row>13</xdr:row>
      <xdr:rowOff>79654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54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58081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6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130207</xdr:rowOff>
    </xdr:from>
    <xdr:to>
      <xdr:col>26</xdr:col>
      <xdr:colOff>101600</xdr:colOff>
      <xdr:row>13</xdr:row>
      <xdr:rowOff>60357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35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70534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0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153695</xdr:rowOff>
    </xdr:from>
    <xdr:to>
      <xdr:col>22</xdr:col>
      <xdr:colOff>165100</xdr:colOff>
      <xdr:row>14</xdr:row>
      <xdr:rowOff>83845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30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94022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819</xdr:rowOff>
    </xdr:from>
    <xdr:to>
      <xdr:col>19</xdr:col>
      <xdr:colOff>38100</xdr:colOff>
      <xdr:row>14</xdr:row>
      <xdr:rowOff>102419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4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112596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1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16993</xdr:rowOff>
    </xdr:from>
    <xdr:to>
      <xdr:col>15</xdr:col>
      <xdr:colOff>101600</xdr:colOff>
      <xdr:row>14</xdr:row>
      <xdr:rowOff>118593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64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128770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3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221869</xdr:rowOff>
    </xdr:from>
    <xdr:to>
      <xdr:col>29</xdr:col>
      <xdr:colOff>127000</xdr:colOff>
      <xdr:row>37</xdr:row>
      <xdr:rowOff>233528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346569"/>
          <a:ext cx="647700" cy="1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158335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233528</xdr:rowOff>
    </xdr:from>
    <xdr:to>
      <xdr:col>26</xdr:col>
      <xdr:colOff>50800</xdr:colOff>
      <xdr:row>37</xdr:row>
      <xdr:rowOff>258948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358228"/>
          <a:ext cx="698500" cy="2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96628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6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172034</xdr:rowOff>
    </xdr:from>
    <xdr:to>
      <xdr:col>22</xdr:col>
      <xdr:colOff>114300</xdr:colOff>
      <xdr:row>37</xdr:row>
      <xdr:rowOff>258948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296734"/>
          <a:ext cx="698500" cy="8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129227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140991</xdr:rowOff>
    </xdr:from>
    <xdr:to>
      <xdr:col>18</xdr:col>
      <xdr:colOff>177800</xdr:colOff>
      <xdr:row>37</xdr:row>
      <xdr:rowOff>172034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265691"/>
          <a:ext cx="698500" cy="31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139743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171069</xdr:rowOff>
    </xdr:from>
    <xdr:to>
      <xdr:col>29</xdr:col>
      <xdr:colOff>177800</xdr:colOff>
      <xdr:row>37</xdr:row>
      <xdr:rowOff>272669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95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79646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0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182728</xdr:rowOff>
    </xdr:from>
    <xdr:to>
      <xdr:col>26</xdr:col>
      <xdr:colOff>101600</xdr:colOff>
      <xdr:row>37</xdr:row>
      <xdr:rowOff>284328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307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269105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93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208148</xdr:rowOff>
    </xdr:from>
    <xdr:to>
      <xdr:col>22</xdr:col>
      <xdr:colOff>165100</xdr:colOff>
      <xdr:row>37</xdr:row>
      <xdr:rowOff>309748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33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294525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4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121234</xdr:rowOff>
    </xdr:from>
    <xdr:to>
      <xdr:col>19</xdr:col>
      <xdr:colOff>38100</xdr:colOff>
      <xdr:row>37</xdr:row>
      <xdr:rowOff>222834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4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207611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3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90191</xdr:rowOff>
    </xdr:from>
    <xdr:to>
      <xdr:col>15</xdr:col>
      <xdr:colOff>101600</xdr:colOff>
      <xdr:row>37</xdr:row>
      <xdr:rowOff>191791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1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176568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0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115,009
111,100
681.02
59,368,658
57,051,770
1,852,695
33,974,491
41,912,093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23838</xdr:rowOff>
    </xdr:from>
    <xdr:to>
      <xdr:col>24</xdr:col>
      <xdr:colOff>63500</xdr:colOff>
      <xdr:row>30</xdr:row>
      <xdr:rowOff>42393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167338"/>
          <a:ext cx="8382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38866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23838</xdr:rowOff>
    </xdr:from>
    <xdr:to>
      <xdr:col>19</xdr:col>
      <xdr:colOff>177800</xdr:colOff>
      <xdr:row>32</xdr:row>
      <xdr:rowOff>123203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167338"/>
          <a:ext cx="889000" cy="44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153776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123203</xdr:rowOff>
    </xdr:from>
    <xdr:to>
      <xdr:col>15</xdr:col>
      <xdr:colOff>50800</xdr:colOff>
      <xdr:row>35</xdr:row>
      <xdr:rowOff>56413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09603"/>
          <a:ext cx="889000" cy="44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92282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43650</xdr:rowOff>
    </xdr:from>
    <xdr:to>
      <xdr:col>10</xdr:col>
      <xdr:colOff>114300</xdr:colOff>
      <xdr:row>35</xdr:row>
      <xdr:rowOff>56413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44400"/>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27741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163043</xdr:rowOff>
    </xdr:from>
    <xdr:to>
      <xdr:col>24</xdr:col>
      <xdr:colOff>114300</xdr:colOff>
      <xdr:row>30</xdr:row>
      <xdr:rowOff>93193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1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116070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08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144488</xdr:rowOff>
    </xdr:from>
    <xdr:to>
      <xdr:col>20</xdr:col>
      <xdr:colOff>38100</xdr:colOff>
      <xdr:row>30</xdr:row>
      <xdr:rowOff>74638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1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91165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48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72403</xdr:rowOff>
    </xdr:from>
    <xdr:to>
      <xdr:col>15</xdr:col>
      <xdr:colOff>101600</xdr:colOff>
      <xdr:row>33</xdr:row>
      <xdr:rowOff>2553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19080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3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5613</xdr:rowOff>
    </xdr:from>
    <xdr:to>
      <xdr:col>10</xdr:col>
      <xdr:colOff>165100</xdr:colOff>
      <xdr:row>35</xdr:row>
      <xdr:rowOff>107213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164300</xdr:rowOff>
    </xdr:from>
    <xdr:to>
      <xdr:col>6</xdr:col>
      <xdr:colOff>38100</xdr:colOff>
      <xdr:row>35</xdr:row>
      <xdr:rowOff>94450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9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110977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6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40063</xdr:rowOff>
    </xdr:from>
    <xdr:to>
      <xdr:col>24</xdr:col>
      <xdr:colOff>63500</xdr:colOff>
      <xdr:row>56</xdr:row>
      <xdr:rowOff>71087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69813"/>
          <a:ext cx="8382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149689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79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71087</xdr:rowOff>
    </xdr:from>
    <xdr:to>
      <xdr:col>19</xdr:col>
      <xdr:colOff>177800</xdr:colOff>
      <xdr:row>57</xdr:row>
      <xdr:rowOff>64295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72287"/>
          <a:ext cx="889000" cy="16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34899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64295</xdr:rowOff>
    </xdr:from>
    <xdr:to>
      <xdr:col>15</xdr:col>
      <xdr:colOff>50800</xdr:colOff>
      <xdr:row>57</xdr:row>
      <xdr:rowOff>163082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36945"/>
          <a:ext cx="889000" cy="9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94713</xdr:rowOff>
    </xdr:from>
    <xdr:to>
      <xdr:col>15</xdr:col>
      <xdr:colOff>101600</xdr:colOff>
      <xdr:row>58</xdr:row>
      <xdr:rowOff>24863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163082</xdr:rowOff>
    </xdr:from>
    <xdr:to>
      <xdr:col>10</xdr:col>
      <xdr:colOff>114300</xdr:colOff>
      <xdr:row>58</xdr:row>
      <xdr:rowOff>61747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35732"/>
          <a:ext cx="889000" cy="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95431</xdr:rowOff>
    </xdr:from>
    <xdr:to>
      <xdr:col>10</xdr:col>
      <xdr:colOff>165100</xdr:colOff>
      <xdr:row>58</xdr:row>
      <xdr:rowOff>25581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42108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112851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160713</xdr:rowOff>
    </xdr:from>
    <xdr:to>
      <xdr:col>24</xdr:col>
      <xdr:colOff>114300</xdr:colOff>
      <xdr:row>55</xdr:row>
      <xdr:rowOff>90863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1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12140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7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20287</xdr:rowOff>
    </xdr:from>
    <xdr:to>
      <xdr:col>20</xdr:col>
      <xdr:colOff>38100</xdr:colOff>
      <xdr:row>56</xdr:row>
      <xdr:rowOff>121887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2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138414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9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13495</xdr:rowOff>
    </xdr:from>
    <xdr:to>
      <xdr:col>15</xdr:col>
      <xdr:colOff>101600</xdr:colOff>
      <xdr:row>57</xdr:row>
      <xdr:rowOff>115095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131622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112282</xdr:rowOff>
    </xdr:from>
    <xdr:to>
      <xdr:col>10</xdr:col>
      <xdr:colOff>165100</xdr:colOff>
      <xdr:row>58</xdr:row>
      <xdr:rowOff>42432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33559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10947</xdr:rowOff>
    </xdr:from>
    <xdr:to>
      <xdr:col>6</xdr:col>
      <xdr:colOff>38100</xdr:colOff>
      <xdr:row>58</xdr:row>
      <xdr:rowOff>112547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129074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126746</xdr:rowOff>
    </xdr:from>
    <xdr:to>
      <xdr:col>24</xdr:col>
      <xdr:colOff>63500</xdr:colOff>
      <xdr:row>76</xdr:row>
      <xdr:rowOff>28575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814046"/>
          <a:ext cx="838200" cy="2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126746</xdr:rowOff>
    </xdr:from>
    <xdr:to>
      <xdr:col>19</xdr:col>
      <xdr:colOff>177800</xdr:colOff>
      <xdr:row>77</xdr:row>
      <xdr:rowOff>4318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14046"/>
          <a:ext cx="889000" cy="39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4318</xdr:rowOff>
    </xdr:from>
    <xdr:to>
      <xdr:col>15</xdr:col>
      <xdr:colOff>50800</xdr:colOff>
      <xdr:row>77</xdr:row>
      <xdr:rowOff>47371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05968"/>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95394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114046</xdr:rowOff>
    </xdr:from>
    <xdr:to>
      <xdr:col>10</xdr:col>
      <xdr:colOff>114300</xdr:colOff>
      <xdr:row>77</xdr:row>
      <xdr:rowOff>47371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44246"/>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149225</xdr:rowOff>
    </xdr:from>
    <xdr:to>
      <xdr:col>24</xdr:col>
      <xdr:colOff>114300</xdr:colOff>
      <xdr:row>76</xdr:row>
      <xdr:rowOff>79375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127652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75946</xdr:rowOff>
    </xdr:from>
    <xdr:to>
      <xdr:col>20</xdr:col>
      <xdr:colOff>38100</xdr:colOff>
      <xdr:row>75</xdr:row>
      <xdr:rowOff>6096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7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22623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5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124968</xdr:rowOff>
    </xdr:from>
    <xdr:to>
      <xdr:col>15</xdr:col>
      <xdr:colOff>101600</xdr:colOff>
      <xdr:row>77</xdr:row>
      <xdr:rowOff>55118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46245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4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168021</xdr:rowOff>
    </xdr:from>
    <xdr:to>
      <xdr:col>10</xdr:col>
      <xdr:colOff>165100</xdr:colOff>
      <xdr:row>77</xdr:row>
      <xdr:rowOff>98171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89298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9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63246</xdr:rowOff>
    </xdr:from>
    <xdr:to>
      <xdr:col>6</xdr:col>
      <xdr:colOff>38100</xdr:colOff>
      <xdr:row>76</xdr:row>
      <xdr:rowOff>164846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155973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8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46431</xdr:rowOff>
    </xdr:from>
    <xdr:to>
      <xdr:col>24</xdr:col>
      <xdr:colOff>62865</xdr:colOff>
      <xdr:row>98</xdr:row>
      <xdr:rowOff>111277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6931"/>
          <a:ext cx="1270" cy="143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115104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111277</xdr:rowOff>
    </xdr:from>
    <xdr:to>
      <xdr:col>24</xdr:col>
      <xdr:colOff>152400</xdr:colOff>
      <xdr:row>98</xdr:row>
      <xdr:rowOff>111277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1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164558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46431</xdr:rowOff>
    </xdr:from>
    <xdr:to>
      <xdr:col>24</xdr:col>
      <xdr:colOff>152400</xdr:colOff>
      <xdr:row>90</xdr:row>
      <xdr:rowOff>46431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2121</xdr:rowOff>
    </xdr:from>
    <xdr:to>
      <xdr:col>24</xdr:col>
      <xdr:colOff>63500</xdr:colOff>
      <xdr:row>95</xdr:row>
      <xdr:rowOff>11951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775521"/>
          <a:ext cx="838200" cy="5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95584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404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72707</xdr:rowOff>
    </xdr:from>
    <xdr:to>
      <xdr:col>24</xdr:col>
      <xdr:colOff>114300</xdr:colOff>
      <xdr:row>95</xdr:row>
      <xdr:rowOff>2857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8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2121</xdr:rowOff>
    </xdr:from>
    <xdr:to>
      <xdr:col>19</xdr:col>
      <xdr:colOff>177800</xdr:colOff>
      <xdr:row>96</xdr:row>
      <xdr:rowOff>20410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775521"/>
          <a:ext cx="889000" cy="7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122580</xdr:rowOff>
    </xdr:from>
    <xdr:to>
      <xdr:col>20</xdr:col>
      <xdr:colOff>38100</xdr:colOff>
      <xdr:row>92</xdr:row>
      <xdr:rowOff>52730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57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69257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549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20410</xdr:rowOff>
    </xdr:from>
    <xdr:to>
      <xdr:col>15</xdr:col>
      <xdr:colOff>50800</xdr:colOff>
      <xdr:row>97</xdr:row>
      <xdr:rowOff>43041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79610"/>
          <a:ext cx="889000" cy="19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163957</xdr:rowOff>
    </xdr:from>
    <xdr:to>
      <xdr:col>15</xdr:col>
      <xdr:colOff>101600</xdr:colOff>
      <xdr:row>97</xdr:row>
      <xdr:rowOff>94107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85234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43041</xdr:rowOff>
    </xdr:from>
    <xdr:to>
      <xdr:col>10</xdr:col>
      <xdr:colOff>114300</xdr:colOff>
      <xdr:row>97</xdr:row>
      <xdr:rowOff>137871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73691"/>
          <a:ext cx="889000" cy="9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138545</xdr:rowOff>
    </xdr:from>
    <xdr:to>
      <xdr:col>10</xdr:col>
      <xdr:colOff>165100</xdr:colOff>
      <xdr:row>98</xdr:row>
      <xdr:rowOff>68695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59822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1918</xdr:rowOff>
    </xdr:from>
    <xdr:to>
      <xdr:col>6</xdr:col>
      <xdr:colOff>38100</xdr:colOff>
      <xdr:row>99</xdr:row>
      <xdr:rowOff>103518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7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94645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132601</xdr:rowOff>
    </xdr:from>
    <xdr:to>
      <xdr:col>24</xdr:col>
      <xdr:colOff>114300</xdr:colOff>
      <xdr:row>95</xdr:row>
      <xdr:rowOff>62751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4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111028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2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122771</xdr:rowOff>
    </xdr:from>
    <xdr:to>
      <xdr:col>20</xdr:col>
      <xdr:colOff>38100</xdr:colOff>
      <xdr:row>92</xdr:row>
      <xdr:rowOff>52921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72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44048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81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141060</xdr:rowOff>
    </xdr:from>
    <xdr:to>
      <xdr:col>15</xdr:col>
      <xdr:colOff>101600</xdr:colOff>
      <xdr:row>96</xdr:row>
      <xdr:rowOff>71210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87737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0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163691</xdr:rowOff>
    </xdr:from>
    <xdr:to>
      <xdr:col>10</xdr:col>
      <xdr:colOff>165100</xdr:colOff>
      <xdr:row>97</xdr:row>
      <xdr:rowOff>93841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110368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87071</xdr:rowOff>
    </xdr:from>
    <xdr:to>
      <xdr:col>6</xdr:col>
      <xdr:colOff>38100</xdr:colOff>
      <xdr:row>98</xdr:row>
      <xdr:rowOff>17221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33748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75719</xdr:rowOff>
    </xdr:from>
    <xdr:to>
      <xdr:col>55</xdr:col>
      <xdr:colOff>0</xdr:colOff>
      <xdr:row>36</xdr:row>
      <xdr:rowOff>117539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47919"/>
          <a:ext cx="838200" cy="4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165616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33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27115</xdr:rowOff>
    </xdr:from>
    <xdr:to>
      <xdr:col>50</xdr:col>
      <xdr:colOff>114300</xdr:colOff>
      <xdr:row>36</xdr:row>
      <xdr:rowOff>117539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684965"/>
          <a:ext cx="889000" cy="60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116448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46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27115</xdr:rowOff>
    </xdr:from>
    <xdr:to>
      <xdr:col>45</xdr:col>
      <xdr:colOff>177800</xdr:colOff>
      <xdr:row>36</xdr:row>
      <xdr:rowOff>134945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684965"/>
          <a:ext cx="889000" cy="62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69364</xdr:rowOff>
    </xdr:from>
    <xdr:to>
      <xdr:col>41</xdr:col>
      <xdr:colOff>50800</xdr:colOff>
      <xdr:row>36</xdr:row>
      <xdr:rowOff>134945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41564"/>
          <a:ext cx="889000" cy="6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167453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9194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24919</xdr:rowOff>
    </xdr:from>
    <xdr:to>
      <xdr:col>55</xdr:col>
      <xdr:colOff>50800</xdr:colOff>
      <xdr:row>36</xdr:row>
      <xdr:rowOff>126519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47796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4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66739</xdr:rowOff>
    </xdr:from>
    <xdr:to>
      <xdr:col>50</xdr:col>
      <xdr:colOff>165100</xdr:colOff>
      <xdr:row>36</xdr:row>
      <xdr:rowOff>168339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13416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01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147765</xdr:rowOff>
    </xdr:from>
    <xdr:to>
      <xdr:col>46</xdr:col>
      <xdr:colOff>38100</xdr:colOff>
      <xdr:row>33</xdr:row>
      <xdr:rowOff>77915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63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94442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40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84145</xdr:rowOff>
    </xdr:from>
    <xdr:to>
      <xdr:col>41</xdr:col>
      <xdr:colOff>101600</xdr:colOff>
      <xdr:row>37</xdr:row>
      <xdr:rowOff>14295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30822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3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18564</xdr:rowOff>
    </xdr:from>
    <xdr:to>
      <xdr:col>36</xdr:col>
      <xdr:colOff>165100</xdr:colOff>
      <xdr:row>36</xdr:row>
      <xdr:rowOff>120164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136691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6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132423</xdr:rowOff>
    </xdr:from>
    <xdr:to>
      <xdr:col>55</xdr:col>
      <xdr:colOff>0</xdr:colOff>
      <xdr:row>58</xdr:row>
      <xdr:rowOff>88741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33623"/>
          <a:ext cx="838200" cy="29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145857</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0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75406</xdr:rowOff>
    </xdr:from>
    <xdr:to>
      <xdr:col>50</xdr:col>
      <xdr:colOff>114300</xdr:colOff>
      <xdr:row>56</xdr:row>
      <xdr:rowOff>132423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676606"/>
          <a:ext cx="889000" cy="5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28848</xdr:rowOff>
    </xdr:from>
    <xdr:to>
      <xdr:col>45</xdr:col>
      <xdr:colOff>177800</xdr:colOff>
      <xdr:row>56</xdr:row>
      <xdr:rowOff>75406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8944248"/>
          <a:ext cx="889000" cy="73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103852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1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28848</xdr:rowOff>
    </xdr:from>
    <xdr:to>
      <xdr:col>41</xdr:col>
      <xdr:colOff>50800</xdr:colOff>
      <xdr:row>54</xdr:row>
      <xdr:rowOff>147777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8944248"/>
          <a:ext cx="889000" cy="46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60793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1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97769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37941</xdr:rowOff>
    </xdr:from>
    <xdr:to>
      <xdr:col>55</xdr:col>
      <xdr:colOff>50800</xdr:colOff>
      <xdr:row>58</xdr:row>
      <xdr:rowOff>139541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16368</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6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81623</xdr:rowOff>
    </xdr:from>
    <xdr:to>
      <xdr:col>50</xdr:col>
      <xdr:colOff>165100</xdr:colOff>
      <xdr:row>57</xdr:row>
      <xdr:rowOff>11773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8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2900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77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24606</xdr:rowOff>
    </xdr:from>
    <xdr:to>
      <xdr:col>46</xdr:col>
      <xdr:colOff>38100</xdr:colOff>
      <xdr:row>56</xdr:row>
      <xdr:rowOff>126206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117333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71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149498</xdr:rowOff>
    </xdr:from>
    <xdr:to>
      <xdr:col>41</xdr:col>
      <xdr:colOff>101600</xdr:colOff>
      <xdr:row>52</xdr:row>
      <xdr:rowOff>79648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88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96175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866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96977</xdr:rowOff>
    </xdr:from>
    <xdr:to>
      <xdr:col>36</xdr:col>
      <xdr:colOff>165100</xdr:colOff>
      <xdr:row>55</xdr:row>
      <xdr:rowOff>27127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3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43654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1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114725</xdr:rowOff>
    </xdr:from>
    <xdr:to>
      <xdr:col>55</xdr:col>
      <xdr:colOff>0</xdr:colOff>
      <xdr:row>78</xdr:row>
      <xdr:rowOff>152464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16375"/>
          <a:ext cx="838200" cy="20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162983</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114725</xdr:rowOff>
    </xdr:from>
    <xdr:to>
      <xdr:col>50</xdr:col>
      <xdr:colOff>114300</xdr:colOff>
      <xdr:row>78</xdr:row>
      <xdr:rowOff>38488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16375"/>
          <a:ext cx="889000" cy="9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35019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112649</xdr:rowOff>
    </xdr:from>
    <xdr:to>
      <xdr:col>45</xdr:col>
      <xdr:colOff>177800</xdr:colOff>
      <xdr:row>78</xdr:row>
      <xdr:rowOff>38488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2799949"/>
          <a:ext cx="889000" cy="6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154201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112649</xdr:rowOff>
    </xdr:from>
    <xdr:to>
      <xdr:col>41</xdr:col>
      <xdr:colOff>50800</xdr:colOff>
      <xdr:row>77</xdr:row>
      <xdr:rowOff>132099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799949"/>
          <a:ext cx="889000" cy="5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139050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13797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101664</xdr:rowOff>
    </xdr:from>
    <xdr:to>
      <xdr:col>55</xdr:col>
      <xdr:colOff>50800</xdr:colOff>
      <xdr:row>79</xdr:row>
      <xdr:rowOff>31814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16591</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8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63925</xdr:rowOff>
    </xdr:from>
    <xdr:to>
      <xdr:col>50</xdr:col>
      <xdr:colOff>165100</xdr:colOff>
      <xdr:row>77</xdr:row>
      <xdr:rowOff>165525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10602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0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159138</xdr:rowOff>
    </xdr:from>
    <xdr:to>
      <xdr:col>46</xdr:col>
      <xdr:colOff>38100</xdr:colOff>
      <xdr:row>78</xdr:row>
      <xdr:rowOff>89288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80415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5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61849</xdr:rowOff>
    </xdr:from>
    <xdr:to>
      <xdr:col>41</xdr:col>
      <xdr:colOff>101600</xdr:colOff>
      <xdr:row>74</xdr:row>
      <xdr:rowOff>163449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7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8526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5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81299</xdr:rowOff>
    </xdr:from>
    <xdr:to>
      <xdr:col>36</xdr:col>
      <xdr:colOff>165100</xdr:colOff>
      <xdr:row>78</xdr:row>
      <xdr:rowOff>11449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27976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0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78112</xdr:rowOff>
    </xdr:from>
    <xdr:to>
      <xdr:col>55</xdr:col>
      <xdr:colOff>0</xdr:colOff>
      <xdr:row>97</xdr:row>
      <xdr:rowOff>78645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708762"/>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136941</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25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98933</xdr:rowOff>
    </xdr:from>
    <xdr:to>
      <xdr:col>50</xdr:col>
      <xdr:colOff>114300</xdr:colOff>
      <xdr:row>97</xdr:row>
      <xdr:rowOff>78112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558133"/>
          <a:ext cx="889000" cy="1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98933</xdr:rowOff>
    </xdr:from>
    <xdr:to>
      <xdr:col>45</xdr:col>
      <xdr:colOff>177800</xdr:colOff>
      <xdr:row>96</xdr:row>
      <xdr:rowOff>157741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558133"/>
          <a:ext cx="889000" cy="5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24128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44431</xdr:rowOff>
    </xdr:from>
    <xdr:to>
      <xdr:col>41</xdr:col>
      <xdr:colOff>50800</xdr:colOff>
      <xdr:row>96</xdr:row>
      <xdr:rowOff>157741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503631"/>
          <a:ext cx="889000" cy="1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103528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2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168806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27845</xdr:rowOff>
    </xdr:from>
    <xdr:to>
      <xdr:col>55</xdr:col>
      <xdr:colOff>50800</xdr:colOff>
      <xdr:row>97</xdr:row>
      <xdr:rowOff>129445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6272</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27312</xdr:rowOff>
    </xdr:from>
    <xdr:to>
      <xdr:col>50</xdr:col>
      <xdr:colOff>165100</xdr:colOff>
      <xdr:row>97</xdr:row>
      <xdr:rowOff>128912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5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120039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48133</xdr:rowOff>
    </xdr:from>
    <xdr:to>
      <xdr:col>46</xdr:col>
      <xdr:colOff>38100</xdr:colOff>
      <xdr:row>96</xdr:row>
      <xdr:rowOff>149733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5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140860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60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106941</xdr:rowOff>
    </xdr:from>
    <xdr:to>
      <xdr:col>41</xdr:col>
      <xdr:colOff>101600</xdr:colOff>
      <xdr:row>97</xdr:row>
      <xdr:rowOff>37091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28218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65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165081</xdr:rowOff>
    </xdr:from>
    <xdr:to>
      <xdr:col>36</xdr:col>
      <xdr:colOff>165100</xdr:colOff>
      <xdr:row>96</xdr:row>
      <xdr:rowOff>95231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4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111758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22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137566</xdr:rowOff>
    </xdr:from>
    <xdr:to>
      <xdr:col>85</xdr:col>
      <xdr:colOff>127000</xdr:colOff>
      <xdr:row>39</xdr:row>
      <xdr:rowOff>22352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652666"/>
          <a:ext cx="8382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135433</xdr:rowOff>
    </xdr:from>
    <xdr:to>
      <xdr:col>81</xdr:col>
      <xdr:colOff>50800</xdr:colOff>
      <xdr:row>39</xdr:row>
      <xdr:rowOff>22352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50533"/>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112954</xdr:rowOff>
    </xdr:from>
    <xdr:to>
      <xdr:col>76</xdr:col>
      <xdr:colOff>114300</xdr:colOff>
      <xdr:row>38</xdr:row>
      <xdr:rowOff>135433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2805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147701</xdr:rowOff>
    </xdr:from>
    <xdr:to>
      <xdr:col>71</xdr:col>
      <xdr:colOff>177800</xdr:colOff>
      <xdr:row>38</xdr:row>
      <xdr:rowOff>112954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491351"/>
          <a:ext cx="8890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159072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67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86766</xdr:rowOff>
    </xdr:from>
    <xdr:to>
      <xdr:col>85</xdr:col>
      <xdr:colOff>177800</xdr:colOff>
      <xdr:row>39</xdr:row>
      <xdr:rowOff>16916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14825</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2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143002</xdr:rowOff>
    </xdr:from>
    <xdr:to>
      <xdr:col>81</xdr:col>
      <xdr:colOff>101600</xdr:colOff>
      <xdr:row>39</xdr:row>
      <xdr:rowOff>73152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64279</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75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84633</xdr:rowOff>
    </xdr:from>
    <xdr:to>
      <xdr:col>76</xdr:col>
      <xdr:colOff>165100</xdr:colOff>
      <xdr:row>39</xdr:row>
      <xdr:rowOff>14783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5910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69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62154</xdr:rowOff>
    </xdr:from>
    <xdr:to>
      <xdr:col>72</xdr:col>
      <xdr:colOff>38100</xdr:colOff>
      <xdr:row>38</xdr:row>
      <xdr:rowOff>163754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154881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6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96901</xdr:rowOff>
    </xdr:from>
    <xdr:to>
      <xdr:col>67</xdr:col>
      <xdr:colOff>101600</xdr:colOff>
      <xdr:row>38</xdr:row>
      <xdr:rowOff>27051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43578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21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155683</xdr:rowOff>
    </xdr:from>
    <xdr:to>
      <xdr:col>85</xdr:col>
      <xdr:colOff>127000</xdr:colOff>
      <xdr:row>75</xdr:row>
      <xdr:rowOff>20580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842983"/>
          <a:ext cx="8382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135399</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68529</xdr:rowOff>
    </xdr:from>
    <xdr:to>
      <xdr:col>81</xdr:col>
      <xdr:colOff>50800</xdr:colOff>
      <xdr:row>74</xdr:row>
      <xdr:rowOff>155683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755829"/>
          <a:ext cx="889000" cy="8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8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51727</xdr:rowOff>
    </xdr:from>
    <xdr:to>
      <xdr:col>76</xdr:col>
      <xdr:colOff>114300</xdr:colOff>
      <xdr:row>74</xdr:row>
      <xdr:rowOff>68529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739027"/>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78605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9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51727</xdr:rowOff>
    </xdr:from>
    <xdr:to>
      <xdr:col>71</xdr:col>
      <xdr:colOff>177800</xdr:colOff>
      <xdr:row>74</xdr:row>
      <xdr:rowOff>63595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739027"/>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89787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109770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141230</xdr:rowOff>
    </xdr:from>
    <xdr:to>
      <xdr:col>85</xdr:col>
      <xdr:colOff>177800</xdr:colOff>
      <xdr:row>75</xdr:row>
      <xdr:rowOff>71380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119657</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8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104883</xdr:rowOff>
    </xdr:from>
    <xdr:to>
      <xdr:col>81</xdr:col>
      <xdr:colOff>101600</xdr:colOff>
      <xdr:row>75</xdr:row>
      <xdr:rowOff>35033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7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51560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56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17729</xdr:rowOff>
    </xdr:from>
    <xdr:to>
      <xdr:col>76</xdr:col>
      <xdr:colOff>165100</xdr:colOff>
      <xdr:row>74</xdr:row>
      <xdr:rowOff>119329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7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135856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48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927</xdr:rowOff>
    </xdr:from>
    <xdr:to>
      <xdr:col>72</xdr:col>
      <xdr:colOff>38100</xdr:colOff>
      <xdr:row>74</xdr:row>
      <xdr:rowOff>102527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6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119054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4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12795</xdr:rowOff>
    </xdr:from>
    <xdr:to>
      <xdr:col>67</xdr:col>
      <xdr:colOff>101600</xdr:colOff>
      <xdr:row>74</xdr:row>
      <xdr:rowOff>114395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7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130922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4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95808</xdr:rowOff>
    </xdr:from>
    <xdr:to>
      <xdr:col>85</xdr:col>
      <xdr:colOff>127000</xdr:colOff>
      <xdr:row>97</xdr:row>
      <xdr:rowOff>72206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555008"/>
          <a:ext cx="838200" cy="14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57878</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17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108229</xdr:rowOff>
    </xdr:from>
    <xdr:to>
      <xdr:col>81</xdr:col>
      <xdr:colOff>50800</xdr:colOff>
      <xdr:row>97</xdr:row>
      <xdr:rowOff>72206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395979"/>
          <a:ext cx="889000" cy="30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10222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108229</xdr:rowOff>
    </xdr:from>
    <xdr:to>
      <xdr:col>76</xdr:col>
      <xdr:colOff>114300</xdr:colOff>
      <xdr:row>96</xdr:row>
      <xdr:rowOff>86055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395979"/>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9625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86055</xdr:rowOff>
    </xdr:from>
    <xdr:to>
      <xdr:col>71</xdr:col>
      <xdr:colOff>177800</xdr:colOff>
      <xdr:row>96</xdr:row>
      <xdr:rowOff>117335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545255"/>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165416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57250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45008</xdr:rowOff>
    </xdr:from>
    <xdr:to>
      <xdr:col>85</xdr:col>
      <xdr:colOff>177800</xdr:colOff>
      <xdr:row>96</xdr:row>
      <xdr:rowOff>146608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67885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3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21406</xdr:rowOff>
    </xdr:from>
    <xdr:to>
      <xdr:col>81</xdr:col>
      <xdr:colOff>101600</xdr:colOff>
      <xdr:row>97</xdr:row>
      <xdr:rowOff>123006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114133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7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57429</xdr:rowOff>
    </xdr:from>
    <xdr:to>
      <xdr:col>76</xdr:col>
      <xdr:colOff>165100</xdr:colOff>
      <xdr:row>95</xdr:row>
      <xdr:rowOff>159029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3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4106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35255</xdr:rowOff>
    </xdr:from>
    <xdr:to>
      <xdr:col>72</xdr:col>
      <xdr:colOff>38100</xdr:colOff>
      <xdr:row>96</xdr:row>
      <xdr:rowOff>136855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4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153382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26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66535</xdr:rowOff>
    </xdr:from>
    <xdr:to>
      <xdr:col>67</xdr:col>
      <xdr:colOff>101600</xdr:colOff>
      <xdr:row>96</xdr:row>
      <xdr:rowOff>168135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5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13212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3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78740</xdr:rowOff>
    </xdr:from>
    <xdr:to>
      <xdr:col>116</xdr:col>
      <xdr:colOff>63500</xdr:colOff>
      <xdr:row>33</xdr:row>
      <xdr:rowOff>91694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5736590"/>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93870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66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91694</xdr:rowOff>
    </xdr:from>
    <xdr:to>
      <xdr:col>111</xdr:col>
      <xdr:colOff>177800</xdr:colOff>
      <xdr:row>34</xdr:row>
      <xdr:rowOff>10033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5749544"/>
          <a:ext cx="889000" cy="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81551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42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10033</xdr:rowOff>
    </xdr:from>
    <xdr:to>
      <xdr:col>107</xdr:col>
      <xdr:colOff>50800</xdr:colOff>
      <xdr:row>34</xdr:row>
      <xdr:rowOff>95123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5839333"/>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98569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95123</xdr:rowOff>
    </xdr:from>
    <xdr:to>
      <xdr:col>102</xdr:col>
      <xdr:colOff>114300</xdr:colOff>
      <xdr:row>34</xdr:row>
      <xdr:rowOff>99060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5924423"/>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128668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162704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27940</xdr:rowOff>
    </xdr:from>
    <xdr:to>
      <xdr:col>116</xdr:col>
      <xdr:colOff>114300</xdr:colOff>
      <xdr:row>33</xdr:row>
      <xdr:rowOff>129540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50817</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40894</xdr:rowOff>
    </xdr:from>
    <xdr:to>
      <xdr:col>112</xdr:col>
      <xdr:colOff>38100</xdr:colOff>
      <xdr:row>33</xdr:row>
      <xdr:rowOff>142494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159021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47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130683</xdr:rowOff>
    </xdr:from>
    <xdr:to>
      <xdr:col>107</xdr:col>
      <xdr:colOff>101600</xdr:colOff>
      <xdr:row>34</xdr:row>
      <xdr:rowOff>60833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57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77360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56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44323</xdr:rowOff>
    </xdr:from>
    <xdr:to>
      <xdr:col>102</xdr:col>
      <xdr:colOff>165100</xdr:colOff>
      <xdr:row>34</xdr:row>
      <xdr:rowOff>145923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162450</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48260</xdr:rowOff>
    </xdr:from>
    <xdr:to>
      <xdr:col>98</xdr:col>
      <xdr:colOff>38100</xdr:colOff>
      <xdr:row>34</xdr:row>
      <xdr:rowOff>149860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166387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565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11399</xdr:rowOff>
    </xdr:from>
    <xdr:to>
      <xdr:col>116</xdr:col>
      <xdr:colOff>63500</xdr:colOff>
      <xdr:row>58</xdr:row>
      <xdr:rowOff>13856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955499"/>
          <a:ext cx="8382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53598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483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11399</xdr:rowOff>
    </xdr:from>
    <xdr:to>
      <xdr:col>111</xdr:col>
      <xdr:colOff>177800</xdr:colOff>
      <xdr:row>58</xdr:row>
      <xdr:rowOff>11684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9955499"/>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147191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4940</xdr:rowOff>
    </xdr:from>
    <xdr:to>
      <xdr:col>107</xdr:col>
      <xdr:colOff>50800</xdr:colOff>
      <xdr:row>58</xdr:row>
      <xdr:rowOff>11684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949040"/>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149648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1969</xdr:rowOff>
    </xdr:from>
    <xdr:to>
      <xdr:col>102</xdr:col>
      <xdr:colOff>114300</xdr:colOff>
      <xdr:row>58</xdr:row>
      <xdr:rowOff>4940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946069"/>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165879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118216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134506</xdr:rowOff>
    </xdr:from>
    <xdr:to>
      <xdr:col>116</xdr:col>
      <xdr:colOff>114300</xdr:colOff>
      <xdr:row>58</xdr:row>
      <xdr:rowOff>64656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0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49433</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2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132049</xdr:rowOff>
    </xdr:from>
    <xdr:to>
      <xdr:col>112</xdr:col>
      <xdr:colOff>38100</xdr:colOff>
      <xdr:row>58</xdr:row>
      <xdr:rowOff>62199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53326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999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132334</xdr:rowOff>
    </xdr:from>
    <xdr:to>
      <xdr:col>107</xdr:col>
      <xdr:colOff>101600</xdr:colOff>
      <xdr:row>58</xdr:row>
      <xdr:rowOff>62484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0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53611</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9997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125590</xdr:rowOff>
    </xdr:from>
    <xdr:to>
      <xdr:col>102</xdr:col>
      <xdr:colOff>165100</xdr:colOff>
      <xdr:row>58</xdr:row>
      <xdr:rowOff>55740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8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46867</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999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122619</xdr:rowOff>
    </xdr:from>
    <xdr:to>
      <xdr:col>98</xdr:col>
      <xdr:colOff>38100</xdr:colOff>
      <xdr:row>58</xdr:row>
      <xdr:rowOff>52769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8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43896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9987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98735</xdr:rowOff>
    </xdr:from>
    <xdr:to>
      <xdr:col>116</xdr:col>
      <xdr:colOff>63500</xdr:colOff>
      <xdr:row>72</xdr:row>
      <xdr:rowOff>150078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443135"/>
          <a:ext cx="838200" cy="5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10726</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69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139700</xdr:rowOff>
    </xdr:from>
    <xdr:to>
      <xdr:col>111</xdr:col>
      <xdr:colOff>177800</xdr:colOff>
      <xdr:row>72</xdr:row>
      <xdr:rowOff>150078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484100"/>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156115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4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139700</xdr:rowOff>
    </xdr:from>
    <xdr:to>
      <xdr:col>107</xdr:col>
      <xdr:colOff>50800</xdr:colOff>
      <xdr:row>73</xdr:row>
      <xdr:rowOff>17490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484100"/>
          <a:ext cx="889000" cy="4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43918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17490</xdr:rowOff>
    </xdr:from>
    <xdr:to>
      <xdr:col>102</xdr:col>
      <xdr:colOff>114300</xdr:colOff>
      <xdr:row>73</xdr:row>
      <xdr:rowOff>41402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533340"/>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22110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47935</xdr:rowOff>
    </xdr:from>
    <xdr:to>
      <xdr:col>116</xdr:col>
      <xdr:colOff>114300</xdr:colOff>
      <xdr:row>72</xdr:row>
      <xdr:rowOff>149535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3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70812</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24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99278</xdr:rowOff>
    </xdr:from>
    <xdr:to>
      <xdr:col>112</xdr:col>
      <xdr:colOff>38100</xdr:colOff>
      <xdr:row>73</xdr:row>
      <xdr:rowOff>29428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44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45955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21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88900</xdr:rowOff>
    </xdr:from>
    <xdr:to>
      <xdr:col>107</xdr:col>
      <xdr:colOff>101600</xdr:colOff>
      <xdr:row>73</xdr:row>
      <xdr:rowOff>19050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4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35577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20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138140</xdr:rowOff>
    </xdr:from>
    <xdr:to>
      <xdr:col>102</xdr:col>
      <xdr:colOff>165100</xdr:colOff>
      <xdr:row>73</xdr:row>
      <xdr:rowOff>68290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4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59417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57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162052</xdr:rowOff>
    </xdr:from>
    <xdr:to>
      <xdr:col>98</xdr:col>
      <xdr:colOff>38100</xdr:colOff>
      <xdr:row>73</xdr:row>
      <xdr:rowOff>92202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50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108729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28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a:t>
          </a:r>
          <a:r>
            <a:rPr kumimoji="1" lang="en-US" altLang="ja-JP" sz="1300">
              <a:latin typeface="ＭＳ Ｐゴシック" panose="020B0600070205080204" pitchFamily="50" charset="-128"/>
              <a:ea typeface="ＭＳ Ｐゴシック" panose="020B0600070205080204" pitchFamily="50" charset="-128"/>
            </a:rPr>
            <a:t>496,064</a:t>
          </a:r>
          <a:r>
            <a:rPr kumimoji="1" lang="ja-JP" altLang="en-US" sz="1300">
              <a:latin typeface="ＭＳ Ｐゴシック" panose="020B0600070205080204" pitchFamily="50" charset="-128"/>
              <a:ea typeface="ＭＳ Ｐゴシック" panose="020B0600070205080204" pitchFamily="50" charset="-128"/>
            </a:rPr>
            <a:t>円となり、前年度の</a:t>
          </a:r>
          <a:r>
            <a:rPr kumimoji="1" lang="en-US" altLang="ja-JP" sz="1300">
              <a:latin typeface="ＭＳ Ｐゴシック" panose="020B0600070205080204" pitchFamily="50" charset="-128"/>
              <a:ea typeface="ＭＳ Ｐゴシック" panose="020B0600070205080204" pitchFamily="50" charset="-128"/>
            </a:rPr>
            <a:t>504,822</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8,758</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　増加した主な項目としては、物件費、補助費等、積立金であり、減少した主な項目としては、扶助費、普通建設事業費となる。物件費は、庁内情報基盤ネットワークの更改や小学校へのタブレット配備、公共施設の光熱費高騰などによって</a:t>
          </a:r>
          <a:r>
            <a:rPr kumimoji="1" lang="en-US" altLang="ja-JP" sz="1300">
              <a:latin typeface="ＭＳ Ｐゴシック" panose="020B0600070205080204" pitchFamily="50" charset="-128"/>
              <a:ea typeface="ＭＳ Ｐゴシック" panose="020B0600070205080204" pitchFamily="50" charset="-128"/>
            </a:rPr>
            <a:t>6,200</a:t>
          </a:r>
          <a:r>
            <a:rPr kumimoji="1" lang="ja-JP" altLang="en-US" sz="1300">
              <a:latin typeface="ＭＳ Ｐゴシック" panose="020B0600070205080204" pitchFamily="50" charset="-128"/>
              <a:ea typeface="ＭＳ Ｐゴシック" panose="020B0600070205080204" pitchFamily="50" charset="-128"/>
            </a:rPr>
            <a:t>円増加した。補助費等は、新時代開拓支援事業補助金や企業誘致に伴う</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次産業化施設等企業立地促進助成金によって</a:t>
          </a:r>
          <a:r>
            <a:rPr kumimoji="1" lang="en-US" altLang="ja-JP" sz="1300">
              <a:latin typeface="ＭＳ Ｐゴシック" panose="020B0600070205080204" pitchFamily="50" charset="-128"/>
              <a:ea typeface="ＭＳ Ｐゴシック" panose="020B0600070205080204" pitchFamily="50" charset="-128"/>
            </a:rPr>
            <a:t>9,147</a:t>
          </a:r>
          <a:r>
            <a:rPr kumimoji="1" lang="ja-JP" altLang="en-US" sz="1300">
              <a:latin typeface="ＭＳ Ｐゴシック" panose="020B0600070205080204" pitchFamily="50" charset="-128"/>
              <a:ea typeface="ＭＳ Ｐゴシック" panose="020B0600070205080204" pitchFamily="50" charset="-128"/>
            </a:rPr>
            <a:t>円増加した。積立金は、ふるさと寄附等を財源とした特定目的基金への積立を行ったことから、</a:t>
          </a:r>
          <a:r>
            <a:rPr kumimoji="1" lang="en-US" altLang="ja-JP" sz="1300">
              <a:latin typeface="ＭＳ Ｐゴシック" panose="020B0600070205080204" pitchFamily="50" charset="-128"/>
              <a:ea typeface="ＭＳ Ｐゴシック" panose="020B0600070205080204" pitchFamily="50" charset="-128"/>
            </a:rPr>
            <a:t>7,761</a:t>
          </a:r>
          <a:r>
            <a:rPr kumimoji="1" lang="ja-JP" altLang="en-US" sz="1300">
              <a:latin typeface="ＭＳ Ｐゴシック" panose="020B0600070205080204" pitchFamily="50" charset="-128"/>
              <a:ea typeface="ＭＳ Ｐゴシック" panose="020B0600070205080204" pitchFamily="50" charset="-128"/>
            </a:rPr>
            <a:t>円増加した。一方、扶助費は、しょうがい者自立支援給付や新たに給付を開始した出産・子育て応援交付金などが増加したが、子育て世帯臨時特別給付金の終了が大きく影響し、</a:t>
          </a:r>
          <a:r>
            <a:rPr kumimoji="1" lang="en-US" altLang="ja-JP" sz="1300">
              <a:latin typeface="ＭＳ Ｐゴシック" panose="020B0600070205080204" pitchFamily="50" charset="-128"/>
              <a:ea typeface="ＭＳ Ｐゴシック" panose="020B0600070205080204" pitchFamily="50" charset="-128"/>
            </a:rPr>
            <a:t>13,758</a:t>
          </a:r>
          <a:r>
            <a:rPr kumimoji="1" lang="ja-JP" altLang="en-US" sz="1300">
              <a:latin typeface="ＭＳ Ｐゴシック" panose="020B0600070205080204" pitchFamily="50" charset="-128"/>
              <a:ea typeface="ＭＳ Ｐゴシック" panose="020B0600070205080204" pitchFamily="50" charset="-128"/>
            </a:rPr>
            <a:t>円減少した。普通建設事業費は、北新団地建替整備事業や南田附神前線整備事業などの大型建設事業の終了・縮小によって</a:t>
          </a:r>
          <a:r>
            <a:rPr kumimoji="1" lang="en-US" altLang="ja-JP" sz="1300">
              <a:latin typeface="ＭＳ Ｐゴシック" panose="020B0600070205080204" pitchFamily="50" charset="-128"/>
              <a:ea typeface="ＭＳ Ｐゴシック" panose="020B0600070205080204" pitchFamily="50" charset="-128"/>
            </a:rPr>
            <a:t>15,707</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類似団体平均、全国平均及び県平均と比較すると、人件費や補助費等の水準が高くなっており、今後も適正な定員管理や補助金の効果等の検証・見直しなどを進め、経費削減に努める。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滋賀県長浜市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115,009
111,100
681.02
59,368,658
57,051,770
1,852,695
33,974,491
41,912,093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20501</xdr:rowOff>
    </xdr:from>
    <xdr:to>
      <xdr:col>24</xdr:col>
      <xdr:colOff>63500</xdr:colOff>
      <xdr:row>37</xdr:row>
      <xdr:rowOff>135890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64151"/>
          <a:ext cx="838200" cy="11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9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20501</xdr:rowOff>
    </xdr:from>
    <xdr:to>
      <xdr:col>19</xdr:col>
      <xdr:colOff>177800</xdr:colOff>
      <xdr:row>37</xdr:row>
      <xdr:rowOff>48804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64151"/>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147700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138611</xdr:rowOff>
    </xdr:from>
    <xdr:to>
      <xdr:col>15</xdr:col>
      <xdr:colOff>50800</xdr:colOff>
      <xdr:row>37</xdr:row>
      <xdr:rowOff>48804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1081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28501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138611</xdr:rowOff>
    </xdr:from>
    <xdr:to>
      <xdr:col>10</xdr:col>
      <xdr:colOff>114300</xdr:colOff>
      <xdr:row>37</xdr:row>
      <xdr:rowOff>64044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10811"/>
          <a:ext cx="889000" cy="9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155320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85090</xdr:rowOff>
    </xdr:from>
    <xdr:to>
      <xdr:col>24</xdr:col>
      <xdr:colOff>114300</xdr:colOff>
      <xdr:row>38</xdr:row>
      <xdr:rowOff>15240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63517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141151</xdr:rowOff>
    </xdr:from>
    <xdr:to>
      <xdr:col>20</xdr:col>
      <xdr:colOff>38100</xdr:colOff>
      <xdr:row>37</xdr:row>
      <xdr:rowOff>71301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62428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0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169454</xdr:rowOff>
    </xdr:from>
    <xdr:to>
      <xdr:col>15</xdr:col>
      <xdr:colOff>101600</xdr:colOff>
      <xdr:row>37</xdr:row>
      <xdr:rowOff>99604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90731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3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87811</xdr:rowOff>
    </xdr:from>
    <xdr:to>
      <xdr:col>10</xdr:col>
      <xdr:colOff>165100</xdr:colOff>
      <xdr:row>37</xdr:row>
      <xdr:rowOff>17961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9088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13244</xdr:rowOff>
    </xdr:from>
    <xdr:to>
      <xdr:col>6</xdr:col>
      <xdr:colOff>38100</xdr:colOff>
      <xdr:row>37</xdr:row>
      <xdr:rowOff>114844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5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105971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169320</xdr:rowOff>
    </xdr:from>
    <xdr:to>
      <xdr:col>24</xdr:col>
      <xdr:colOff>62865</xdr:colOff>
      <xdr:row>59</xdr:row>
      <xdr:rowOff>117754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427620"/>
          <a:ext cx="1270" cy="805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121581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117754</xdr:rowOff>
    </xdr:from>
    <xdr:to>
      <xdr:col>24</xdr:col>
      <xdr:colOff>152400</xdr:colOff>
      <xdr:row>59</xdr:row>
      <xdr:rowOff>117754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3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115997</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20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169320</xdr:rowOff>
    </xdr:from>
    <xdr:to>
      <xdr:col>24</xdr:col>
      <xdr:colOff>152400</xdr:colOff>
      <xdr:row>54</xdr:row>
      <xdr:rowOff>169320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42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85805</xdr:rowOff>
    </xdr:from>
    <xdr:to>
      <xdr:col>24</xdr:col>
      <xdr:colOff>63500</xdr:colOff>
      <xdr:row>57</xdr:row>
      <xdr:rowOff>124134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858455"/>
          <a:ext cx="8382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38154</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81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59727</xdr:rowOff>
    </xdr:from>
    <xdr:to>
      <xdr:col>24</xdr:col>
      <xdr:colOff>114300</xdr:colOff>
      <xdr:row>57</xdr:row>
      <xdr:rowOff>161327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83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161493</xdr:rowOff>
    </xdr:from>
    <xdr:to>
      <xdr:col>19</xdr:col>
      <xdr:colOff>177800</xdr:colOff>
      <xdr:row>57</xdr:row>
      <xdr:rowOff>124134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8733993"/>
          <a:ext cx="889000" cy="116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40796</xdr:rowOff>
    </xdr:from>
    <xdr:to>
      <xdr:col>20</xdr:col>
      <xdr:colOff>38100</xdr:colOff>
      <xdr:row>57</xdr:row>
      <xdr:rowOff>142396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158923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8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161493</xdr:rowOff>
    </xdr:from>
    <xdr:to>
      <xdr:col>15</xdr:col>
      <xdr:colOff>50800</xdr:colOff>
      <xdr:row>57</xdr:row>
      <xdr:rowOff>65949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8733993"/>
          <a:ext cx="889000" cy="110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74737</xdr:rowOff>
    </xdr:from>
    <xdr:to>
      <xdr:col>15</xdr:col>
      <xdr:colOff>101600</xdr:colOff>
      <xdr:row>52</xdr:row>
      <xdr:rowOff>4887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881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167464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891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65949</xdr:rowOff>
    </xdr:from>
    <xdr:to>
      <xdr:col>10</xdr:col>
      <xdr:colOff>114300</xdr:colOff>
      <xdr:row>57</xdr:row>
      <xdr:rowOff>168873</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838599"/>
          <a:ext cx="889000" cy="10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73540</xdr:rowOff>
    </xdr:from>
    <xdr:to>
      <xdr:col>10</xdr:col>
      <xdr:colOff>165100</xdr:colOff>
      <xdr:row>58</xdr:row>
      <xdr:rowOff>3690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166267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9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76457</xdr:rowOff>
    </xdr:from>
    <xdr:to>
      <xdr:col>6</xdr:col>
      <xdr:colOff>38100</xdr:colOff>
      <xdr:row>59</xdr:row>
      <xdr:rowOff>6607</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100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169184</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1011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35005</xdr:rowOff>
    </xdr:from>
    <xdr:to>
      <xdr:col>24</xdr:col>
      <xdr:colOff>114300</xdr:colOff>
      <xdr:row>57</xdr:row>
      <xdr:rowOff>136605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0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57882</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65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73334</xdr:rowOff>
    </xdr:from>
    <xdr:to>
      <xdr:col>20</xdr:col>
      <xdr:colOff>38100</xdr:colOff>
      <xdr:row>58</xdr:row>
      <xdr:rowOff>3484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4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166061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9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110693</xdr:rowOff>
    </xdr:from>
    <xdr:to>
      <xdr:col>15</xdr:col>
      <xdr:colOff>101600</xdr:colOff>
      <xdr:row>51</xdr:row>
      <xdr:rowOff>40843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868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57370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845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15149</xdr:rowOff>
    </xdr:from>
    <xdr:to>
      <xdr:col>10</xdr:col>
      <xdr:colOff>165100</xdr:colOff>
      <xdr:row>57</xdr:row>
      <xdr:rowOff>116749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8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133276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5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118073</xdr:rowOff>
    </xdr:from>
    <xdr:to>
      <xdr:col>6</xdr:col>
      <xdr:colOff>38100</xdr:colOff>
      <xdr:row>58</xdr:row>
      <xdr:rowOff>48223</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64750</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66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45955</xdr:rowOff>
    </xdr:from>
    <xdr:to>
      <xdr:col>24</xdr:col>
      <xdr:colOff>63500</xdr:colOff>
      <xdr:row>72</xdr:row>
      <xdr:rowOff>61557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2218905"/>
          <a:ext cx="838200" cy="18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47344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734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45955</xdr:rowOff>
    </xdr:from>
    <xdr:to>
      <xdr:col>19</xdr:col>
      <xdr:colOff>177800</xdr:colOff>
      <xdr:row>73</xdr:row>
      <xdr:rowOff>119774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218905"/>
          <a:ext cx="889000" cy="41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164901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6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119774</xdr:rowOff>
    </xdr:from>
    <xdr:to>
      <xdr:col>15</xdr:col>
      <xdr:colOff>50800</xdr:colOff>
      <xdr:row>75</xdr:row>
      <xdr:rowOff>7398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635624"/>
          <a:ext cx="889000" cy="23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112552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7398</xdr:rowOff>
    </xdr:from>
    <xdr:to>
      <xdr:col>10</xdr:col>
      <xdr:colOff>114300</xdr:colOff>
      <xdr:row>75</xdr:row>
      <xdr:rowOff>25495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86614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37037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10757</xdr:rowOff>
    </xdr:from>
    <xdr:to>
      <xdr:col>24</xdr:col>
      <xdr:colOff>114300</xdr:colOff>
      <xdr:row>72</xdr:row>
      <xdr:rowOff>112357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3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33634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20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166605</xdr:rowOff>
    </xdr:from>
    <xdr:to>
      <xdr:col>20</xdr:col>
      <xdr:colOff>38100</xdr:colOff>
      <xdr:row>71</xdr:row>
      <xdr:rowOff>96755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1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113282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194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68974</xdr:rowOff>
    </xdr:from>
    <xdr:to>
      <xdr:col>15</xdr:col>
      <xdr:colOff>101600</xdr:colOff>
      <xdr:row>73</xdr:row>
      <xdr:rowOff>170574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5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15651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36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128048</xdr:rowOff>
    </xdr:from>
    <xdr:to>
      <xdr:col>10</xdr:col>
      <xdr:colOff>165100</xdr:colOff>
      <xdr:row>75</xdr:row>
      <xdr:rowOff>58198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81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74725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59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146145</xdr:rowOff>
    </xdr:from>
    <xdr:to>
      <xdr:col>6</xdr:col>
      <xdr:colOff>38100</xdr:colOff>
      <xdr:row>75</xdr:row>
      <xdr:rowOff>76295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8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92822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60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144935</xdr:rowOff>
    </xdr:from>
    <xdr:to>
      <xdr:col>24</xdr:col>
      <xdr:colOff>63500</xdr:colOff>
      <xdr:row>95</xdr:row>
      <xdr:rowOff>13650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261235"/>
          <a:ext cx="838200" cy="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16578</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04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4918</xdr:rowOff>
    </xdr:from>
    <xdr:to>
      <xdr:col>19</xdr:col>
      <xdr:colOff>177800</xdr:colOff>
      <xdr:row>94</xdr:row>
      <xdr:rowOff>144935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5949768"/>
          <a:ext cx="889000" cy="3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124979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4918</xdr:rowOff>
    </xdr:from>
    <xdr:to>
      <xdr:col>15</xdr:col>
      <xdr:colOff>50800</xdr:colOff>
      <xdr:row>96</xdr:row>
      <xdr:rowOff>32235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5949768"/>
          <a:ext cx="889000" cy="54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146376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6998</xdr:rowOff>
    </xdr:from>
    <xdr:to>
      <xdr:col>10</xdr:col>
      <xdr:colOff>114300</xdr:colOff>
      <xdr:row>96</xdr:row>
      <xdr:rowOff>32235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466198"/>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8783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3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170335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134300</xdr:rowOff>
    </xdr:from>
    <xdr:to>
      <xdr:col>24</xdr:col>
      <xdr:colOff>114300</xdr:colOff>
      <xdr:row>95</xdr:row>
      <xdr:rowOff>64450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2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157177</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10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94135</xdr:rowOff>
    </xdr:from>
    <xdr:to>
      <xdr:col>20</xdr:col>
      <xdr:colOff>38100</xdr:colOff>
      <xdr:row>95</xdr:row>
      <xdr:rowOff>24285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21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40812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98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125568</xdr:rowOff>
    </xdr:from>
    <xdr:to>
      <xdr:col>15</xdr:col>
      <xdr:colOff>101600</xdr:colOff>
      <xdr:row>93</xdr:row>
      <xdr:rowOff>55718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589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72245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152885</xdr:rowOff>
    </xdr:from>
    <xdr:to>
      <xdr:col>10</xdr:col>
      <xdr:colOff>165100</xdr:colOff>
      <xdr:row>96</xdr:row>
      <xdr:rowOff>83035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99562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21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127648</xdr:rowOff>
    </xdr:from>
    <xdr:to>
      <xdr:col>6</xdr:col>
      <xdr:colOff>38100</xdr:colOff>
      <xdr:row>96</xdr:row>
      <xdr:rowOff>57798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74325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19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115194</xdr:rowOff>
    </xdr:from>
    <xdr:to>
      <xdr:col>55</xdr:col>
      <xdr:colOff>0</xdr:colOff>
      <xdr:row>38</xdr:row>
      <xdr:rowOff>116566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3029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114188</xdr:rowOff>
    </xdr:from>
    <xdr:to>
      <xdr:col>50</xdr:col>
      <xdr:colOff>114300</xdr:colOff>
      <xdr:row>38</xdr:row>
      <xdr:rowOff>115194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29288"/>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113731</xdr:rowOff>
    </xdr:from>
    <xdr:to>
      <xdr:col>45</xdr:col>
      <xdr:colOff>177800</xdr:colOff>
      <xdr:row>38</xdr:row>
      <xdr:rowOff>114188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2883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113548</xdr:rowOff>
    </xdr:from>
    <xdr:to>
      <xdr:col>41</xdr:col>
      <xdr:colOff>50800</xdr:colOff>
      <xdr:row>38</xdr:row>
      <xdr:rowOff>113731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2864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65766</xdr:rowOff>
    </xdr:from>
    <xdr:to>
      <xdr:col>55</xdr:col>
      <xdr:colOff>50800</xdr:colOff>
      <xdr:row>38</xdr:row>
      <xdr:rowOff>167366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152143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9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64394</xdr:rowOff>
    </xdr:from>
    <xdr:to>
      <xdr:col>50</xdr:col>
      <xdr:colOff>165100</xdr:colOff>
      <xdr:row>38</xdr:row>
      <xdr:rowOff>165994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157121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72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63388</xdr:rowOff>
    </xdr:from>
    <xdr:to>
      <xdr:col>46</xdr:col>
      <xdr:colOff>38100</xdr:colOff>
      <xdr:row>38</xdr:row>
      <xdr:rowOff>164988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156115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7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62931</xdr:rowOff>
    </xdr:from>
    <xdr:to>
      <xdr:col>41</xdr:col>
      <xdr:colOff>101600</xdr:colOff>
      <xdr:row>38</xdr:row>
      <xdr:rowOff>164531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155658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70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62748</xdr:rowOff>
    </xdr:from>
    <xdr:to>
      <xdr:col>36</xdr:col>
      <xdr:colOff>165100</xdr:colOff>
      <xdr:row>38</xdr:row>
      <xdr:rowOff>164348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7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155475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70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107376</xdr:rowOff>
    </xdr:from>
    <xdr:to>
      <xdr:col>55</xdr:col>
      <xdr:colOff>0</xdr:colOff>
      <xdr:row>53</xdr:row>
      <xdr:rowOff>99603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022776"/>
          <a:ext cx="838200" cy="16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163430</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93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99603</xdr:rowOff>
    </xdr:from>
    <xdr:to>
      <xdr:col>50</xdr:col>
      <xdr:colOff>114300</xdr:colOff>
      <xdr:row>53</xdr:row>
      <xdr:rowOff>116108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186453"/>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118305</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7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95306</xdr:rowOff>
    </xdr:from>
    <xdr:to>
      <xdr:col>45</xdr:col>
      <xdr:colOff>177800</xdr:colOff>
      <xdr:row>53</xdr:row>
      <xdr:rowOff>116108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182156"/>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166128</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95306</xdr:rowOff>
    </xdr:from>
    <xdr:to>
      <xdr:col>41</xdr:col>
      <xdr:colOff>50800</xdr:colOff>
      <xdr:row>53</xdr:row>
      <xdr:rowOff>99421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18215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58000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11275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56576</xdr:rowOff>
    </xdr:from>
    <xdr:to>
      <xdr:col>55</xdr:col>
      <xdr:colOff>50800</xdr:colOff>
      <xdr:row>52</xdr:row>
      <xdr:rowOff>158176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9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9603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9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48803</xdr:rowOff>
    </xdr:from>
    <xdr:to>
      <xdr:col>50</xdr:col>
      <xdr:colOff>165100</xdr:colOff>
      <xdr:row>53</xdr:row>
      <xdr:rowOff>150403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1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166930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891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65308</xdr:rowOff>
    </xdr:from>
    <xdr:to>
      <xdr:col>46</xdr:col>
      <xdr:colOff>38100</xdr:colOff>
      <xdr:row>53</xdr:row>
      <xdr:rowOff>166908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1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11985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8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44506</xdr:rowOff>
    </xdr:from>
    <xdr:to>
      <xdr:col>41</xdr:col>
      <xdr:colOff>101600</xdr:colOff>
      <xdr:row>53</xdr:row>
      <xdr:rowOff>146106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1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162633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890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48621</xdr:rowOff>
    </xdr:from>
    <xdr:to>
      <xdr:col>36</xdr:col>
      <xdr:colOff>165100</xdr:colOff>
      <xdr:row>53</xdr:row>
      <xdr:rowOff>150221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1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166748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91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18847</xdr:rowOff>
    </xdr:from>
    <xdr:to>
      <xdr:col>55</xdr:col>
      <xdr:colOff>0</xdr:colOff>
      <xdr:row>77</xdr:row>
      <xdr:rowOff>5778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049047"/>
          <a:ext cx="838200" cy="15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140466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2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104877</xdr:rowOff>
    </xdr:from>
    <xdr:to>
      <xdr:col>50</xdr:col>
      <xdr:colOff>114300</xdr:colOff>
      <xdr:row>77</xdr:row>
      <xdr:rowOff>5778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792177"/>
          <a:ext cx="889000" cy="4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154144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6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104877</xdr:rowOff>
    </xdr:from>
    <xdr:to>
      <xdr:col>45</xdr:col>
      <xdr:colOff>177800</xdr:colOff>
      <xdr:row>77</xdr:row>
      <xdr:rowOff>105257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792177"/>
          <a:ext cx="889000" cy="51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49153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83846</xdr:rowOff>
    </xdr:from>
    <xdr:to>
      <xdr:col>41</xdr:col>
      <xdr:colOff>50800</xdr:colOff>
      <xdr:row>77</xdr:row>
      <xdr:rowOff>105257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85496"/>
          <a:ext cx="8890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44416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65447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139497</xdr:rowOff>
    </xdr:from>
    <xdr:to>
      <xdr:col>55</xdr:col>
      <xdr:colOff>50800</xdr:colOff>
      <xdr:row>76</xdr:row>
      <xdr:rowOff>69647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99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117924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7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126428</xdr:rowOff>
    </xdr:from>
    <xdr:to>
      <xdr:col>50</xdr:col>
      <xdr:colOff>165100</xdr:colOff>
      <xdr:row>77</xdr:row>
      <xdr:rowOff>56578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47705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2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54077</xdr:rowOff>
    </xdr:from>
    <xdr:to>
      <xdr:col>46</xdr:col>
      <xdr:colOff>38100</xdr:colOff>
      <xdr:row>74</xdr:row>
      <xdr:rowOff>155677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7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51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54457</xdr:rowOff>
    </xdr:from>
    <xdr:to>
      <xdr:col>41</xdr:col>
      <xdr:colOff>101600</xdr:colOff>
      <xdr:row>77</xdr:row>
      <xdr:rowOff>156057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147184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3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33046</xdr:rowOff>
    </xdr:from>
    <xdr:to>
      <xdr:col>36</xdr:col>
      <xdr:colOff>165100</xdr:colOff>
      <xdr:row>77</xdr:row>
      <xdr:rowOff>134646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125773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32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32217</xdr:rowOff>
    </xdr:from>
    <xdr:to>
      <xdr:col>55</xdr:col>
      <xdr:colOff>0</xdr:colOff>
      <xdr:row>97</xdr:row>
      <xdr:rowOff>102493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62867"/>
          <a:ext cx="838200" cy="7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35620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66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32217</xdr:rowOff>
    </xdr:from>
    <xdr:to>
      <xdr:col>50</xdr:col>
      <xdr:colOff>114300</xdr:colOff>
      <xdr:row>97</xdr:row>
      <xdr:rowOff>91539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62867"/>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153097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7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70850</xdr:rowOff>
    </xdr:from>
    <xdr:to>
      <xdr:col>45</xdr:col>
      <xdr:colOff>177800</xdr:colOff>
      <xdr:row>97</xdr:row>
      <xdr:rowOff>91539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701500"/>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156728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78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66018</xdr:rowOff>
    </xdr:from>
    <xdr:to>
      <xdr:col>41</xdr:col>
      <xdr:colOff>50800</xdr:colOff>
      <xdr:row>97</xdr:row>
      <xdr:rowOff>70850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96668"/>
          <a:ext cx="8890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153116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7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51693</xdr:rowOff>
    </xdr:from>
    <xdr:to>
      <xdr:col>55</xdr:col>
      <xdr:colOff>50800</xdr:colOff>
      <xdr:row>97</xdr:row>
      <xdr:rowOff>153293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11070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7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152867</xdr:rowOff>
    </xdr:from>
    <xdr:to>
      <xdr:col>50</xdr:col>
      <xdr:colOff>165100</xdr:colOff>
      <xdr:row>97</xdr:row>
      <xdr:rowOff>83017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99544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38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40739</xdr:rowOff>
    </xdr:from>
    <xdr:to>
      <xdr:col>46</xdr:col>
      <xdr:colOff>38100</xdr:colOff>
      <xdr:row>97</xdr:row>
      <xdr:rowOff>142339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158866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4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20050</xdr:rowOff>
    </xdr:from>
    <xdr:to>
      <xdr:col>41</xdr:col>
      <xdr:colOff>101600</xdr:colOff>
      <xdr:row>97</xdr:row>
      <xdr:rowOff>121650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112777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4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15218</xdr:rowOff>
    </xdr:from>
    <xdr:to>
      <xdr:col>36</xdr:col>
      <xdr:colOff>165100</xdr:colOff>
      <xdr:row>97</xdr:row>
      <xdr:rowOff>116818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4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133345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42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91389</xdr:rowOff>
    </xdr:from>
    <xdr:to>
      <xdr:col>85</xdr:col>
      <xdr:colOff>126364</xdr:colOff>
      <xdr:row>38</xdr:row>
      <xdr:rowOff>162179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577789"/>
          <a:ext cx="1269" cy="109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166006</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8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162179</xdr:rowOff>
    </xdr:from>
    <xdr:to>
      <xdr:col>86</xdr:col>
      <xdr:colOff>25400</xdr:colOff>
      <xdr:row>38</xdr:row>
      <xdr:rowOff>162179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7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38066</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3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91389</xdr:rowOff>
    </xdr:from>
    <xdr:to>
      <xdr:col>86</xdr:col>
      <xdr:colOff>25400</xdr:colOff>
      <xdr:row>32</xdr:row>
      <xdr:rowOff>91389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57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51384</xdr:rowOff>
    </xdr:from>
    <xdr:to>
      <xdr:col>85</xdr:col>
      <xdr:colOff>127000</xdr:colOff>
      <xdr:row>35</xdr:row>
      <xdr:rowOff>59842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052134"/>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123639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145212</xdr:rowOff>
    </xdr:from>
    <xdr:to>
      <xdr:col>85</xdr:col>
      <xdr:colOff>177800</xdr:colOff>
      <xdr:row>37</xdr:row>
      <xdr:rowOff>75362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125450</xdr:rowOff>
    </xdr:from>
    <xdr:to>
      <xdr:col>81</xdr:col>
      <xdr:colOff>50800</xdr:colOff>
      <xdr:row>35</xdr:row>
      <xdr:rowOff>51384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783300"/>
          <a:ext cx="889000" cy="2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144678</xdr:rowOff>
    </xdr:from>
    <xdr:to>
      <xdr:col>81</xdr:col>
      <xdr:colOff>101600</xdr:colOff>
      <xdr:row>37</xdr:row>
      <xdr:rowOff>74828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65955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125450</xdr:rowOff>
    </xdr:from>
    <xdr:to>
      <xdr:col>76</xdr:col>
      <xdr:colOff>114300</xdr:colOff>
      <xdr:row>34</xdr:row>
      <xdr:rowOff>102438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783300"/>
          <a:ext cx="889000" cy="14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69850</xdr:rowOff>
    </xdr:from>
    <xdr:to>
      <xdr:col>76</xdr:col>
      <xdr:colOff>165100</xdr:colOff>
      <xdr:row>37</xdr:row>
      <xdr:rowOff>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162577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1702</xdr:rowOff>
    </xdr:from>
    <xdr:to>
      <xdr:col>71</xdr:col>
      <xdr:colOff>177800</xdr:colOff>
      <xdr:row>34</xdr:row>
      <xdr:rowOff>102438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316652"/>
          <a:ext cx="889000" cy="61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98349</xdr:rowOff>
    </xdr:from>
    <xdr:to>
      <xdr:col>72</xdr:col>
      <xdr:colOff>38100</xdr:colOff>
      <xdr:row>37</xdr:row>
      <xdr:rowOff>28499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19626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167767</xdr:rowOff>
    </xdr:from>
    <xdr:to>
      <xdr:col>67</xdr:col>
      <xdr:colOff>101600</xdr:colOff>
      <xdr:row>37</xdr:row>
      <xdr:rowOff>97917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89044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9042</xdr:rowOff>
    </xdr:from>
    <xdr:to>
      <xdr:col>85</xdr:col>
      <xdr:colOff>177800</xdr:colOff>
      <xdr:row>35</xdr:row>
      <xdr:rowOff>110642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31919</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86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584</xdr:rowOff>
    </xdr:from>
    <xdr:to>
      <xdr:col>81</xdr:col>
      <xdr:colOff>101600</xdr:colOff>
      <xdr:row>35</xdr:row>
      <xdr:rowOff>102184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0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118711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77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74650</xdr:rowOff>
    </xdr:from>
    <xdr:to>
      <xdr:col>76</xdr:col>
      <xdr:colOff>165100</xdr:colOff>
      <xdr:row>34</xdr:row>
      <xdr:rowOff>4800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7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21327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50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51638</xdr:rowOff>
    </xdr:from>
    <xdr:to>
      <xdr:col>72</xdr:col>
      <xdr:colOff>38100</xdr:colOff>
      <xdr:row>34</xdr:row>
      <xdr:rowOff>153238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88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169765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65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122352</xdr:rowOff>
    </xdr:from>
    <xdr:to>
      <xdr:col>67</xdr:col>
      <xdr:colOff>101600</xdr:colOff>
      <xdr:row>31</xdr:row>
      <xdr:rowOff>52502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26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69029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04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118211</xdr:rowOff>
    </xdr:from>
    <xdr:to>
      <xdr:col>85</xdr:col>
      <xdr:colOff>127000</xdr:colOff>
      <xdr:row>56</xdr:row>
      <xdr:rowOff>82795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47961"/>
          <a:ext cx="838200" cy="13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153378</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83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41435</xdr:rowOff>
    </xdr:from>
    <xdr:to>
      <xdr:col>81</xdr:col>
      <xdr:colOff>50800</xdr:colOff>
      <xdr:row>56</xdr:row>
      <xdr:rowOff>82795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471185"/>
          <a:ext cx="889000" cy="21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12757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55249</xdr:rowOff>
    </xdr:from>
    <xdr:to>
      <xdr:col>76</xdr:col>
      <xdr:colOff>114300</xdr:colOff>
      <xdr:row>55</xdr:row>
      <xdr:rowOff>41435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142099"/>
          <a:ext cx="889000" cy="32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64992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55249</xdr:rowOff>
    </xdr:from>
    <xdr:to>
      <xdr:col>71</xdr:col>
      <xdr:colOff>177800</xdr:colOff>
      <xdr:row>54</xdr:row>
      <xdr:rowOff>142198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142099"/>
          <a:ext cx="889000" cy="25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121048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75802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4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67411</xdr:rowOff>
    </xdr:from>
    <xdr:to>
      <xdr:col>85</xdr:col>
      <xdr:colOff>177800</xdr:colOff>
      <xdr:row>55</xdr:row>
      <xdr:rowOff>169011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90288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31995</xdr:rowOff>
    </xdr:from>
    <xdr:to>
      <xdr:col>81</xdr:col>
      <xdr:colOff>101600</xdr:colOff>
      <xdr:row>56</xdr:row>
      <xdr:rowOff>133595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150122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4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162085</xdr:rowOff>
    </xdr:from>
    <xdr:to>
      <xdr:col>76</xdr:col>
      <xdr:colOff>165100</xdr:colOff>
      <xdr:row>55</xdr:row>
      <xdr:rowOff>92235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4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108762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19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4449</xdr:rowOff>
    </xdr:from>
    <xdr:to>
      <xdr:col>72</xdr:col>
      <xdr:colOff>38100</xdr:colOff>
      <xdr:row>53</xdr:row>
      <xdr:rowOff>106049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0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122576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88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91398</xdr:rowOff>
    </xdr:from>
    <xdr:to>
      <xdr:col>67</xdr:col>
      <xdr:colOff>101600</xdr:colOff>
      <xdr:row>55</xdr:row>
      <xdr:rowOff>21548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34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38075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1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137567</xdr:rowOff>
    </xdr:from>
    <xdr:to>
      <xdr:col>85</xdr:col>
      <xdr:colOff>127000</xdr:colOff>
      <xdr:row>79</xdr:row>
      <xdr:rowOff>22352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10667"/>
          <a:ext cx="8382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135432</xdr:rowOff>
    </xdr:from>
    <xdr:to>
      <xdr:col>81</xdr:col>
      <xdr:colOff>50800</xdr:colOff>
      <xdr:row>79</xdr:row>
      <xdr:rowOff>22352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08532"/>
          <a:ext cx="889000" cy="5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112954</xdr:rowOff>
    </xdr:from>
    <xdr:to>
      <xdr:col>76</xdr:col>
      <xdr:colOff>114300</xdr:colOff>
      <xdr:row>78</xdr:row>
      <xdr:rowOff>135432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86054"/>
          <a:ext cx="889000" cy="2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147701</xdr:rowOff>
    </xdr:from>
    <xdr:to>
      <xdr:col>71</xdr:col>
      <xdr:colOff>177800</xdr:colOff>
      <xdr:row>78</xdr:row>
      <xdr:rowOff>112954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349351"/>
          <a:ext cx="8890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159072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3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86767</xdr:rowOff>
    </xdr:from>
    <xdr:to>
      <xdr:col>85</xdr:col>
      <xdr:colOff>177800</xdr:colOff>
      <xdr:row>79</xdr:row>
      <xdr:rowOff>16917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14826</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8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143002</xdr:rowOff>
    </xdr:from>
    <xdr:to>
      <xdr:col>81</xdr:col>
      <xdr:colOff>101600</xdr:colOff>
      <xdr:row>79</xdr:row>
      <xdr:rowOff>73152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64279</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08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84632</xdr:rowOff>
    </xdr:from>
    <xdr:to>
      <xdr:col>76</xdr:col>
      <xdr:colOff>165100</xdr:colOff>
      <xdr:row>79</xdr:row>
      <xdr:rowOff>14782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5909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5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62154</xdr:rowOff>
    </xdr:from>
    <xdr:to>
      <xdr:col>72</xdr:col>
      <xdr:colOff>38100</xdr:colOff>
      <xdr:row>78</xdr:row>
      <xdr:rowOff>163754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154881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2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96901</xdr:rowOff>
    </xdr:from>
    <xdr:to>
      <xdr:col>67</xdr:col>
      <xdr:colOff>101600</xdr:colOff>
      <xdr:row>78</xdr:row>
      <xdr:rowOff>27051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2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43578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07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155684</xdr:rowOff>
    </xdr:from>
    <xdr:to>
      <xdr:col>85</xdr:col>
      <xdr:colOff>127000</xdr:colOff>
      <xdr:row>95</xdr:row>
      <xdr:rowOff>20580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271984"/>
          <a:ext cx="838200" cy="3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135399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080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68529</xdr:rowOff>
    </xdr:from>
    <xdr:to>
      <xdr:col>81</xdr:col>
      <xdr:colOff>50800</xdr:colOff>
      <xdr:row>94</xdr:row>
      <xdr:rowOff>155684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184829"/>
          <a:ext cx="889000" cy="8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34713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47803</xdr:rowOff>
    </xdr:from>
    <xdr:to>
      <xdr:col>76</xdr:col>
      <xdr:colOff>114300</xdr:colOff>
      <xdr:row>94</xdr:row>
      <xdr:rowOff>68529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164103"/>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78604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47803</xdr:rowOff>
    </xdr:from>
    <xdr:to>
      <xdr:col>71</xdr:col>
      <xdr:colOff>177800</xdr:colOff>
      <xdr:row>94</xdr:row>
      <xdr:rowOff>57899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164103"/>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89673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109560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141230</xdr:rowOff>
    </xdr:from>
    <xdr:to>
      <xdr:col>85</xdr:col>
      <xdr:colOff>177800</xdr:colOff>
      <xdr:row>95</xdr:row>
      <xdr:rowOff>71380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119657</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3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104884</xdr:rowOff>
    </xdr:from>
    <xdr:to>
      <xdr:col>81</xdr:col>
      <xdr:colOff>101600</xdr:colOff>
      <xdr:row>95</xdr:row>
      <xdr:rowOff>35034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2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51561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99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17729</xdr:rowOff>
    </xdr:from>
    <xdr:to>
      <xdr:col>76</xdr:col>
      <xdr:colOff>165100</xdr:colOff>
      <xdr:row>94</xdr:row>
      <xdr:rowOff>119329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1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135856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90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168453</xdr:rowOff>
    </xdr:from>
    <xdr:to>
      <xdr:col>72</xdr:col>
      <xdr:colOff>38100</xdr:colOff>
      <xdr:row>94</xdr:row>
      <xdr:rowOff>98603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1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115130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88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7099</xdr:rowOff>
    </xdr:from>
    <xdr:to>
      <xdr:col>67</xdr:col>
      <xdr:colOff>101600</xdr:colOff>
      <xdr:row>94</xdr:row>
      <xdr:rowOff>108699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1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125226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89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496,064</a:t>
          </a:r>
          <a:r>
            <a:rPr kumimoji="1" lang="ja-JP" altLang="en-US" sz="1300">
              <a:latin typeface="ＭＳ Ｐゴシック" panose="020B0600070205080204" pitchFamily="50" charset="-128"/>
              <a:ea typeface="ＭＳ Ｐゴシック" panose="020B0600070205080204" pitchFamily="50" charset="-128"/>
            </a:rPr>
            <a:t>円となり、前年度の</a:t>
          </a:r>
          <a:r>
            <a:rPr kumimoji="1" lang="en-US" altLang="ja-JP" sz="1300">
              <a:latin typeface="ＭＳ Ｐゴシック" panose="020B0600070205080204" pitchFamily="50" charset="-128"/>
              <a:ea typeface="ＭＳ Ｐゴシック" panose="020B0600070205080204" pitchFamily="50" charset="-128"/>
            </a:rPr>
            <a:t>504,822</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8,758</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　増加した主な項目としては、農林水産業費、商工費、教育費であり、減少した主な項目としては、民生費、土木費となる。農林水産業費は、企業誘致に伴う</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次産業化施設等企業立地促進助成金や農業用燃油及び肥料価格高騰対策緊急支援事業補助金などによって</a:t>
          </a:r>
          <a:r>
            <a:rPr kumimoji="1" lang="en-US" altLang="ja-JP" sz="1300">
              <a:latin typeface="ＭＳ Ｐゴシック" panose="020B0600070205080204" pitchFamily="50" charset="-128"/>
              <a:ea typeface="ＭＳ Ｐゴシック" panose="020B0600070205080204" pitchFamily="50" charset="-128"/>
            </a:rPr>
            <a:t>3,580</a:t>
          </a:r>
          <a:r>
            <a:rPr kumimoji="1" lang="ja-JP" altLang="en-US" sz="1300">
              <a:latin typeface="ＭＳ Ｐゴシック" panose="020B0600070205080204" pitchFamily="50" charset="-128"/>
              <a:ea typeface="ＭＳ Ｐゴシック" panose="020B0600070205080204" pitchFamily="50" charset="-128"/>
            </a:rPr>
            <a:t>円増加した。商工費は、新時代開拓支援事業補助金やキャッシュレス決済ポイント還元事業などによって</a:t>
          </a:r>
          <a:r>
            <a:rPr kumimoji="1" lang="en-US" altLang="ja-JP" sz="1300">
              <a:latin typeface="ＭＳ Ｐゴシック" panose="020B0600070205080204" pitchFamily="50" charset="-128"/>
              <a:ea typeface="ＭＳ Ｐゴシック" panose="020B0600070205080204" pitchFamily="50" charset="-128"/>
            </a:rPr>
            <a:t>4,157</a:t>
          </a:r>
          <a:r>
            <a:rPr kumimoji="1" lang="ja-JP" altLang="en-US" sz="1300">
              <a:latin typeface="ＭＳ Ｐゴシック" panose="020B0600070205080204" pitchFamily="50" charset="-128"/>
              <a:ea typeface="ＭＳ Ｐゴシック" panose="020B0600070205080204" pitchFamily="50" charset="-128"/>
            </a:rPr>
            <a:t>円増加した。教育費は、小学校へのタブレット配備や小中学校の校舎改修、特定目的基金への積立などを行ったことによって</a:t>
          </a:r>
          <a:r>
            <a:rPr kumimoji="1" lang="en-US" altLang="ja-JP" sz="1300">
              <a:latin typeface="ＭＳ Ｐゴシック" panose="020B0600070205080204" pitchFamily="50" charset="-128"/>
              <a:ea typeface="ＭＳ Ｐゴシック" panose="020B0600070205080204" pitchFamily="50" charset="-128"/>
            </a:rPr>
            <a:t>8,331</a:t>
          </a:r>
          <a:r>
            <a:rPr kumimoji="1" lang="ja-JP" altLang="en-US" sz="1300">
              <a:latin typeface="ＭＳ Ｐゴシック" panose="020B0600070205080204" pitchFamily="50" charset="-128"/>
              <a:ea typeface="ＭＳ Ｐゴシック" panose="020B0600070205080204" pitchFamily="50" charset="-128"/>
            </a:rPr>
            <a:t>円増加した。一方、民生費は、物価高騰対策として実施した非課税世帯等臨時特別給付金の給付や特定目的基金基金への積立などを行ったが、子育て世帯臨時特別給付金事業の終了が大きく影響し、</a:t>
          </a:r>
          <a:r>
            <a:rPr kumimoji="1" lang="en-US" altLang="ja-JP" sz="1300">
              <a:latin typeface="ＭＳ Ｐゴシック" panose="020B0600070205080204" pitchFamily="50" charset="-128"/>
              <a:ea typeface="ＭＳ Ｐゴシック" panose="020B0600070205080204" pitchFamily="50" charset="-128"/>
            </a:rPr>
            <a:t>9,819</a:t>
          </a:r>
          <a:r>
            <a:rPr kumimoji="1" lang="ja-JP" altLang="en-US" sz="1300">
              <a:latin typeface="ＭＳ Ｐゴシック" panose="020B0600070205080204" pitchFamily="50" charset="-128"/>
              <a:ea typeface="ＭＳ Ｐゴシック" panose="020B0600070205080204" pitchFamily="50" charset="-128"/>
            </a:rPr>
            <a:t>円減少した。土木費は、市営住宅北新団地建替整備事業の終了や南田附神前線整備事業の縮小、積雪の減少に伴う雪寒対策費の減少などによって</a:t>
          </a:r>
          <a:r>
            <a:rPr kumimoji="1" lang="en-US" altLang="ja-JP" sz="1300">
              <a:latin typeface="ＭＳ Ｐゴシック" panose="020B0600070205080204" pitchFamily="50" charset="-128"/>
              <a:ea typeface="ＭＳ Ｐゴシック" panose="020B0600070205080204" pitchFamily="50" charset="-128"/>
            </a:rPr>
            <a:t>15,371</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と比較すると、民生費、農林水産業費、消防費の水準が高くなっており、特に消防費においては、湖北消防組合の消防庁舎移転統合整備事業によって今後の増大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百万円の積立を行った一方、</a:t>
          </a:r>
          <a:r>
            <a:rPr kumimoji="1" lang="en-US" altLang="ja-JP" sz="1400">
              <a:latin typeface="ＭＳ ゴシック" pitchFamily="49" charset="-128"/>
              <a:ea typeface="ＭＳ ゴシック" pitchFamily="49" charset="-128"/>
            </a:rPr>
            <a:t>441</a:t>
          </a:r>
          <a:r>
            <a:rPr kumimoji="1" lang="ja-JP" altLang="en-US" sz="1400">
              <a:latin typeface="ＭＳ ゴシック" pitchFamily="49" charset="-128"/>
              <a:ea typeface="ＭＳ ゴシック" pitchFamily="49" charset="-128"/>
            </a:rPr>
            <a:t>百万円の取崩を行ったことから、残高は</a:t>
          </a:r>
          <a:r>
            <a:rPr kumimoji="1" lang="en-US" altLang="ja-JP" sz="1400">
              <a:latin typeface="ＭＳ ゴシック" pitchFamily="49" charset="-128"/>
              <a:ea typeface="ＭＳ ゴシック" pitchFamily="49" charset="-128"/>
            </a:rPr>
            <a:t>423</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実質収支額は、市税の増収等により、前年度より</a:t>
          </a:r>
          <a:r>
            <a:rPr kumimoji="1" lang="en-US" altLang="ja-JP" sz="1400">
              <a:latin typeface="ＭＳ ゴシック" pitchFamily="49" charset="-128"/>
              <a:ea typeface="ＭＳ ゴシック" pitchFamily="49" charset="-128"/>
            </a:rPr>
            <a:t>614</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実質単年度収支は、財政調整基金の積立金が減少したことから、前年度より</a:t>
          </a:r>
          <a:r>
            <a:rPr kumimoji="1" lang="en-US" altLang="ja-JP" sz="1400">
              <a:latin typeface="ＭＳ ゴシック" pitchFamily="49" charset="-128"/>
              <a:ea typeface="ＭＳ ゴシック" pitchFamily="49" charset="-128"/>
            </a:rPr>
            <a:t>1,438</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年度以降、全ての会計において黒字決算を維持しており、直ちに資金不足が生じて財政運営に支障をきたす恐れはない。</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年度においては、一般会計の実質収支は</a:t>
          </a:r>
          <a:r>
            <a:rPr kumimoji="1" lang="en-US" altLang="ja-JP" sz="1400">
              <a:latin typeface="ＭＳ ゴシック" pitchFamily="49" charset="-128"/>
              <a:ea typeface="ＭＳ ゴシック" pitchFamily="49" charset="-128"/>
            </a:rPr>
            <a:t>614</a:t>
          </a:r>
          <a:r>
            <a:rPr kumimoji="1" lang="ja-JP" altLang="en-US" sz="1400">
              <a:latin typeface="ＭＳ ゴシック" pitchFamily="49" charset="-128"/>
              <a:ea typeface="ＭＳ ゴシック" pitchFamily="49" charset="-128"/>
            </a:rPr>
            <a:t>百万円増加している。人口減少に伴う市税や普通交付税の減少により、一般財源総額の縮小による比率への影響が懸念されるため、引き続き、繰上償還による公債費負担の軽減や安定財源の確保に取り組んでいく。</a:t>
          </a:r>
        </a:p>
        <a:p>
          <a:r>
            <a:rPr kumimoji="1" lang="ja-JP" altLang="en-US" sz="1400">
              <a:latin typeface="ＭＳ ゴシック" pitchFamily="49" charset="-128"/>
              <a:ea typeface="ＭＳ ゴシック" pitchFamily="49" charset="-128"/>
            </a:rPr>
            <a:t>　病院事業会計の資金余剰額は、流動資産の増加により前年度から</a:t>
          </a:r>
          <a:r>
            <a:rPr kumimoji="1" lang="en-US" altLang="ja-JP" sz="1400">
              <a:latin typeface="ＭＳ ゴシック" pitchFamily="49" charset="-128"/>
              <a:ea typeface="ＭＳ ゴシック" pitchFamily="49" charset="-128"/>
            </a:rPr>
            <a:t>1,694</a:t>
          </a:r>
          <a:r>
            <a:rPr kumimoji="1" lang="ja-JP" altLang="en-US" sz="1400">
              <a:latin typeface="ＭＳ ゴシック" pitchFamily="49" charset="-128"/>
              <a:ea typeface="ＭＳ ゴシック" pitchFamily="49" charset="-128"/>
            </a:rPr>
            <a:t>百万円増加した。病院事業においては、病院事業中期経営計画に基づき、経営の健全化を図ることとしている。</a:t>
          </a:r>
        </a:p>
        <a:p>
          <a:r>
            <a:rPr kumimoji="1" lang="ja-JP" altLang="en-US" sz="1400">
              <a:latin typeface="ＭＳ ゴシック" pitchFamily="49" charset="-128"/>
              <a:ea typeface="ＭＳ ゴシック" pitchFamily="49" charset="-128"/>
            </a:rPr>
            <a:t>　公共下水道事業会計の資金余剰額は、流動負債の減少等により前年度より</a:t>
          </a:r>
          <a:r>
            <a:rPr kumimoji="1" lang="en-US" altLang="ja-JP" sz="1400">
              <a:latin typeface="ＭＳ ゴシック" pitchFamily="49" charset="-128"/>
              <a:ea typeface="ＭＳ ゴシック" pitchFamily="49" charset="-128"/>
            </a:rPr>
            <a:t>174</a:t>
          </a:r>
          <a:r>
            <a:rPr kumimoji="1" lang="ja-JP" altLang="en-US" sz="1400">
              <a:latin typeface="ＭＳ ゴシック" pitchFamily="49" charset="-128"/>
              <a:ea typeface="ＭＳ ゴシック" pitchFamily="49" charset="-128"/>
            </a:rPr>
            <a:t>百万円増加した。公共下水道事業においては、下水道ビジョンに基づき、効率的な経営を図ることとしている。</a:t>
          </a:r>
        </a:p>
        <a:p>
          <a:r>
            <a:rPr kumimoji="1" lang="ja-JP" altLang="en-US" sz="1400">
              <a:latin typeface="ＭＳ ゴシック" pitchFamily="49" charset="-128"/>
              <a:ea typeface="ＭＳ ゴシック" pitchFamily="49" charset="-128"/>
            </a:rPr>
            <a:t>　これらのことから、連結実質黒字額は前年度から</a:t>
          </a:r>
          <a:r>
            <a:rPr kumimoji="1" lang="en-US" altLang="ja-JP" sz="1400">
              <a:latin typeface="ＭＳ ゴシック" pitchFamily="49" charset="-128"/>
              <a:ea typeface="ＭＳ ゴシック" pitchFamily="49" charset="-128"/>
            </a:rPr>
            <a:t>2,559</a:t>
          </a:r>
          <a:r>
            <a:rPr kumimoji="1" lang="ja-JP" altLang="en-US" sz="1400">
              <a:latin typeface="ＭＳ ゴシック" pitchFamily="49" charset="-128"/>
              <a:ea typeface="ＭＳ ゴシック" pitchFamily="49" charset="-128"/>
            </a:rPr>
            <a:t>百万円増加し、連結実質赤字比率は前年度の△</a:t>
          </a:r>
          <a:r>
            <a:rPr kumimoji="1" lang="en-US" altLang="ja-JP" sz="1400">
              <a:latin typeface="ＭＳ ゴシック" pitchFamily="49" charset="-128"/>
              <a:ea typeface="ＭＳ ゴシック" pitchFamily="49" charset="-128"/>
            </a:rPr>
            <a:t>27.13</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35.15</a:t>
          </a:r>
          <a:r>
            <a:rPr kumimoji="1" lang="ja-JP" altLang="en-US" sz="1400">
              <a:latin typeface="ＭＳ ゴシック" pitchFamily="49" charset="-128"/>
              <a:ea typeface="ＭＳ ゴシック" pitchFamily="49" charset="-128"/>
            </a:rPr>
            <a:t>％へ</a:t>
          </a:r>
          <a:r>
            <a:rPr kumimoji="1" lang="en-US" altLang="ja-JP" sz="1400">
              <a:latin typeface="ＭＳ ゴシック" pitchFamily="49" charset="-128"/>
              <a:ea typeface="ＭＳ ゴシック" pitchFamily="49" charset="-128"/>
            </a:rPr>
            <a:t>8.02</a:t>
          </a:r>
          <a:r>
            <a:rPr kumimoji="1" lang="ja-JP" altLang="en-US" sz="1400">
              <a:latin typeface="ＭＳ ゴシック" pitchFamily="49" charset="-128"/>
              <a:ea typeface="ＭＳ ゴシック" pitchFamily="49" charset="-128"/>
            </a:rPr>
            <a:t>ポイント減少した。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59368658</v>
      </c>
      <c r="BO4" s="371"/>
      <c r="BP4" s="371"/>
      <c r="BQ4" s="371"/>
      <c r="BR4" s="371"/>
      <c r="BS4" s="371"/>
      <c r="BT4" s="371"/>
      <c r="BU4" s="372"/>
      <c r="BV4" s="370">
        <v>60762888</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5.5</v>
      </c>
      <c r="CU4" s="377"/>
      <c r="CV4" s="377"/>
      <c r="CW4" s="377"/>
      <c r="CX4" s="377"/>
      <c r="CY4" s="377"/>
      <c r="CZ4" s="377"/>
      <c r="DA4" s="378"/>
      <c r="DB4" s="376">
        <v>3.6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57051770</v>
      </c>
      <c r="BO5" s="408"/>
      <c r="BP5" s="408"/>
      <c r="BQ5" s="408"/>
      <c r="BR5" s="408"/>
      <c r="BS5" s="408"/>
      <c r="BT5" s="408"/>
      <c r="BU5" s="409"/>
      <c r="BV5" s="407">
        <v>58483666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90.8</v>
      </c>
      <c r="CU5" s="405"/>
      <c r="CV5" s="405"/>
      <c r="CW5" s="405"/>
      <c r="CX5" s="405"/>
      <c r="CY5" s="405"/>
      <c r="CZ5" s="405"/>
      <c r="DA5" s="406"/>
      <c r="DB5" s="404">
        <v>89</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2316888</v>
      </c>
      <c r="BO6" s="408"/>
      <c r="BP6" s="408"/>
      <c r="BQ6" s="408"/>
      <c r="BR6" s="408"/>
      <c r="BS6" s="408"/>
      <c r="BT6" s="408"/>
      <c r="BU6" s="409"/>
      <c r="BV6" s="407">
        <v>2279222</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92.2</v>
      </c>
      <c r="CU6" s="445"/>
      <c r="CV6" s="445"/>
      <c r="CW6" s="445"/>
      <c r="CX6" s="445"/>
      <c r="CY6" s="445"/>
      <c r="CZ6" s="445"/>
      <c r="DA6" s="446"/>
      <c r="DB6" s="444">
        <v>92.8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464193</v>
      </c>
      <c r="BO7" s="408"/>
      <c r="BP7" s="408"/>
      <c r="BQ7" s="408"/>
      <c r="BR7" s="408"/>
      <c r="BS7" s="408"/>
      <c r="BT7" s="408"/>
      <c r="BU7" s="409"/>
      <c r="BV7" s="407">
        <v>1040410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33974491</v>
      </c>
      <c r="CU7" s="408"/>
      <c r="CV7" s="408"/>
      <c r="CW7" s="408"/>
      <c r="CX7" s="408"/>
      <c r="CY7" s="408"/>
      <c r="CZ7" s="408"/>
      <c r="DA7" s="409"/>
      <c r="DB7" s="407">
        <v>34584854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1852695</v>
      </c>
      <c r="BO8" s="408"/>
      <c r="BP8" s="408"/>
      <c r="BQ8" s="408"/>
      <c r="BR8" s="408"/>
      <c r="BS8" s="408"/>
      <c r="BT8" s="408"/>
      <c r="BU8" s="409"/>
      <c r="BV8" s="407">
        <v>1238812</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0.53</v>
      </c>
      <c r="CU8" s="448"/>
      <c r="CV8" s="448"/>
      <c r="CW8" s="448"/>
      <c r="CX8" s="448"/>
      <c r="CY8" s="448"/>
      <c r="CZ8" s="448"/>
      <c r="DA8" s="449"/>
      <c r="DB8" s="447">
        <v>0.53</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113636</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110</v>
      </c>
      <c r="AV9" s="440"/>
      <c r="AW9" s="440"/>
      <c r="AX9" s="440"/>
      <c r="AY9" s="441" t="s">
        <v>117</v>
      </c>
      <c r="AZ9" s="442"/>
      <c r="BA9" s="442"/>
      <c r="BB9" s="442"/>
      <c r="BC9" s="442"/>
      <c r="BD9" s="442"/>
      <c r="BE9" s="442"/>
      <c r="BF9" s="442"/>
      <c r="BG9" s="442"/>
      <c r="BH9" s="442"/>
      <c r="BI9" s="442"/>
      <c r="BJ9" s="442"/>
      <c r="BK9" s="442"/>
      <c r="BL9" s="442"/>
      <c r="BM9" s="443"/>
      <c r="BN9" s="407">
        <v>613883</v>
      </c>
      <c r="BO9" s="408"/>
      <c r="BP9" s="408"/>
      <c r="BQ9" s="408"/>
      <c r="BR9" s="408"/>
      <c r="BS9" s="408"/>
      <c r="BT9" s="408"/>
      <c r="BU9" s="409"/>
      <c r="BV9" s="407">
        <v>-80479</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10</v>
      </c>
      <c r="CU9" s="405"/>
      <c r="CV9" s="405"/>
      <c r="CW9" s="405"/>
      <c r="CX9" s="405"/>
      <c r="CY9" s="405"/>
      <c r="CZ9" s="405"/>
      <c r="DA9" s="406"/>
      <c r="DB9" s="404">
        <v>10.7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118193</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110</v>
      </c>
      <c r="AV10" s="440"/>
      <c r="AW10" s="440"/>
      <c r="AX10" s="440"/>
      <c r="AY10" s="441" t="s">
        <v>121</v>
      </c>
      <c r="AZ10" s="442"/>
      <c r="BA10" s="442"/>
      <c r="BB10" s="442"/>
      <c r="BC10" s="442"/>
      <c r="BD10" s="442"/>
      <c r="BE10" s="442"/>
      <c r="BF10" s="442"/>
      <c r="BG10" s="442"/>
      <c r="BH10" s="442"/>
      <c r="BI10" s="442"/>
      <c r="BJ10" s="442"/>
      <c r="BK10" s="442"/>
      <c r="BL10" s="442"/>
      <c r="BM10" s="443"/>
      <c r="BN10" s="407">
        <v>18439</v>
      </c>
      <c r="BO10" s="408"/>
      <c r="BP10" s="408"/>
      <c r="BQ10" s="408"/>
      <c r="BR10" s="408"/>
      <c r="BS10" s="408"/>
      <c r="BT10" s="408"/>
      <c r="BU10" s="409"/>
      <c r="BV10" s="407">
        <v>1481449</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110</v>
      </c>
      <c r="AV11" s="440"/>
      <c r="AW11" s="440"/>
      <c r="AX11" s="440"/>
      <c r="AY11" s="441" t="s">
        <v>126</v>
      </c>
      <c r="AZ11" s="442"/>
      <c r="BA11" s="442"/>
      <c r="BB11" s="442"/>
      <c r="BC11" s="442"/>
      <c r="BD11" s="442"/>
      <c r="BE11" s="442"/>
      <c r="BF11" s="442"/>
      <c r="BG11" s="442"/>
      <c r="BH11" s="442"/>
      <c r="BI11" s="442"/>
      <c r="BJ11" s="442"/>
      <c r="BK11" s="442"/>
      <c r="BL11" s="442"/>
      <c r="BM11" s="443"/>
      <c r="BN11" s="407">
        <v>878101</v>
      </c>
      <c r="BO11" s="408"/>
      <c r="BP11" s="408"/>
      <c r="BQ11" s="408"/>
      <c r="BR11" s="408"/>
      <c r="BS11" s="408"/>
      <c r="BT11" s="408"/>
      <c r="BU11" s="409"/>
      <c r="BV11" s="407">
        <v>1106349</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115009</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440651</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111100</v>
      </c>
      <c r="S13" s="492"/>
      <c r="T13" s="492"/>
      <c r="U13" s="492"/>
      <c r="V13" s="493"/>
      <c r="W13" s="423" t="s">
        <v>139</v>
      </c>
      <c r="X13" s="424"/>
      <c r="Y13" s="424"/>
      <c r="Z13" s="424"/>
      <c r="AA13" s="424"/>
      <c r="AB13" s="414"/>
      <c r="AC13" s="458">
        <v>1698</v>
      </c>
      <c r="AD13" s="459"/>
      <c r="AE13" s="459"/>
      <c r="AF13" s="459"/>
      <c r="AG13" s="501"/>
      <c r="AH13" s="458">
        <v>1883</v>
      </c>
      <c r="AI13" s="459"/>
      <c r="AJ13" s="459"/>
      <c r="AK13" s="459"/>
      <c r="AL13" s="460"/>
      <c r="AM13" s="436" t="s">
        <v>140</v>
      </c>
      <c r="AN13" s="437"/>
      <c r="AO13" s="437"/>
      <c r="AP13" s="437"/>
      <c r="AQ13" s="437"/>
      <c r="AR13" s="437"/>
      <c r="AS13" s="437"/>
      <c r="AT13" s="438"/>
      <c r="AU13" s="439" t="s">
        <v>110</v>
      </c>
      <c r="AV13" s="440"/>
      <c r="AW13" s="440"/>
      <c r="AX13" s="440"/>
      <c r="AY13" s="441" t="s">
        <v>141</v>
      </c>
      <c r="AZ13" s="442"/>
      <c r="BA13" s="442"/>
      <c r="BB13" s="442"/>
      <c r="BC13" s="442"/>
      <c r="BD13" s="442"/>
      <c r="BE13" s="442"/>
      <c r="BF13" s="442"/>
      <c r="BG13" s="442"/>
      <c r="BH13" s="442"/>
      <c r="BI13" s="442"/>
      <c r="BJ13" s="442"/>
      <c r="BK13" s="442"/>
      <c r="BL13" s="442"/>
      <c r="BM13" s="443"/>
      <c r="BN13" s="407">
        <v>1069772</v>
      </c>
      <c r="BO13" s="408"/>
      <c r="BP13" s="408"/>
      <c r="BQ13" s="408"/>
      <c r="BR13" s="408"/>
      <c r="BS13" s="408"/>
      <c r="BT13" s="408"/>
      <c r="BU13" s="409"/>
      <c r="BV13" s="407">
        <v>2507319</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1</v>
      </c>
      <c r="CU13" s="405"/>
      <c r="CV13" s="405"/>
      <c r="CW13" s="405"/>
      <c r="CX13" s="405"/>
      <c r="CY13" s="405"/>
      <c r="CZ13" s="405"/>
      <c r="DA13" s="406"/>
      <c r="DB13" s="404">
        <v>1.2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143</v>
      </c>
      <c r="M14" s="489"/>
      <c r="N14" s="489"/>
      <c r="O14" s="489"/>
      <c r="P14" s="489"/>
      <c r="Q14" s="490"/>
      <c r="R14" s="491">
        <v>115850</v>
      </c>
      <c r="S14" s="492"/>
      <c r="T14" s="492"/>
      <c r="U14" s="492"/>
      <c r="V14" s="493"/>
      <c r="W14" s="397"/>
      <c r="X14" s="398"/>
      <c r="Y14" s="398"/>
      <c r="Z14" s="398"/>
      <c r="AA14" s="398"/>
      <c r="AB14" s="387"/>
      <c r="AC14" s="494">
        <v>3.1</v>
      </c>
      <c r="AD14" s="495"/>
      <c r="AE14" s="495"/>
      <c r="AF14" s="495"/>
      <c r="AG14" s="496"/>
      <c r="AH14" s="494">
        <v>3.4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129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145</v>
      </c>
      <c r="N15" s="499"/>
      <c r="O15" s="499"/>
      <c r="P15" s="499"/>
      <c r="Q15" s="500"/>
      <c r="R15" s="491">
        <v>112173</v>
      </c>
      <c r="S15" s="492"/>
      <c r="T15" s="492"/>
      <c r="U15" s="492"/>
      <c r="V15" s="493"/>
      <c r="W15" s="423" t="s">
        <v>146</v>
      </c>
      <c r="X15" s="424"/>
      <c r="Y15" s="424"/>
      <c r="Z15" s="424"/>
      <c r="AA15" s="424"/>
      <c r="AB15" s="414"/>
      <c r="AC15" s="458">
        <v>20761</v>
      </c>
      <c r="AD15" s="459"/>
      <c r="AE15" s="459"/>
      <c r="AF15" s="459"/>
      <c r="AG15" s="501"/>
      <c r="AH15" s="458">
        <v>20668</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15654999</v>
      </c>
      <c r="BO15" s="371"/>
      <c r="BP15" s="371"/>
      <c r="BQ15" s="371"/>
      <c r="BR15" s="371"/>
      <c r="BS15" s="371"/>
      <c r="BT15" s="371"/>
      <c r="BU15" s="372"/>
      <c r="BV15" s="370">
        <v>14756244</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37.5</v>
      </c>
      <c r="AD16" s="495"/>
      <c r="AE16" s="495"/>
      <c r="AF16" s="495"/>
      <c r="AG16" s="496"/>
      <c r="AH16" s="494">
        <v>37.299999999999997</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29233429</v>
      </c>
      <c r="BO16" s="408"/>
      <c r="BP16" s="408"/>
      <c r="BQ16" s="408"/>
      <c r="BR16" s="408"/>
      <c r="BS16" s="408"/>
      <c r="BT16" s="408"/>
      <c r="BU16" s="409"/>
      <c r="BV16" s="407">
        <v>28671660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32921</v>
      </c>
      <c r="AD17" s="459"/>
      <c r="AE17" s="459"/>
      <c r="AF17" s="459"/>
      <c r="AG17" s="501"/>
      <c r="AH17" s="458">
        <v>32800</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19847635</v>
      </c>
      <c r="BO17" s="408"/>
      <c r="BP17" s="408"/>
      <c r="BQ17" s="408"/>
      <c r="BR17" s="408"/>
      <c r="BS17" s="408"/>
      <c r="BT17" s="408"/>
      <c r="BU17" s="409"/>
      <c r="BV17" s="407">
        <v>18670171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156</v>
      </c>
      <c r="C18" s="450"/>
      <c r="D18" s="450"/>
      <c r="E18" s="533"/>
      <c r="F18" s="533"/>
      <c r="G18" s="533"/>
      <c r="H18" s="533"/>
      <c r="I18" s="533"/>
      <c r="J18" s="533"/>
      <c r="K18" s="533"/>
      <c r="L18" s="534">
        <v>681.02</v>
      </c>
      <c r="M18" s="534"/>
      <c r="N18" s="534"/>
      <c r="O18" s="534"/>
      <c r="P18" s="534"/>
      <c r="Q18" s="534"/>
      <c r="R18" s="535"/>
      <c r="S18" s="535"/>
      <c r="T18" s="535"/>
      <c r="U18" s="535"/>
      <c r="V18" s="536"/>
      <c r="W18" s="425"/>
      <c r="X18" s="426"/>
      <c r="Y18" s="426"/>
      <c r="Z18" s="426"/>
      <c r="AA18" s="426"/>
      <c r="AB18" s="417"/>
      <c r="AC18" s="537">
        <v>59.4</v>
      </c>
      <c r="AD18" s="538"/>
      <c r="AE18" s="538"/>
      <c r="AF18" s="538"/>
      <c r="AG18" s="539"/>
      <c r="AH18" s="537">
        <v>59.3</v>
      </c>
      <c r="AI18" s="538"/>
      <c r="AJ18" s="538"/>
      <c r="AK18" s="538"/>
      <c r="AL18" s="540"/>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31344472</v>
      </c>
      <c r="BO18" s="408"/>
      <c r="BP18" s="408"/>
      <c r="BQ18" s="408"/>
      <c r="BR18" s="408"/>
      <c r="BS18" s="408"/>
      <c r="BT18" s="408"/>
      <c r="BU18" s="409"/>
      <c r="BV18" s="407">
        <v>31754048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158</v>
      </c>
      <c r="C19" s="450"/>
      <c r="D19" s="450"/>
      <c r="E19" s="533"/>
      <c r="F19" s="533"/>
      <c r="G19" s="533"/>
      <c r="H19" s="533"/>
      <c r="I19" s="533"/>
      <c r="J19" s="533"/>
      <c r="K19" s="533"/>
      <c r="L19" s="541">
        <v>167</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42882350</v>
      </c>
      <c r="BO19" s="408"/>
      <c r="BP19" s="408"/>
      <c r="BQ19" s="408"/>
      <c r="BR19" s="408"/>
      <c r="BS19" s="408"/>
      <c r="BT19" s="408"/>
      <c r="BU19" s="409"/>
      <c r="BV19" s="407">
        <v>42201410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160</v>
      </c>
      <c r="C20" s="450"/>
      <c r="D20" s="450"/>
      <c r="E20" s="533"/>
      <c r="F20" s="533"/>
      <c r="G20" s="533"/>
      <c r="H20" s="533"/>
      <c r="I20" s="533"/>
      <c r="J20" s="533"/>
      <c r="K20" s="533"/>
      <c r="L20" s="541">
        <v>42570</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161</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41912093</v>
      </c>
      <c r="BO22" s="371"/>
      <c r="BP22" s="371"/>
      <c r="BQ22" s="371"/>
      <c r="BR22" s="371"/>
      <c r="BS22" s="371"/>
      <c r="BT22" s="371"/>
      <c r="BU22" s="372"/>
      <c r="BV22" s="370">
        <v>44817132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9145355</v>
      </c>
      <c r="BO23" s="408"/>
      <c r="BP23" s="408"/>
      <c r="BQ23" s="408"/>
      <c r="BR23" s="408"/>
      <c r="BS23" s="408"/>
      <c r="BT23" s="408"/>
      <c r="BU23" s="409"/>
      <c r="BV23" s="407">
        <v>11067048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170</v>
      </c>
      <c r="F24" s="437"/>
      <c r="G24" s="437"/>
      <c r="H24" s="437"/>
      <c r="I24" s="437"/>
      <c r="J24" s="437"/>
      <c r="K24" s="438"/>
      <c r="L24" s="458">
        <v>1</v>
      </c>
      <c r="M24" s="459"/>
      <c r="N24" s="459"/>
      <c r="O24" s="459"/>
      <c r="P24" s="501"/>
      <c r="Q24" s="458">
        <v>9000</v>
      </c>
      <c r="R24" s="459"/>
      <c r="S24" s="459"/>
      <c r="T24" s="459"/>
      <c r="U24" s="459"/>
      <c r="V24" s="501"/>
      <c r="W24" s="553"/>
      <c r="X24" s="554"/>
      <c r="Y24" s="555"/>
      <c r="Z24" s="457" t="s">
        <v>171</v>
      </c>
      <c r="AA24" s="437"/>
      <c r="AB24" s="437"/>
      <c r="AC24" s="437"/>
      <c r="AD24" s="437"/>
      <c r="AE24" s="437"/>
      <c r="AF24" s="437"/>
      <c r="AG24" s="438"/>
      <c r="AH24" s="458">
        <v>843</v>
      </c>
      <c r="AI24" s="459"/>
      <c r="AJ24" s="459"/>
      <c r="AK24" s="459"/>
      <c r="AL24" s="501"/>
      <c r="AM24" s="458">
        <v>2614986</v>
      </c>
      <c r="AN24" s="459"/>
      <c r="AO24" s="459"/>
      <c r="AP24" s="459"/>
      <c r="AQ24" s="459"/>
      <c r="AR24" s="501"/>
      <c r="AS24" s="458">
        <v>3102</v>
      </c>
      <c r="AT24" s="459"/>
      <c r="AU24" s="459"/>
      <c r="AV24" s="459"/>
      <c r="AW24" s="459"/>
      <c r="AX24" s="460"/>
      <c r="AY24" s="526" t="s">
        <v>172</v>
      </c>
      <c r="AZ24" s="527"/>
      <c r="BA24" s="527"/>
      <c r="BB24" s="527"/>
      <c r="BC24" s="527"/>
      <c r="BD24" s="527"/>
      <c r="BE24" s="527"/>
      <c r="BF24" s="527"/>
      <c r="BG24" s="527"/>
      <c r="BH24" s="527"/>
      <c r="BI24" s="527"/>
      <c r="BJ24" s="527"/>
      <c r="BK24" s="527"/>
      <c r="BL24" s="527"/>
      <c r="BM24" s="528"/>
      <c r="BN24" s="407">
        <v>25728908</v>
      </c>
      <c r="BO24" s="408"/>
      <c r="BP24" s="408"/>
      <c r="BQ24" s="408"/>
      <c r="BR24" s="408"/>
      <c r="BS24" s="408"/>
      <c r="BT24" s="408"/>
      <c r="BU24" s="409"/>
      <c r="BV24" s="407">
        <v>26945190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173</v>
      </c>
      <c r="F25" s="437"/>
      <c r="G25" s="437"/>
      <c r="H25" s="437"/>
      <c r="I25" s="437"/>
      <c r="J25" s="437"/>
      <c r="K25" s="438"/>
      <c r="L25" s="458">
        <v>1</v>
      </c>
      <c r="M25" s="459"/>
      <c r="N25" s="459"/>
      <c r="O25" s="459"/>
      <c r="P25" s="501"/>
      <c r="Q25" s="458">
        <v>7500</v>
      </c>
      <c r="R25" s="459"/>
      <c r="S25" s="459"/>
      <c r="T25" s="459"/>
      <c r="U25" s="459"/>
      <c r="V25" s="501"/>
      <c r="W25" s="553"/>
      <c r="X25" s="554"/>
      <c r="Y25" s="555"/>
      <c r="Z25" s="457" t="s">
        <v>174</v>
      </c>
      <c r="AA25" s="437"/>
      <c r="AB25" s="437"/>
      <c r="AC25" s="437"/>
      <c r="AD25" s="437"/>
      <c r="AE25" s="437"/>
      <c r="AF25" s="437"/>
      <c r="AG25" s="438"/>
      <c r="AH25" s="458" t="s">
        <v>175</v>
      </c>
      <c r="AI25" s="459"/>
      <c r="AJ25" s="459"/>
      <c r="AK25" s="459"/>
      <c r="AL25" s="501"/>
      <c r="AM25" s="458" t="s">
        <v>176</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7054321</v>
      </c>
      <c r="BO25" s="371"/>
      <c r="BP25" s="371"/>
      <c r="BQ25" s="371"/>
      <c r="BR25" s="371"/>
      <c r="BS25" s="371"/>
      <c r="BT25" s="371"/>
      <c r="BU25" s="372"/>
      <c r="BV25" s="370">
        <v>5551652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7000</v>
      </c>
      <c r="R26" s="459"/>
      <c r="S26" s="459"/>
      <c r="T26" s="459"/>
      <c r="U26" s="459"/>
      <c r="V26" s="501"/>
      <c r="W26" s="553"/>
      <c r="X26" s="554"/>
      <c r="Y26" s="555"/>
      <c r="Z26" s="457" t="s">
        <v>179</v>
      </c>
      <c r="AA26" s="559"/>
      <c r="AB26" s="559"/>
      <c r="AC26" s="559"/>
      <c r="AD26" s="559"/>
      <c r="AE26" s="559"/>
      <c r="AF26" s="559"/>
      <c r="AG26" s="560"/>
      <c r="AH26" s="458">
        <v>19</v>
      </c>
      <c r="AI26" s="459"/>
      <c r="AJ26" s="459"/>
      <c r="AK26" s="459"/>
      <c r="AL26" s="501"/>
      <c r="AM26" s="458">
        <v>55176</v>
      </c>
      <c r="AN26" s="459"/>
      <c r="AO26" s="459"/>
      <c r="AP26" s="459"/>
      <c r="AQ26" s="459"/>
      <c r="AR26" s="501"/>
      <c r="AS26" s="458">
        <v>2904</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4600</v>
      </c>
      <c r="R27" s="459"/>
      <c r="S27" s="459"/>
      <c r="T27" s="459"/>
      <c r="U27" s="459"/>
      <c r="V27" s="501"/>
      <c r="W27" s="553"/>
      <c r="X27" s="554"/>
      <c r="Y27" s="555"/>
      <c r="Z27" s="457" t="s">
        <v>182</v>
      </c>
      <c r="AA27" s="437"/>
      <c r="AB27" s="437"/>
      <c r="AC27" s="437"/>
      <c r="AD27" s="437"/>
      <c r="AE27" s="437"/>
      <c r="AF27" s="437"/>
      <c r="AG27" s="438"/>
      <c r="AH27" s="458">
        <v>132</v>
      </c>
      <c r="AI27" s="459"/>
      <c r="AJ27" s="459"/>
      <c r="AK27" s="459"/>
      <c r="AL27" s="501"/>
      <c r="AM27" s="458">
        <v>429890</v>
      </c>
      <c r="AN27" s="459"/>
      <c r="AO27" s="459"/>
      <c r="AP27" s="459"/>
      <c r="AQ27" s="459"/>
      <c r="AR27" s="501"/>
      <c r="AS27" s="458">
        <v>3257</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9">
        <v>1031294</v>
      </c>
      <c r="BO27" s="530"/>
      <c r="BP27" s="530"/>
      <c r="BQ27" s="530"/>
      <c r="BR27" s="530"/>
      <c r="BS27" s="530"/>
      <c r="BT27" s="530"/>
      <c r="BU27" s="531"/>
      <c r="BV27" s="529">
        <v>1041300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4000</v>
      </c>
      <c r="R28" s="459"/>
      <c r="S28" s="459"/>
      <c r="T28" s="459"/>
      <c r="U28" s="459"/>
      <c r="V28" s="501"/>
      <c r="W28" s="553"/>
      <c r="X28" s="554"/>
      <c r="Y28" s="555"/>
      <c r="Z28" s="457" t="s">
        <v>185</v>
      </c>
      <c r="AA28" s="437"/>
      <c r="AB28" s="437"/>
      <c r="AC28" s="437"/>
      <c r="AD28" s="437"/>
      <c r="AE28" s="437"/>
      <c r="AF28" s="437"/>
      <c r="AG28" s="438"/>
      <c r="AH28" s="458" t="s">
        <v>176</v>
      </c>
      <c r="AI28" s="459"/>
      <c r="AJ28" s="459"/>
      <c r="AK28" s="459"/>
      <c r="AL28" s="501"/>
      <c r="AM28" s="458" t="s">
        <v>129</v>
      </c>
      <c r="AN28" s="459"/>
      <c r="AO28" s="459"/>
      <c r="AP28" s="459"/>
      <c r="AQ28" s="459"/>
      <c r="AR28" s="501"/>
      <c r="AS28" s="458" t="s">
        <v>176</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6598425</v>
      </c>
      <c r="BO28" s="371"/>
      <c r="BP28" s="371"/>
      <c r="BQ28" s="371"/>
      <c r="BR28" s="371"/>
      <c r="BS28" s="371"/>
      <c r="BT28" s="371"/>
      <c r="BU28" s="372"/>
      <c r="BV28" s="370">
        <v>7020637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24</v>
      </c>
      <c r="M29" s="459"/>
      <c r="N29" s="459"/>
      <c r="O29" s="459"/>
      <c r="P29" s="501"/>
      <c r="Q29" s="458">
        <v>3700</v>
      </c>
      <c r="R29" s="459"/>
      <c r="S29" s="459"/>
      <c r="T29" s="459"/>
      <c r="U29" s="459"/>
      <c r="V29" s="501"/>
      <c r="W29" s="556"/>
      <c r="X29" s="557"/>
      <c r="Y29" s="558"/>
      <c r="Z29" s="457" t="s">
        <v>188</v>
      </c>
      <c r="AA29" s="437"/>
      <c r="AB29" s="437"/>
      <c r="AC29" s="437"/>
      <c r="AD29" s="437"/>
      <c r="AE29" s="437"/>
      <c r="AF29" s="437"/>
      <c r="AG29" s="438"/>
      <c r="AH29" s="458">
        <v>975</v>
      </c>
      <c r="AI29" s="459"/>
      <c r="AJ29" s="459"/>
      <c r="AK29" s="459"/>
      <c r="AL29" s="501"/>
      <c r="AM29" s="458">
        <v>3044876</v>
      </c>
      <c r="AN29" s="459"/>
      <c r="AO29" s="459"/>
      <c r="AP29" s="459"/>
      <c r="AQ29" s="459"/>
      <c r="AR29" s="501"/>
      <c r="AS29" s="458">
        <v>3123</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5463396</v>
      </c>
      <c r="BO29" s="408"/>
      <c r="BP29" s="408"/>
      <c r="BQ29" s="408"/>
      <c r="BR29" s="408"/>
      <c r="BS29" s="408"/>
      <c r="BT29" s="408"/>
      <c r="BU29" s="409"/>
      <c r="BV29" s="407">
        <v>6324885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7">
        <v>97.4</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24883026</v>
      </c>
      <c r="BO30" s="530"/>
      <c r="BP30" s="530"/>
      <c r="BQ30" s="530"/>
      <c r="BR30" s="530"/>
      <c r="BS30" s="530"/>
      <c r="BT30" s="530"/>
      <c r="BU30" s="531"/>
      <c r="BV30" s="529">
        <v>23637848</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199</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203</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公共下水道事業会計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IF('各会計、関係団体の財政状況及び健全化判断比率'!B35="","",'各会計、関係団体の財政状況及び健全化判断比率'!B35)</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長浜水道企業団（水道事業会計）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長浜市土地開発公社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休日急患診療所特別会計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国民健康保険特別会計（直診勘定）</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湖北広域行政事務センター</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長浜文化スポーツ振興事業団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後期高齢者医療保険特別会計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IF('各会計、関係団体の財政状況及び健全化判断比率'!B34="","",'各会計、関係団体の財政状況及び健全化判断比率'!B34)</f>
        <v>老人保健施設事業会計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滋賀県市町村職員研修センター</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長浜曳山文化協会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介護保険特別会計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湖北地域消防組合</v>
      </c>
      <c r="BZ37" s="598"/>
      <c r="CA37" s="598"/>
      <c r="CB37" s="598"/>
      <c r="CC37" s="598"/>
      <c r="CD37" s="598"/>
      <c r="CE37" s="598"/>
      <c r="CF37" s="598"/>
      <c r="CG37" s="598"/>
      <c r="CH37" s="598"/>
      <c r="CI37" s="598"/>
      <c r="CJ37" s="598"/>
      <c r="CK37" s="598"/>
      <c r="CL37" s="598"/>
      <c r="CM37" s="598"/>
      <c r="CN37" s="181"/>
      <c r="CO37" s="597">
        <f t="shared" si="3"/>
        <v>20</v>
      </c>
      <c r="CP37" s="597"/>
      <c r="CQ37" s="598" t="str">
        <f>IF('各会計、関係団体の財政状況及び健全化判断比率'!BS10="","",'各会計、関係団体の財政状況及び健全化判断比率'!BS10)</f>
        <v>長浜地方卸売市場</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滋賀県後期高齢者医療広域連合（一般会計）</v>
      </c>
      <c r="BZ38" s="598"/>
      <c r="CA38" s="598"/>
      <c r="CB38" s="598"/>
      <c r="CC38" s="598"/>
      <c r="CD38" s="598"/>
      <c r="CE38" s="598"/>
      <c r="CF38" s="598"/>
      <c r="CG38" s="598"/>
      <c r="CH38" s="598"/>
      <c r="CI38" s="598"/>
      <c r="CJ38" s="598"/>
      <c r="CK38" s="598"/>
      <c r="CL38" s="598"/>
      <c r="CM38" s="598"/>
      <c r="CN38" s="181"/>
      <c r="CO38" s="597">
        <f t="shared" si="3"/>
        <v>21</v>
      </c>
      <c r="CP38" s="597"/>
      <c r="CQ38" s="598" t="str">
        <f>IF('各会計、関係団体の財政状況及び健全化判断比率'!BS11="","",'各会計、関係団体の財政状況及び健全化判断比率'!BS11)</f>
        <v>黒壁</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滋賀県後期高齢者医療広域連合（後期高齢者医療特別会計）</v>
      </c>
      <c r="BZ39" s="598"/>
      <c r="CA39" s="598"/>
      <c r="CB39" s="598"/>
      <c r="CC39" s="598"/>
      <c r="CD39" s="598"/>
      <c r="CE39" s="598"/>
      <c r="CF39" s="598"/>
      <c r="CG39" s="598"/>
      <c r="CH39" s="598"/>
      <c r="CI39" s="598"/>
      <c r="CJ39" s="598"/>
      <c r="CK39" s="598"/>
      <c r="CL39" s="598"/>
      <c r="CM39" s="598"/>
      <c r="CN39" s="181"/>
      <c r="CO39" s="597">
        <f t="shared" si="3"/>
        <v>22</v>
      </c>
      <c r="CP39" s="597"/>
      <c r="CQ39" s="598" t="str">
        <f>IF('各会計、関係団体の財政状況及び健全化判断比率'!BS12="","",'各会計、関係団体の財政状況及び健全化判断比率'!BS12)</f>
        <v>長浜まちづくり</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23</v>
      </c>
      <c r="CP40" s="597"/>
      <c r="CQ40" s="598" t="str">
        <f>IF('各会計、関係団体の財政状況及び健全化判断比率'!BS13="","",'各会計、関係団体の財政状況及び健全化判断比率'!BS13)</f>
        <v>えきまち長浜</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24</v>
      </c>
      <c r="CP41" s="597"/>
      <c r="CQ41" s="598" t="str">
        <f>IF('各会計、関係団体の財政状況及び健全化判断比率'!BS14="","",'各会計、関係団体の財政状況及び健全化判断比率'!BS14)</f>
        <v>まちづくり虎姫</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25</v>
      </c>
      <c r="CP42" s="597"/>
      <c r="CQ42" s="598" t="str">
        <f>IF('各会計、関係団体の財政状況及び健全化判断比率'!BS15="","",'各会計、関係団体の財政状況及び健全化判断比率'!BS15)</f>
        <v>ふるさと夢公社きのもと</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26</v>
      </c>
      <c r="CP43" s="597"/>
      <c r="CQ43" s="598" t="str">
        <f>IF('各会計、関係団体の財政状況及び健全化判断比率'!BS16="","",'各会計、関係団体の財政状況及び健全化判断比率'!BS16)</f>
        <v>西浅井総合サービス</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MpVMK4N/z8ABlwkstcfOOLtPyGpZC0We5859aeRvsth9Y9p8NbakOBzhJ5mnIZU32hLl4nIHZxj5L8G7sY7lFQ==" saltValue="kh+ABaTumBGFnAnEsxoQh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563</v>
      </c>
      <c r="D34" s="1151"/>
      <c r="E34" s="1152"/>
      <c r="F34" s="32">
        <v>16.850000000000001</v>
      </c>
      <c r="G34" s="33">
        <v>14.46</v>
      </c>
      <c r="H34" s="33">
        <v>15.39</v>
      </c>
      <c r="I34" s="33">
        <v>17.739999999999998</v>
      </c>
      <c r="J34" s="34">
        <v>23.05</v>
      </c>
      <c r="K34" s="22"/>
      <c r="L34" s="22"/>
      <c r="M34" s="22"/>
      <c r="N34" s="22"/>
      <c r="O34" s="22"/>
      <c r="P34" s="22"/>
    </row>
    <row r="35" spans="1:16" ht="39" customHeight="1" x14ac:dyDescent="0.2">
      <c r="A35" s="22"/>
      <c r="B35" s="35"/>
      <c r="C35" s="1145" t="s">
        <v>564</v>
      </c>
      <c r="D35" s="1146"/>
      <c r="E35" s="1147"/>
      <c r="F35" s="36">
        <v>2.21</v>
      </c>
      <c r="G35" s="37">
        <v>3.98</v>
      </c>
      <c r="H35" s="37">
        <v>3.88</v>
      </c>
      <c r="I35" s="37">
        <v>3.58</v>
      </c>
      <c r="J35" s="38">
        <v>5.45</v>
      </c>
      <c r="K35" s="22"/>
      <c r="L35" s="22"/>
      <c r="M35" s="22"/>
      <c r="N35" s="22"/>
      <c r="O35" s="22"/>
      <c r="P35" s="22"/>
    </row>
    <row r="36" spans="1:16" ht="39" customHeight="1" x14ac:dyDescent="0.2">
      <c r="A36" s="22"/>
      <c r="B36" s="35"/>
      <c r="C36" s="1145" t="s">
        <v>565</v>
      </c>
      <c r="D36" s="1146"/>
      <c r="E36" s="1147"/>
      <c r="F36" s="36">
        <v>1.58</v>
      </c>
      <c r="G36" s="37">
        <v>2.34</v>
      </c>
      <c r="H36" s="37">
        <v>3.68</v>
      </c>
      <c r="I36" s="37">
        <v>4.18</v>
      </c>
      <c r="J36" s="38">
        <v>4.7699999999999996</v>
      </c>
      <c r="K36" s="22"/>
      <c r="L36" s="22"/>
      <c r="M36" s="22"/>
      <c r="N36" s="22"/>
      <c r="O36" s="22"/>
      <c r="P36" s="22"/>
    </row>
    <row r="37" spans="1:16" ht="39" customHeight="1" x14ac:dyDescent="0.2">
      <c r="A37" s="22"/>
      <c r="B37" s="35"/>
      <c r="C37" s="1145" t="s">
        <v>566</v>
      </c>
      <c r="D37" s="1146"/>
      <c r="E37" s="1147"/>
      <c r="F37" s="36">
        <v>1.25</v>
      </c>
      <c r="G37" s="37">
        <v>0.6</v>
      </c>
      <c r="H37" s="37">
        <v>0.76</v>
      </c>
      <c r="I37" s="37">
        <v>0.99</v>
      </c>
      <c r="J37" s="38">
        <v>1.25</v>
      </c>
      <c r="K37" s="22"/>
      <c r="L37" s="22"/>
      <c r="M37" s="22"/>
      <c r="N37" s="22"/>
      <c r="O37" s="22"/>
      <c r="P37" s="22"/>
    </row>
    <row r="38" spans="1:16" ht="39" customHeight="1" x14ac:dyDescent="0.2">
      <c r="A38" s="22"/>
      <c r="B38" s="35"/>
      <c r="C38" s="1145" t="s">
        <v>567</v>
      </c>
      <c r="D38" s="1146"/>
      <c r="E38" s="1147"/>
      <c r="F38" s="36">
        <v>0.49</v>
      </c>
      <c r="G38" s="37">
        <v>0.53</v>
      </c>
      <c r="H38" s="37">
        <v>0.57999999999999996</v>
      </c>
      <c r="I38" s="37">
        <v>0.54</v>
      </c>
      <c r="J38" s="38">
        <v>0.47</v>
      </c>
      <c r="K38" s="22"/>
      <c r="L38" s="22"/>
      <c r="M38" s="22"/>
      <c r="N38" s="22"/>
      <c r="O38" s="22"/>
      <c r="P38" s="22"/>
    </row>
    <row r="39" spans="1:16" ht="39" customHeight="1" x14ac:dyDescent="0.2">
      <c r="A39" s="22"/>
      <c r="B39" s="35"/>
      <c r="C39" s="1145" t="s">
        <v>568</v>
      </c>
      <c r="D39" s="1146"/>
      <c r="E39" s="1147"/>
      <c r="F39" s="36">
        <v>0.22</v>
      </c>
      <c r="G39" s="37">
        <v>0.02</v>
      </c>
      <c r="H39" s="37">
        <v>0.08</v>
      </c>
      <c r="I39" s="37">
        <v>0.06</v>
      </c>
      <c r="J39" s="38">
        <v>0.11</v>
      </c>
      <c r="K39" s="22"/>
      <c r="L39" s="22"/>
      <c r="M39" s="22"/>
      <c r="N39" s="22"/>
      <c r="O39" s="22"/>
      <c r="P39" s="22"/>
    </row>
    <row r="40" spans="1:16" ht="39" customHeight="1" x14ac:dyDescent="0.2">
      <c r="A40" s="22"/>
      <c r="B40" s="35"/>
      <c r="C40" s="1145" t="s">
        <v>569</v>
      </c>
      <c r="D40" s="1146"/>
      <c r="E40" s="1147"/>
      <c r="F40" s="36">
        <v>0.02</v>
      </c>
      <c r="G40" s="37">
        <v>0.01</v>
      </c>
      <c r="H40" s="37">
        <v>0</v>
      </c>
      <c r="I40" s="37">
        <v>0</v>
      </c>
      <c r="J40" s="38">
        <v>0.01</v>
      </c>
      <c r="K40" s="22"/>
      <c r="L40" s="22"/>
      <c r="M40" s="22"/>
      <c r="N40" s="22"/>
      <c r="O40" s="22"/>
      <c r="P40" s="22"/>
    </row>
    <row r="41" spans="1:16" ht="39" customHeight="1" x14ac:dyDescent="0.2">
      <c r="A41" s="22"/>
      <c r="B41" s="35"/>
      <c r="C41" s="1145" t="s">
        <v>570</v>
      </c>
      <c r="D41" s="1146"/>
      <c r="E41" s="1147"/>
      <c r="F41" s="36">
        <v>0</v>
      </c>
      <c r="G41" s="37">
        <v>0</v>
      </c>
      <c r="H41" s="37">
        <v>0</v>
      </c>
      <c r="I41" s="37">
        <v>0</v>
      </c>
      <c r="J41" s="38">
        <v>0</v>
      </c>
      <c r="K41" s="22"/>
      <c r="L41" s="22"/>
      <c r="M41" s="22"/>
      <c r="N41" s="22"/>
      <c r="O41" s="22"/>
      <c r="P41" s="22"/>
    </row>
    <row r="42" spans="1:16" ht="39" customHeight="1" x14ac:dyDescent="0.2">
      <c r="A42" s="22"/>
      <c r="B42" s="39"/>
      <c r="C42" s="1145" t="s">
        <v>571</v>
      </c>
      <c r="D42" s="1146"/>
      <c r="E42" s="1147"/>
      <c r="F42" s="36" t="s">
        <v>517</v>
      </c>
      <c r="G42" s="37" t="s">
        <v>517</v>
      </c>
      <c r="H42" s="37" t="s">
        <v>517</v>
      </c>
      <c r="I42" s="37" t="s">
        <v>517</v>
      </c>
      <c r="J42" s="38" t="s">
        <v>517</v>
      </c>
      <c r="K42" s="22"/>
      <c r="L42" s="22"/>
      <c r="M42" s="22"/>
      <c r="N42" s="22"/>
      <c r="O42" s="22"/>
      <c r="P42" s="22"/>
    </row>
    <row r="43" spans="1:16" ht="39" customHeight="1" thickBot="1" x14ac:dyDescent="0.25">
      <c r="A43" s="22"/>
      <c r="B43" s="40"/>
      <c r="C43" s="1148" t="s">
        <v>572</v>
      </c>
      <c r="D43" s="1149"/>
      <c r="E43" s="1150"/>
      <c r="F43" s="41">
        <v>0.03</v>
      </c>
      <c r="G43" s="42">
        <v>0.03</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L6fUspjMbBD5sM8sD2y4GGMKoVeZbCBjGB11w8x2ESkyJI+iV7SaN1ItLzb27ulAs5YMw0hHjiUMawrfSsH5iw==" saltValue="H1sRJlNE6Bl9pRy7vmu+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4178</v>
      </c>
      <c r="L45" s="60">
        <v>3884</v>
      </c>
      <c r="M45" s="60">
        <v>3627</v>
      </c>
      <c r="N45" s="60">
        <v>3437</v>
      </c>
      <c r="O45" s="61">
        <v>3413</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517</v>
      </c>
      <c r="L47" s="64" t="s">
        <v>517</v>
      </c>
      <c r="M47" s="64" t="s">
        <v>517</v>
      </c>
      <c r="N47" s="64" t="s">
        <v>517</v>
      </c>
      <c r="O47" s="65" t="s">
        <v>517</v>
      </c>
      <c r="P47" s="48"/>
      <c r="Q47" s="48"/>
      <c r="R47" s="48"/>
      <c r="S47" s="48"/>
      <c r="T47" s="48"/>
      <c r="U47" s="48"/>
    </row>
    <row r="48" spans="1:21" ht="30.75" customHeight="1" x14ac:dyDescent="0.2">
      <c r="A48" s="48"/>
      <c r="B48" s="1155"/>
      <c r="C48" s="1156"/>
      <c r="D48" s="62"/>
      <c r="E48" s="1161" t="s">
        <v>14</v>
      </c>
      <c r="F48" s="1161"/>
      <c r="G48" s="1161"/>
      <c r="H48" s="1161"/>
      <c r="I48" s="1161"/>
      <c r="J48" s="1162"/>
      <c r="K48" s="63">
        <v>2740</v>
      </c>
      <c r="L48" s="64">
        <v>2753</v>
      </c>
      <c r="M48" s="64">
        <v>2826</v>
      </c>
      <c r="N48" s="64">
        <v>2841</v>
      </c>
      <c r="O48" s="65">
        <v>2796</v>
      </c>
      <c r="P48" s="48"/>
      <c r="Q48" s="48"/>
      <c r="R48" s="48"/>
      <c r="S48" s="48"/>
      <c r="T48" s="48"/>
      <c r="U48" s="48"/>
    </row>
    <row r="49" spans="1:21" ht="30.75" customHeight="1" x14ac:dyDescent="0.2">
      <c r="A49" s="48"/>
      <c r="B49" s="1155"/>
      <c r="C49" s="1156"/>
      <c r="D49" s="62"/>
      <c r="E49" s="1161" t="s">
        <v>15</v>
      </c>
      <c r="F49" s="1161"/>
      <c r="G49" s="1161"/>
      <c r="H49" s="1161"/>
      <c r="I49" s="1161"/>
      <c r="J49" s="1162"/>
      <c r="K49" s="63">
        <v>220</v>
      </c>
      <c r="L49" s="64">
        <v>227</v>
      </c>
      <c r="M49" s="64">
        <v>231</v>
      </c>
      <c r="N49" s="64">
        <v>240</v>
      </c>
      <c r="O49" s="65">
        <v>239</v>
      </c>
      <c r="P49" s="48"/>
      <c r="Q49" s="48"/>
      <c r="R49" s="48"/>
      <c r="S49" s="48"/>
      <c r="T49" s="48"/>
      <c r="U49" s="48"/>
    </row>
    <row r="50" spans="1:21" ht="30.75" customHeight="1" x14ac:dyDescent="0.2">
      <c r="A50" s="48"/>
      <c r="B50" s="1155"/>
      <c r="C50" s="1156"/>
      <c r="D50" s="62"/>
      <c r="E50" s="1161" t="s">
        <v>16</v>
      </c>
      <c r="F50" s="1161"/>
      <c r="G50" s="1161"/>
      <c r="H50" s="1161"/>
      <c r="I50" s="1161"/>
      <c r="J50" s="1162"/>
      <c r="K50" s="63">
        <v>48</v>
      </c>
      <c r="L50" s="64">
        <v>41</v>
      </c>
      <c r="M50" s="64">
        <v>32</v>
      </c>
      <c r="N50" s="64">
        <v>27</v>
      </c>
      <c r="O50" s="65">
        <v>17</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517</v>
      </c>
      <c r="L51" s="64" t="s">
        <v>517</v>
      </c>
      <c r="M51" s="64">
        <v>0</v>
      </c>
      <c r="N51" s="64">
        <v>0</v>
      </c>
      <c r="O51" s="65" t="s">
        <v>517</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6630</v>
      </c>
      <c r="L52" s="64">
        <v>6432</v>
      </c>
      <c r="M52" s="64">
        <v>6468</v>
      </c>
      <c r="N52" s="64">
        <v>6237</v>
      </c>
      <c r="O52" s="65">
        <v>6129</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556</v>
      </c>
      <c r="L53" s="69">
        <v>473</v>
      </c>
      <c r="M53" s="69">
        <v>248</v>
      </c>
      <c r="N53" s="69">
        <v>308</v>
      </c>
      <c r="O53" s="70">
        <v>336</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3">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69" t="s">
        <v>25</v>
      </c>
      <c r="C58" s="1170"/>
      <c r="D58" s="1175" t="s">
        <v>26</v>
      </c>
      <c r="E58" s="1176"/>
      <c r="F58" s="1176"/>
      <c r="G58" s="1176"/>
      <c r="H58" s="1176"/>
      <c r="I58" s="1176"/>
      <c r="J58" s="1177"/>
      <c r="K58" s="83" t="s">
        <v>517</v>
      </c>
      <c r="L58" s="84" t="s">
        <v>517</v>
      </c>
      <c r="M58" s="84" t="s">
        <v>517</v>
      </c>
      <c r="N58" s="84" t="s">
        <v>517</v>
      </c>
      <c r="O58" s="85" t="s">
        <v>517</v>
      </c>
    </row>
    <row r="59" spans="1:21" ht="31.5" customHeight="1" x14ac:dyDescent="0.2">
      <c r="B59" s="1171"/>
      <c r="C59" s="1172"/>
      <c r="D59" s="1178" t="s">
        <v>27</v>
      </c>
      <c r="E59" s="1179"/>
      <c r="F59" s="1179"/>
      <c r="G59" s="1179"/>
      <c r="H59" s="1179"/>
      <c r="I59" s="1179"/>
      <c r="J59" s="1180"/>
      <c r="K59" s="86" t="s">
        <v>517</v>
      </c>
      <c r="L59" s="87" t="s">
        <v>517</v>
      </c>
      <c r="M59" s="87" t="s">
        <v>517</v>
      </c>
      <c r="N59" s="87" t="s">
        <v>517</v>
      </c>
      <c r="O59" s="88" t="s">
        <v>517</v>
      </c>
    </row>
    <row r="60" spans="1:21" ht="31.5" customHeight="1" thickBot="1" x14ac:dyDescent="0.25">
      <c r="B60" s="1173"/>
      <c r="C60" s="1174"/>
      <c r="D60" s="1181" t="s">
        <v>28</v>
      </c>
      <c r="E60" s="1182"/>
      <c r="F60" s="1182"/>
      <c r="G60" s="1182"/>
      <c r="H60" s="1182"/>
      <c r="I60" s="1182"/>
      <c r="J60" s="1183"/>
      <c r="K60" s="89" t="s">
        <v>517</v>
      </c>
      <c r="L60" s="90" t="s">
        <v>517</v>
      </c>
      <c r="M60" s="90" t="s">
        <v>517</v>
      </c>
      <c r="N60" s="90" t="s">
        <v>517</v>
      </c>
      <c r="O60" s="91" t="s">
        <v>517</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tFrQSrXtBDCJdrn/UQ/pX8oNgBCXizwWl5Sr+4VCwQ/pwH8Z+rG3vRp4lqe5pzyMelVWyHD0FqlRIS+JfMDlg==" saltValue="0a07t/d4nxfZLruHowKqx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558</v>
      </c>
      <c r="J40" s="103" t="s">
        <v>559</v>
      </c>
      <c r="K40" s="103" t="s">
        <v>560</v>
      </c>
      <c r="L40" s="103" t="s">
        <v>561</v>
      </c>
      <c r="M40" s="104" t="s">
        <v>562</v>
      </c>
    </row>
    <row r="41" spans="2:13" ht="27.75" customHeight="1" x14ac:dyDescent="0.2">
      <c r="B41" s="1184" t="s">
        <v>31</v>
      </c>
      <c r="C41" s="1185"/>
      <c r="D41" s="105"/>
      <c r="E41" s="1190" t="s">
        <v>32</v>
      </c>
      <c r="F41" s="1190"/>
      <c r="G41" s="1190"/>
      <c r="H41" s="1191"/>
      <c r="I41" s="355">
        <v>45299</v>
      </c>
      <c r="J41" s="356">
        <v>46069</v>
      </c>
      <c r="K41" s="356">
        <v>46687</v>
      </c>
      <c r="L41" s="356">
        <v>44817</v>
      </c>
      <c r="M41" s="357">
        <v>41912</v>
      </c>
    </row>
    <row r="42" spans="2:13" ht="27.75" customHeight="1" x14ac:dyDescent="0.2">
      <c r="B42" s="1186"/>
      <c r="C42" s="1187"/>
      <c r="D42" s="106"/>
      <c r="E42" s="1192" t="s">
        <v>33</v>
      </c>
      <c r="F42" s="1192"/>
      <c r="G42" s="1192"/>
      <c r="H42" s="1193"/>
      <c r="I42" s="358">
        <v>186</v>
      </c>
      <c r="J42" s="359">
        <v>146</v>
      </c>
      <c r="K42" s="359">
        <v>238</v>
      </c>
      <c r="L42" s="359">
        <v>211</v>
      </c>
      <c r="M42" s="360">
        <v>189</v>
      </c>
    </row>
    <row r="43" spans="2:13" ht="27.75" customHeight="1" x14ac:dyDescent="0.2">
      <c r="B43" s="1186"/>
      <c r="C43" s="1187"/>
      <c r="D43" s="106"/>
      <c r="E43" s="1192" t="s">
        <v>34</v>
      </c>
      <c r="F43" s="1192"/>
      <c r="G43" s="1192"/>
      <c r="H43" s="1193"/>
      <c r="I43" s="358">
        <v>37524</v>
      </c>
      <c r="J43" s="359">
        <v>35346</v>
      </c>
      <c r="K43" s="359">
        <v>31281</v>
      </c>
      <c r="L43" s="359">
        <v>29915</v>
      </c>
      <c r="M43" s="360">
        <v>27962</v>
      </c>
    </row>
    <row r="44" spans="2:13" ht="27.75" customHeight="1" x14ac:dyDescent="0.2">
      <c r="B44" s="1186"/>
      <c r="C44" s="1187"/>
      <c r="D44" s="106"/>
      <c r="E44" s="1192" t="s">
        <v>35</v>
      </c>
      <c r="F44" s="1192"/>
      <c r="G44" s="1192"/>
      <c r="H44" s="1193"/>
      <c r="I44" s="358">
        <v>2670</v>
      </c>
      <c r="J44" s="359">
        <v>2686</v>
      </c>
      <c r="K44" s="359">
        <v>2687</v>
      </c>
      <c r="L44" s="359">
        <v>2569</v>
      </c>
      <c r="M44" s="360">
        <v>2452</v>
      </c>
    </row>
    <row r="45" spans="2:13" ht="27.75" customHeight="1" x14ac:dyDescent="0.2">
      <c r="B45" s="1186"/>
      <c r="C45" s="1187"/>
      <c r="D45" s="106"/>
      <c r="E45" s="1192" t="s">
        <v>36</v>
      </c>
      <c r="F45" s="1192"/>
      <c r="G45" s="1192"/>
      <c r="H45" s="1193"/>
      <c r="I45" s="358">
        <v>7125</v>
      </c>
      <c r="J45" s="359">
        <v>7197</v>
      </c>
      <c r="K45" s="359">
        <v>7288</v>
      </c>
      <c r="L45" s="359">
        <v>7347</v>
      </c>
      <c r="M45" s="360">
        <v>7350</v>
      </c>
    </row>
    <row r="46" spans="2:13" ht="27.75" customHeight="1" x14ac:dyDescent="0.2">
      <c r="B46" s="1186"/>
      <c r="C46" s="1187"/>
      <c r="D46" s="107"/>
      <c r="E46" s="1192" t="s">
        <v>37</v>
      </c>
      <c r="F46" s="1192"/>
      <c r="G46" s="1192"/>
      <c r="H46" s="1193"/>
      <c r="I46" s="358">
        <v>3</v>
      </c>
      <c r="J46" s="359">
        <v>3</v>
      </c>
      <c r="K46" s="359">
        <v>2</v>
      </c>
      <c r="L46" s="359">
        <v>1</v>
      </c>
      <c r="M46" s="360">
        <v>1</v>
      </c>
    </row>
    <row r="47" spans="2:13" ht="27.75" customHeight="1" x14ac:dyDescent="0.2">
      <c r="B47" s="1186"/>
      <c r="C47" s="1187"/>
      <c r="D47" s="108"/>
      <c r="E47" s="1194" t="s">
        <v>38</v>
      </c>
      <c r="F47" s="1195"/>
      <c r="G47" s="1195"/>
      <c r="H47" s="1196"/>
      <c r="I47" s="358" t="s">
        <v>517</v>
      </c>
      <c r="J47" s="359" t="s">
        <v>517</v>
      </c>
      <c r="K47" s="359" t="s">
        <v>517</v>
      </c>
      <c r="L47" s="359" t="s">
        <v>517</v>
      </c>
      <c r="M47" s="360" t="s">
        <v>517</v>
      </c>
    </row>
    <row r="48" spans="2:13" ht="27.75" customHeight="1" x14ac:dyDescent="0.2">
      <c r="B48" s="1186"/>
      <c r="C48" s="1187"/>
      <c r="D48" s="106"/>
      <c r="E48" s="1192" t="s">
        <v>39</v>
      </c>
      <c r="F48" s="1192"/>
      <c r="G48" s="1192"/>
      <c r="H48" s="1193"/>
      <c r="I48" s="358" t="s">
        <v>517</v>
      </c>
      <c r="J48" s="359" t="s">
        <v>517</v>
      </c>
      <c r="K48" s="359" t="s">
        <v>517</v>
      </c>
      <c r="L48" s="359" t="s">
        <v>517</v>
      </c>
      <c r="M48" s="360" t="s">
        <v>517</v>
      </c>
    </row>
    <row r="49" spans="2:13" ht="27.75" customHeight="1" x14ac:dyDescent="0.2">
      <c r="B49" s="1188"/>
      <c r="C49" s="1189"/>
      <c r="D49" s="106"/>
      <c r="E49" s="1192" t="s">
        <v>40</v>
      </c>
      <c r="F49" s="1192"/>
      <c r="G49" s="1192"/>
      <c r="H49" s="1193"/>
      <c r="I49" s="358" t="s">
        <v>517</v>
      </c>
      <c r="J49" s="359" t="s">
        <v>517</v>
      </c>
      <c r="K49" s="359" t="s">
        <v>517</v>
      </c>
      <c r="L49" s="359" t="s">
        <v>517</v>
      </c>
      <c r="M49" s="360" t="s">
        <v>517</v>
      </c>
    </row>
    <row r="50" spans="2:13" ht="27.75" customHeight="1" x14ac:dyDescent="0.2">
      <c r="B50" s="1197" t="s">
        <v>41</v>
      </c>
      <c r="C50" s="1198"/>
      <c r="D50" s="109"/>
      <c r="E50" s="1192" t="s">
        <v>42</v>
      </c>
      <c r="F50" s="1192"/>
      <c r="G50" s="1192"/>
      <c r="H50" s="1193"/>
      <c r="I50" s="358">
        <v>34427</v>
      </c>
      <c r="J50" s="359">
        <v>34153</v>
      </c>
      <c r="K50" s="359">
        <v>34269</v>
      </c>
      <c r="L50" s="359">
        <v>35276</v>
      </c>
      <c r="M50" s="360">
        <v>35201</v>
      </c>
    </row>
    <row r="51" spans="2:13" ht="27.75" customHeight="1" x14ac:dyDescent="0.2">
      <c r="B51" s="1186"/>
      <c r="C51" s="1187"/>
      <c r="D51" s="106"/>
      <c r="E51" s="1192" t="s">
        <v>43</v>
      </c>
      <c r="F51" s="1192"/>
      <c r="G51" s="1192"/>
      <c r="H51" s="1193"/>
      <c r="I51" s="358">
        <v>6895</v>
      </c>
      <c r="J51" s="359">
        <v>6472</v>
      </c>
      <c r="K51" s="359">
        <v>6888</v>
      </c>
      <c r="L51" s="359">
        <v>6572</v>
      </c>
      <c r="M51" s="360">
        <v>5560</v>
      </c>
    </row>
    <row r="52" spans="2:13" ht="27.75" customHeight="1" x14ac:dyDescent="0.2">
      <c r="B52" s="1188"/>
      <c r="C52" s="1189"/>
      <c r="D52" s="106"/>
      <c r="E52" s="1192" t="s">
        <v>44</v>
      </c>
      <c r="F52" s="1192"/>
      <c r="G52" s="1192"/>
      <c r="H52" s="1193"/>
      <c r="I52" s="358">
        <v>70845</v>
      </c>
      <c r="J52" s="359">
        <v>70606</v>
      </c>
      <c r="K52" s="359">
        <v>70302</v>
      </c>
      <c r="L52" s="359">
        <v>67551</v>
      </c>
      <c r="M52" s="360">
        <v>63758</v>
      </c>
    </row>
    <row r="53" spans="2:13" ht="27.75" customHeight="1" thickBot="1" x14ac:dyDescent="0.25">
      <c r="B53" s="1199" t="s">
        <v>45</v>
      </c>
      <c r="C53" s="1200"/>
      <c r="D53" s="110"/>
      <c r="E53" s="1201" t="s">
        <v>46</v>
      </c>
      <c r="F53" s="1201"/>
      <c r="G53" s="1201"/>
      <c r="H53" s="1202"/>
      <c r="I53" s="361">
        <v>-19359</v>
      </c>
      <c r="J53" s="362">
        <v>-19784</v>
      </c>
      <c r="K53" s="362">
        <v>-23277</v>
      </c>
      <c r="L53" s="362">
        <v>-24540</v>
      </c>
      <c r="M53" s="363">
        <v>-24653</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5BKi3jVWZ+KoUmCJvuujIVRHQZYN4V7eNx6vw44Ruxc+bPuusMK2QV8QXzLuysfRoWn2AfiZAVFuLYzK8JbjjA==" saltValue="vdnvd4G4TblASD3CeZAp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560</v>
      </c>
      <c r="G54" s="119" t="s">
        <v>561</v>
      </c>
      <c r="H54" s="120" t="s">
        <v>562</v>
      </c>
    </row>
    <row r="55" spans="2:8" ht="52.5" customHeight="1" x14ac:dyDescent="0.2">
      <c r="B55" s="121"/>
      <c r="C55" s="1211" t="s">
        <v>49</v>
      </c>
      <c r="D55" s="1211"/>
      <c r="E55" s="1212"/>
      <c r="F55" s="122">
        <v>5539</v>
      </c>
      <c r="G55" s="122">
        <v>7021</v>
      </c>
      <c r="H55" s="123">
        <v>6598</v>
      </c>
    </row>
    <row r="56" spans="2:8" ht="52.5" customHeight="1" x14ac:dyDescent="0.2">
      <c r="B56" s="124"/>
      <c r="C56" s="1213" t="s">
        <v>50</v>
      </c>
      <c r="D56" s="1213"/>
      <c r="E56" s="1214"/>
      <c r="F56" s="125">
        <v>6310</v>
      </c>
      <c r="G56" s="125">
        <v>6325</v>
      </c>
      <c r="H56" s="126">
        <v>5463</v>
      </c>
    </row>
    <row r="57" spans="2:8" ht="53.25" customHeight="1" x14ac:dyDescent="0.2">
      <c r="B57" s="124"/>
      <c r="C57" s="1215" t="s">
        <v>51</v>
      </c>
      <c r="D57" s="1215"/>
      <c r="E57" s="1216"/>
      <c r="F57" s="127">
        <v>23905</v>
      </c>
      <c r="G57" s="127">
        <v>23638</v>
      </c>
      <c r="H57" s="128">
        <v>24883</v>
      </c>
    </row>
    <row r="58" spans="2:8" ht="45.75" customHeight="1" x14ac:dyDescent="0.2">
      <c r="B58" s="129"/>
      <c r="C58" s="1203" t="s">
        <v>598</v>
      </c>
      <c r="D58" s="1204"/>
      <c r="E58" s="1205"/>
      <c r="F58" s="130" t="s">
        <v>517</v>
      </c>
      <c r="G58" s="130">
        <v>8444</v>
      </c>
      <c r="H58" s="131">
        <v>9030</v>
      </c>
    </row>
    <row r="59" spans="2:8" ht="45.75" customHeight="1" x14ac:dyDescent="0.2">
      <c r="B59" s="129"/>
      <c r="C59" s="1203" t="s">
        <v>599</v>
      </c>
      <c r="D59" s="1204"/>
      <c r="E59" s="1205"/>
      <c r="F59" s="130">
        <v>4153</v>
      </c>
      <c r="G59" s="130">
        <v>4679</v>
      </c>
      <c r="H59" s="131">
        <v>4815</v>
      </c>
    </row>
    <row r="60" spans="2:8" ht="45.75" customHeight="1" x14ac:dyDescent="0.2">
      <c r="B60" s="129"/>
      <c r="C60" s="1203" t="s">
        <v>600</v>
      </c>
      <c r="D60" s="1204"/>
      <c r="E60" s="1205"/>
      <c r="F60" s="130">
        <v>3397</v>
      </c>
      <c r="G60" s="130">
        <v>3312</v>
      </c>
      <c r="H60" s="131">
        <v>3429</v>
      </c>
    </row>
    <row r="61" spans="2:8" ht="45.75" customHeight="1" x14ac:dyDescent="0.2">
      <c r="B61" s="129"/>
      <c r="C61" s="1203" t="s">
        <v>601</v>
      </c>
      <c r="D61" s="1204"/>
      <c r="E61" s="1205"/>
      <c r="F61" s="130">
        <v>2449</v>
      </c>
      <c r="G61" s="130">
        <v>2455</v>
      </c>
      <c r="H61" s="131">
        <v>2759</v>
      </c>
    </row>
    <row r="62" spans="2:8" ht="45.75" customHeight="1" thickBot="1" x14ac:dyDescent="0.25">
      <c r="B62" s="132"/>
      <c r="C62" s="1206" t="s">
        <v>602</v>
      </c>
      <c r="D62" s="1207"/>
      <c r="E62" s="1208"/>
      <c r="F62" s="133">
        <v>1909</v>
      </c>
      <c r="G62" s="133">
        <v>1913</v>
      </c>
      <c r="H62" s="134">
        <v>1818</v>
      </c>
    </row>
    <row r="63" spans="2:8" ht="52.5" customHeight="1" thickBot="1" x14ac:dyDescent="0.25">
      <c r="B63" s="135"/>
      <c r="C63" s="1209" t="s">
        <v>52</v>
      </c>
      <c r="D63" s="1209"/>
      <c r="E63" s="1210"/>
      <c r="F63" s="136">
        <v>35755</v>
      </c>
      <c r="G63" s="136">
        <v>36983</v>
      </c>
      <c r="H63" s="137">
        <v>36945</v>
      </c>
    </row>
    <row r="64" spans="2:8" ht="13" x14ac:dyDescent="0.2"/>
  </sheetData>
  <sheetProtection algorithmName="SHA-512" hashValue="NNl1quImx8QxDgsLLHVNEWZHOlJOy1nq1O/Nv/EVhGXd28gRqJkDhX/OCSYKosBftotvVWnMy7cxbz9037oBBg==" saltValue="4TQzeBbL9OyiLFY1MD1a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555</v>
      </c>
      <c r="G2" s="151"/>
      <c r="H2" s="152"/>
    </row>
    <row r="3" spans="1:8" x14ac:dyDescent="0.2">
      <c r="A3" s="148" t="s">
        <v>548</v>
      </c>
      <c r="B3" s="153"/>
      <c r="C3" s="154"/>
      <c r="D3" s="155">
        <v>59576</v>
      </c>
      <c r="E3" s="156"/>
      <c r="F3" s="157">
        <v>46402</v>
      </c>
      <c r="G3" s="158"/>
      <c r="H3" s="159"/>
    </row>
    <row r="4" spans="1:8" x14ac:dyDescent="0.2">
      <c r="A4" s="160"/>
      <c r="B4" s="161"/>
      <c r="C4" s="162"/>
      <c r="D4" s="163">
        <v>31937</v>
      </c>
      <c r="E4" s="164"/>
      <c r="F4" s="165">
        <v>26897</v>
      </c>
      <c r="G4" s="166"/>
      <c r="H4" s="167"/>
    </row>
    <row r="5" spans="1:8" x14ac:dyDescent="0.2">
      <c r="A5" s="148" t="s">
        <v>550</v>
      </c>
      <c r="B5" s="153"/>
      <c r="C5" s="154"/>
      <c r="D5" s="155">
        <v>83819</v>
      </c>
      <c r="E5" s="156"/>
      <c r="F5" s="157">
        <v>66343</v>
      </c>
      <c r="G5" s="158"/>
      <c r="H5" s="159"/>
    </row>
    <row r="6" spans="1:8" x14ac:dyDescent="0.2">
      <c r="A6" s="160"/>
      <c r="B6" s="161"/>
      <c r="C6" s="162"/>
      <c r="D6" s="163">
        <v>39051</v>
      </c>
      <c r="E6" s="164"/>
      <c r="F6" s="165">
        <v>34529</v>
      </c>
      <c r="G6" s="166"/>
      <c r="H6" s="167"/>
    </row>
    <row r="7" spans="1:8" x14ac:dyDescent="0.2">
      <c r="A7" s="148" t="s">
        <v>551</v>
      </c>
      <c r="B7" s="153"/>
      <c r="C7" s="154"/>
      <c r="D7" s="155">
        <v>45375</v>
      </c>
      <c r="E7" s="156"/>
      <c r="F7" s="157">
        <v>56416</v>
      </c>
      <c r="G7" s="158"/>
      <c r="H7" s="159"/>
    </row>
    <row r="8" spans="1:8" x14ac:dyDescent="0.2">
      <c r="A8" s="160"/>
      <c r="B8" s="161"/>
      <c r="C8" s="162"/>
      <c r="D8" s="163">
        <v>22552</v>
      </c>
      <c r="E8" s="164"/>
      <c r="F8" s="165">
        <v>32623</v>
      </c>
      <c r="G8" s="166"/>
      <c r="H8" s="167"/>
    </row>
    <row r="9" spans="1:8" x14ac:dyDescent="0.2">
      <c r="A9" s="148" t="s">
        <v>552</v>
      </c>
      <c r="B9" s="153"/>
      <c r="C9" s="154"/>
      <c r="D9" s="155">
        <v>42382</v>
      </c>
      <c r="E9" s="156"/>
      <c r="F9" s="157">
        <v>49217</v>
      </c>
      <c r="G9" s="158"/>
      <c r="H9" s="159"/>
    </row>
    <row r="10" spans="1:8" x14ac:dyDescent="0.2">
      <c r="A10" s="160"/>
      <c r="B10" s="161"/>
      <c r="C10" s="162"/>
      <c r="D10" s="163">
        <v>18363</v>
      </c>
      <c r="E10" s="164"/>
      <c r="F10" s="165">
        <v>27232</v>
      </c>
      <c r="G10" s="166"/>
      <c r="H10" s="167"/>
    </row>
    <row r="11" spans="1:8" x14ac:dyDescent="0.2">
      <c r="A11" s="148" t="s">
        <v>553</v>
      </c>
      <c r="B11" s="153"/>
      <c r="C11" s="154"/>
      <c r="D11" s="155">
        <v>26675</v>
      </c>
      <c r="E11" s="156"/>
      <c r="F11" s="157">
        <v>49211</v>
      </c>
      <c r="G11" s="158"/>
      <c r="H11" s="159"/>
    </row>
    <row r="12" spans="1:8" x14ac:dyDescent="0.2">
      <c r="A12" s="160"/>
      <c r="B12" s="161"/>
      <c r="C12" s="168"/>
      <c r="D12" s="163">
        <v>17796</v>
      </c>
      <c r="E12" s="164"/>
      <c r="F12" s="165">
        <v>28367</v>
      </c>
      <c r="G12" s="166"/>
      <c r="H12" s="167"/>
    </row>
    <row r="13" spans="1:8" x14ac:dyDescent="0.2">
      <c r="A13" s="148"/>
      <c r="B13" s="153"/>
      <c r="C13" s="169"/>
      <c r="D13" s="170">
        <v>51565</v>
      </c>
      <c r="E13" s="171"/>
      <c r="F13" s="172">
        <v>53518</v>
      </c>
      <c r="G13" s="173"/>
      <c r="H13" s="159"/>
    </row>
    <row r="14" spans="1:8" x14ac:dyDescent="0.2">
      <c r="A14" s="160"/>
      <c r="B14" s="161"/>
      <c r="C14" s="162"/>
      <c r="D14" s="163">
        <v>25940</v>
      </c>
      <c r="E14" s="164"/>
      <c r="F14" s="165">
        <v>29930</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2.2400000000000002</v>
      </c>
      <c r="C19" s="174">
        <f>ROUND(VALUE(SUBSTITUTE(実質収支比率等に係る経年分析!G$48,"▲","-")),2)</f>
        <v>4.0199999999999996</v>
      </c>
      <c r="D19" s="174">
        <f>ROUND(VALUE(SUBSTITUTE(実質収支比率等に係る経年分析!H$48,"▲","-")),2)</f>
        <v>3.88</v>
      </c>
      <c r="E19" s="174">
        <f>ROUND(VALUE(SUBSTITUTE(実質収支比率等に係る経年分析!I$48,"▲","-")),2)</f>
        <v>3.58</v>
      </c>
      <c r="F19" s="174">
        <f>ROUND(VALUE(SUBSTITUTE(実質収支比率等に係る経年分析!J$48,"▲","-")),2)</f>
        <v>5.45</v>
      </c>
    </row>
    <row r="20" spans="1:11" x14ac:dyDescent="0.2">
      <c r="A20" s="174" t="s">
        <v>56</v>
      </c>
      <c r="B20" s="174">
        <f>ROUND(VALUE(SUBSTITUTE(実質収支比率等に係る経年分析!F$47,"▲","-")),2)</f>
        <v>16.84</v>
      </c>
      <c r="C20" s="174">
        <f>ROUND(VALUE(SUBSTITUTE(実質収支比率等に係る経年分析!G$47,"▲","-")),2)</f>
        <v>18.96</v>
      </c>
      <c r="D20" s="174">
        <f>ROUND(VALUE(SUBSTITUTE(実質収支比率等に係る経年分析!H$47,"▲","-")),2)</f>
        <v>16.309999999999999</v>
      </c>
      <c r="E20" s="174">
        <f>ROUND(VALUE(SUBSTITUTE(実質収支比率等に係る経年分析!I$47,"▲","-")),2)</f>
        <v>20.3</v>
      </c>
      <c r="F20" s="174">
        <f>ROUND(VALUE(SUBSTITUTE(実質収支比率等に係る経年分析!J$47,"▲","-")),2)</f>
        <v>19.420000000000002</v>
      </c>
    </row>
    <row r="21" spans="1:11" x14ac:dyDescent="0.2">
      <c r="A21" s="174" t="s">
        <v>57</v>
      </c>
      <c r="B21" s="174">
        <f>IF(ISNUMBER(VALUE(SUBSTITUTE(実質収支比率等に係る経年分析!F$49,"▲","-"))),ROUND(VALUE(SUBSTITUTE(実質収支比率等に係る経年分析!F$49,"▲","-")),2),NA())</f>
        <v>1.57</v>
      </c>
      <c r="C21" s="174">
        <f>IF(ISNUMBER(VALUE(SUBSTITUTE(実質収支比率等に係る経年分析!G$49,"▲","-"))),ROUND(VALUE(SUBSTITUTE(実質収支比率等に係る経年分析!G$49,"▲","-")),2),NA())</f>
        <v>7.7</v>
      </c>
      <c r="D21" s="174">
        <f>IF(ISNUMBER(VALUE(SUBSTITUTE(実質収支比率等に係る経年分析!H$49,"▲","-"))),ROUND(VALUE(SUBSTITUTE(実質収支比率等に係る経年分析!H$49,"▲","-")),2),NA())</f>
        <v>2.2799999999999998</v>
      </c>
      <c r="E21" s="174">
        <f>IF(ISNUMBER(VALUE(SUBSTITUTE(実質収支比率等に係る経年分析!I$49,"▲","-"))),ROUND(VALUE(SUBSTITUTE(実質収支比率等に係る経年分析!I$49,"▲","-")),2),NA())</f>
        <v>7.25</v>
      </c>
      <c r="F21" s="174">
        <f>IF(ISNUMBER(VALUE(SUBSTITUTE(実質収支比率等に係る経年分析!J$49,"▲","-"))),ROUND(VALUE(SUBSTITUTE(実質収支比率等に係る経年分析!J$49,"▲","-")),2),NA())</f>
        <v>3.15</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国民健康保険特別会計（直診勘定）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x14ac:dyDescent="0.2">
      <c r="A32" s="175" t="str">
        <f>IF(連結実質赤字比率に係る赤字・黒字の構成分析!C$38="",NA(),連結実質赤字比率に係る赤字・黒字の構成分析!C$38)</f>
        <v>老人保健施設事業会計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0.57999999999999996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0.47</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1.25</v>
      </c>
    </row>
    <row r="34" spans="1:16" x14ac:dyDescent="0.2">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2.34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3.68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4.18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4.7699999999999996</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2.21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3.88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3.58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5.45</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16.850000000000001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14.46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15.39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17.739999999999998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23.05</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6630</v>
      </c>
      <c r="E42" s="176"/>
      <c r="F42" s="176"/>
      <c r="G42" s="176">
        <f>'実質公債費比率（分子）の構造'!L$52</f>
        <v>6432</v>
      </c>
      <c r="H42" s="176"/>
      <c r="I42" s="176"/>
      <c r="J42" s="176">
        <f>'実質公債費比率（分子）の構造'!M$52</f>
        <v>6468</v>
      </c>
      <c r="K42" s="176"/>
      <c r="L42" s="176"/>
      <c r="M42" s="176">
        <f>'実質公債費比率（分子）の構造'!N$52</f>
        <v>6237</v>
      </c>
      <c r="N42" s="176"/>
      <c r="O42" s="176"/>
      <c r="P42" s="176">
        <f>'実質公債費比率（分子）の構造'!O$52</f>
        <v>6129</v>
      </c>
    </row>
    <row r="43" spans="1:16" x14ac:dyDescent="0.2">
      <c r="A43" s="176" t="s">
        <v>65</v>
      </c>
      <c r="B43" s="176" t="str">
        <f>'実質公債費比率（分子）の構造'!K$51</f>
        <v>-</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66</v>
      </c>
      <c r="B44" s="176">
        <f>'実質公債費比率（分子）の構造'!K$50</f>
        <v>48</v>
      </c>
      <c r="C44" s="176"/>
      <c r="D44" s="176"/>
      <c r="E44" s="176">
        <f>'実質公債費比率（分子）の構造'!L$50</f>
        <v>41</v>
      </c>
      <c r="F44" s="176"/>
      <c r="G44" s="176"/>
      <c r="H44" s="176">
        <f>'実質公債費比率（分子）の構造'!M$50</f>
        <v>32</v>
      </c>
      <c r="I44" s="176"/>
      <c r="J44" s="176"/>
      <c r="K44" s="176">
        <f>'実質公債費比率（分子）の構造'!N$50</f>
        <v>27</v>
      </c>
      <c r="L44" s="176"/>
      <c r="M44" s="176"/>
      <c r="N44" s="176">
        <f>'実質公債費比率（分子）の構造'!O$50</f>
        <v>17</v>
      </c>
      <c r="O44" s="176"/>
      <c r="P44" s="176"/>
    </row>
    <row r="45" spans="1:16" x14ac:dyDescent="0.2">
      <c r="A45" s="176" t="s">
        <v>67</v>
      </c>
      <c r="B45" s="176">
        <f>'実質公債費比率（分子）の構造'!K$49</f>
        <v>220</v>
      </c>
      <c r="C45" s="176"/>
      <c r="D45" s="176"/>
      <c r="E45" s="176">
        <f>'実質公債費比率（分子）の構造'!L$49</f>
        <v>227</v>
      </c>
      <c r="F45" s="176"/>
      <c r="G45" s="176"/>
      <c r="H45" s="176">
        <f>'実質公債費比率（分子）の構造'!M$49</f>
        <v>231</v>
      </c>
      <c r="I45" s="176"/>
      <c r="J45" s="176"/>
      <c r="K45" s="176">
        <f>'実質公債費比率（分子）の構造'!N$49</f>
        <v>240</v>
      </c>
      <c r="L45" s="176"/>
      <c r="M45" s="176"/>
      <c r="N45" s="176">
        <f>'実質公債費比率（分子）の構造'!O$49</f>
        <v>239</v>
      </c>
      <c r="O45" s="176"/>
      <c r="P45" s="176"/>
    </row>
    <row r="46" spans="1:16" x14ac:dyDescent="0.2">
      <c r="A46" s="176" t="s">
        <v>68</v>
      </c>
      <c r="B46" s="176">
        <f>'実質公債費比率（分子）の構造'!K$48</f>
        <v>2740</v>
      </c>
      <c r="C46" s="176"/>
      <c r="D46" s="176"/>
      <c r="E46" s="176">
        <f>'実質公債費比率（分子）の構造'!L$48</f>
        <v>2753</v>
      </c>
      <c r="F46" s="176"/>
      <c r="G46" s="176"/>
      <c r="H46" s="176">
        <f>'実質公債費比率（分子）の構造'!M$48</f>
        <v>2826</v>
      </c>
      <c r="I46" s="176"/>
      <c r="J46" s="176"/>
      <c r="K46" s="176">
        <f>'実質公債費比率（分子）の構造'!N$48</f>
        <v>2841</v>
      </c>
      <c r="L46" s="176"/>
      <c r="M46" s="176"/>
      <c r="N46" s="176">
        <f>'実質公債費比率（分子）の構造'!O$48</f>
        <v>2796</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4178</v>
      </c>
      <c r="C49" s="176"/>
      <c r="D49" s="176"/>
      <c r="E49" s="176">
        <f>'実質公債費比率（分子）の構造'!L$45</f>
        <v>3884</v>
      </c>
      <c r="F49" s="176"/>
      <c r="G49" s="176"/>
      <c r="H49" s="176">
        <f>'実質公債費比率（分子）の構造'!M$45</f>
        <v>3627</v>
      </c>
      <c r="I49" s="176"/>
      <c r="J49" s="176"/>
      <c r="K49" s="176">
        <f>'実質公債費比率（分子）の構造'!N$45</f>
        <v>3437</v>
      </c>
      <c r="L49" s="176"/>
      <c r="M49" s="176"/>
      <c r="N49" s="176">
        <f>'実質公債費比率（分子）の構造'!O$45</f>
        <v>3413</v>
      </c>
      <c r="O49" s="176"/>
      <c r="P49" s="176"/>
    </row>
    <row r="50" spans="1:16" x14ac:dyDescent="0.2">
      <c r="A50" s="176" t="s">
        <v>72</v>
      </c>
      <c r="B50" s="176" t="e">
        <f>NA()</f>
        <v>#N/A</v>
      </c>
      <c r="C50" s="176">
        <f>IF(ISNUMBER('実質公債費比率（分子）の構造'!K$53),'実質公債費比率（分子）の構造'!K$53,NA())</f>
        <v>556</v>
      </c>
      <c r="D50" s="176" t="e">
        <f>NA()</f>
        <v>#N/A</v>
      </c>
      <c r="E50" s="176" t="e">
        <f>NA()</f>
        <v>#N/A</v>
      </c>
      <c r="F50" s="176">
        <f>IF(ISNUMBER('実質公債費比率（分子）の構造'!L$53),'実質公債費比率（分子）の構造'!L$53,NA())</f>
        <v>473</v>
      </c>
      <c r="G50" s="176" t="e">
        <f>NA()</f>
        <v>#N/A</v>
      </c>
      <c r="H50" s="176" t="e">
        <f>NA()</f>
        <v>#N/A</v>
      </c>
      <c r="I50" s="176">
        <f>IF(ISNUMBER('実質公債費比率（分子）の構造'!M$53),'実質公債費比率（分子）の構造'!M$53,NA())</f>
        <v>248</v>
      </c>
      <c r="J50" s="176" t="e">
        <f>NA()</f>
        <v>#N/A</v>
      </c>
      <c r="K50" s="176" t="e">
        <f>NA()</f>
        <v>#N/A</v>
      </c>
      <c r="L50" s="176">
        <f>IF(ISNUMBER('実質公債費比率（分子）の構造'!N$53),'実質公債費比率（分子）の構造'!N$53,NA())</f>
        <v>308</v>
      </c>
      <c r="M50" s="176" t="e">
        <f>NA()</f>
        <v>#N/A</v>
      </c>
      <c r="N50" s="176" t="e">
        <f>NA()</f>
        <v>#N/A</v>
      </c>
      <c r="O50" s="176">
        <f>IF(ISNUMBER('実質公債費比率（分子）の構造'!O$53),'実質公債費比率（分子）の構造'!O$53,NA())</f>
        <v>336</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70845</v>
      </c>
      <c r="E56" s="175"/>
      <c r="F56" s="175"/>
      <c r="G56" s="175">
        <f>'将来負担比率（分子）の構造'!J$52</f>
        <v>70606</v>
      </c>
      <c r="H56" s="175"/>
      <c r="I56" s="175"/>
      <c r="J56" s="175">
        <f>'将来負担比率（分子）の構造'!K$52</f>
        <v>70302</v>
      </c>
      <c r="K56" s="175"/>
      <c r="L56" s="175"/>
      <c r="M56" s="175">
        <f>'将来負担比率（分子）の構造'!L$52</f>
        <v>67551</v>
      </c>
      <c r="N56" s="175"/>
      <c r="O56" s="175"/>
      <c r="P56" s="175">
        <f>'将来負担比率（分子）の構造'!M$52</f>
        <v>63758</v>
      </c>
    </row>
    <row r="57" spans="1:16" x14ac:dyDescent="0.2">
      <c r="A57" s="175" t="s">
        <v>43</v>
      </c>
      <c r="B57" s="175"/>
      <c r="C57" s="175"/>
      <c r="D57" s="175">
        <f>'将来負担比率（分子）の構造'!I$51</f>
        <v>6895</v>
      </c>
      <c r="E57" s="175"/>
      <c r="F57" s="175"/>
      <c r="G57" s="175">
        <f>'将来負担比率（分子）の構造'!J$51</f>
        <v>6472</v>
      </c>
      <c r="H57" s="175"/>
      <c r="I57" s="175"/>
      <c r="J57" s="175">
        <f>'将来負担比率（分子）の構造'!K$51</f>
        <v>6888</v>
      </c>
      <c r="K57" s="175"/>
      <c r="L57" s="175"/>
      <c r="M57" s="175">
        <f>'将来負担比率（分子）の構造'!L$51</f>
        <v>6572</v>
      </c>
      <c r="N57" s="175"/>
      <c r="O57" s="175"/>
      <c r="P57" s="175">
        <f>'将来負担比率（分子）の構造'!M$51</f>
        <v>5560</v>
      </c>
    </row>
    <row r="58" spans="1:16" x14ac:dyDescent="0.2">
      <c r="A58" s="175" t="s">
        <v>42</v>
      </c>
      <c r="B58" s="175"/>
      <c r="C58" s="175"/>
      <c r="D58" s="175">
        <f>'将来負担比率（分子）の構造'!I$50</f>
        <v>34427</v>
      </c>
      <c r="E58" s="175"/>
      <c r="F58" s="175"/>
      <c r="G58" s="175">
        <f>'将来負担比率（分子）の構造'!J$50</f>
        <v>34153</v>
      </c>
      <c r="H58" s="175"/>
      <c r="I58" s="175"/>
      <c r="J58" s="175">
        <f>'将来負担比率（分子）の構造'!K$50</f>
        <v>34269</v>
      </c>
      <c r="K58" s="175"/>
      <c r="L58" s="175"/>
      <c r="M58" s="175">
        <f>'将来負担比率（分子）の構造'!L$50</f>
        <v>35276</v>
      </c>
      <c r="N58" s="175"/>
      <c r="O58" s="175"/>
      <c r="P58" s="175">
        <f>'将来負担比率（分子）の構造'!M$50</f>
        <v>35201</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3</v>
      </c>
      <c r="C61" s="175"/>
      <c r="D61" s="175"/>
      <c r="E61" s="175">
        <f>'将来負担比率（分子）の構造'!J$46</f>
        <v>3</v>
      </c>
      <c r="F61" s="175"/>
      <c r="G61" s="175"/>
      <c r="H61" s="175">
        <f>'将来負担比率（分子）の構造'!K$46</f>
        <v>2</v>
      </c>
      <c r="I61" s="175"/>
      <c r="J61" s="175"/>
      <c r="K61" s="175">
        <f>'将来負担比率（分子）の構造'!L$46</f>
        <v>1</v>
      </c>
      <c r="L61" s="175"/>
      <c r="M61" s="175"/>
      <c r="N61" s="175">
        <f>'将来負担比率（分子）の構造'!M$46</f>
        <v>1</v>
      </c>
      <c r="O61" s="175"/>
      <c r="P61" s="175"/>
    </row>
    <row r="62" spans="1:16" x14ac:dyDescent="0.2">
      <c r="A62" s="175" t="s">
        <v>36</v>
      </c>
      <c r="B62" s="175">
        <f>'将来負担比率（分子）の構造'!I$45</f>
        <v>7125</v>
      </c>
      <c r="C62" s="175"/>
      <c r="D62" s="175"/>
      <c r="E62" s="175">
        <f>'将来負担比率（分子）の構造'!J$45</f>
        <v>7197</v>
      </c>
      <c r="F62" s="175"/>
      <c r="G62" s="175"/>
      <c r="H62" s="175">
        <f>'将来負担比率（分子）の構造'!K$45</f>
        <v>7288</v>
      </c>
      <c r="I62" s="175"/>
      <c r="J62" s="175"/>
      <c r="K62" s="175">
        <f>'将来負担比率（分子）の構造'!L$45</f>
        <v>7347</v>
      </c>
      <c r="L62" s="175"/>
      <c r="M62" s="175"/>
      <c r="N62" s="175">
        <f>'将来負担比率（分子）の構造'!M$45</f>
        <v>7350</v>
      </c>
      <c r="O62" s="175"/>
      <c r="P62" s="175"/>
    </row>
    <row r="63" spans="1:16" x14ac:dyDescent="0.2">
      <c r="A63" s="175" t="s">
        <v>35</v>
      </c>
      <c r="B63" s="175">
        <f>'将来負担比率（分子）の構造'!I$44</f>
        <v>2670</v>
      </c>
      <c r="C63" s="175"/>
      <c r="D63" s="175"/>
      <c r="E63" s="175">
        <f>'将来負担比率（分子）の構造'!J$44</f>
        <v>2686</v>
      </c>
      <c r="F63" s="175"/>
      <c r="G63" s="175"/>
      <c r="H63" s="175">
        <f>'将来負担比率（分子）の構造'!K$44</f>
        <v>2687</v>
      </c>
      <c r="I63" s="175"/>
      <c r="J63" s="175"/>
      <c r="K63" s="175">
        <f>'将来負担比率（分子）の構造'!L$44</f>
        <v>2569</v>
      </c>
      <c r="L63" s="175"/>
      <c r="M63" s="175"/>
      <c r="N63" s="175">
        <f>'将来負担比率（分子）の構造'!M$44</f>
        <v>2452</v>
      </c>
      <c r="O63" s="175"/>
      <c r="P63" s="175"/>
    </row>
    <row r="64" spans="1:16" x14ac:dyDescent="0.2">
      <c r="A64" s="175" t="s">
        <v>34</v>
      </c>
      <c r="B64" s="175">
        <f>'将来負担比率（分子）の構造'!I$43</f>
        <v>37524</v>
      </c>
      <c r="C64" s="175"/>
      <c r="D64" s="175"/>
      <c r="E64" s="175">
        <f>'将来負担比率（分子）の構造'!J$43</f>
        <v>35346</v>
      </c>
      <c r="F64" s="175"/>
      <c r="G64" s="175"/>
      <c r="H64" s="175">
        <f>'将来負担比率（分子）の構造'!K$43</f>
        <v>31281</v>
      </c>
      <c r="I64" s="175"/>
      <c r="J64" s="175"/>
      <c r="K64" s="175">
        <f>'将来負担比率（分子）の構造'!L$43</f>
        <v>29915</v>
      </c>
      <c r="L64" s="175"/>
      <c r="M64" s="175"/>
      <c r="N64" s="175">
        <f>'将来負担比率（分子）の構造'!M$43</f>
        <v>27962</v>
      </c>
      <c r="O64" s="175"/>
      <c r="P64" s="175"/>
    </row>
    <row r="65" spans="1:16" x14ac:dyDescent="0.2">
      <c r="A65" s="175" t="s">
        <v>33</v>
      </c>
      <c r="B65" s="175">
        <f>'将来負担比率（分子）の構造'!I$42</f>
        <v>186</v>
      </c>
      <c r="C65" s="175"/>
      <c r="D65" s="175"/>
      <c r="E65" s="175">
        <f>'将来負担比率（分子）の構造'!J$42</f>
        <v>146</v>
      </c>
      <c r="F65" s="175"/>
      <c r="G65" s="175"/>
      <c r="H65" s="175">
        <f>'将来負担比率（分子）の構造'!K$42</f>
        <v>238</v>
      </c>
      <c r="I65" s="175"/>
      <c r="J65" s="175"/>
      <c r="K65" s="175">
        <f>'将来負担比率（分子）の構造'!L$42</f>
        <v>211</v>
      </c>
      <c r="L65" s="175"/>
      <c r="M65" s="175"/>
      <c r="N65" s="175">
        <f>'将来負担比率（分子）の構造'!M$42</f>
        <v>189</v>
      </c>
      <c r="O65" s="175"/>
      <c r="P65" s="175"/>
    </row>
    <row r="66" spans="1:16" x14ac:dyDescent="0.2">
      <c r="A66" s="175" t="s">
        <v>32</v>
      </c>
      <c r="B66" s="175">
        <f>'将来負担比率（分子）の構造'!I$41</f>
        <v>45299</v>
      </c>
      <c r="C66" s="175"/>
      <c r="D66" s="175"/>
      <c r="E66" s="175">
        <f>'将来負担比率（分子）の構造'!J$41</f>
        <v>46069</v>
      </c>
      <c r="F66" s="175"/>
      <c r="G66" s="175"/>
      <c r="H66" s="175">
        <f>'将来負担比率（分子）の構造'!K$41</f>
        <v>46687</v>
      </c>
      <c r="I66" s="175"/>
      <c r="J66" s="175"/>
      <c r="K66" s="175">
        <f>'将来負担比率（分子）の構造'!L$41</f>
        <v>44817</v>
      </c>
      <c r="L66" s="175"/>
      <c r="M66" s="175"/>
      <c r="N66" s="175">
        <f>'将来負担比率（分子）の構造'!M$41</f>
        <v>41912</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5539</v>
      </c>
      <c r="C72" s="179">
        <f>基金残高に係る経年分析!G55</f>
        <v>7021</v>
      </c>
      <c r="D72" s="179">
        <f>基金残高に係る経年分析!H55</f>
        <v>6598</v>
      </c>
    </row>
    <row r="73" spans="1:16" x14ac:dyDescent="0.2">
      <c r="A73" s="178" t="s">
        <v>79</v>
      </c>
      <c r="B73" s="179">
        <f>基金残高に係る経年分析!F56</f>
        <v>6310</v>
      </c>
      <c r="C73" s="179">
        <f>基金残高に係る経年分析!G56</f>
        <v>6325</v>
      </c>
      <c r="D73" s="179">
        <f>基金残高に係る経年分析!H56</f>
        <v>5463</v>
      </c>
    </row>
    <row r="74" spans="1:16" x14ac:dyDescent="0.2">
      <c r="A74" s="178" t="s">
        <v>80</v>
      </c>
      <c r="B74" s="179">
        <f>基金残高に係る経年分析!F57</f>
        <v>23905</v>
      </c>
      <c r="C74" s="179">
        <f>基金残高に係る経年分析!G57</f>
        <v>23638</v>
      </c>
      <c r="D74" s="179">
        <f>基金残高に係る経年分析!H57</f>
        <v>24883</v>
      </c>
    </row>
  </sheetData>
  <sheetProtection algorithmName="SHA-512" hashValue="Es4doto1spsNet7lO81gPjQcTBAJ9ze3aeL3D+KXtMTqAozBePB0ojNJQiRMjCxGil/2QlCJ89nGEdPIPnluwA==" saltValue="vbvV+NdhoiRYJ4DU99Cp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17208416</v>
      </c>
      <c r="S5" s="613"/>
      <c r="T5" s="613"/>
      <c r="U5" s="613"/>
      <c r="V5" s="613"/>
      <c r="W5" s="613"/>
      <c r="X5" s="613"/>
      <c r="Y5" s="614"/>
      <c r="Z5" s="615">
        <v>29</v>
      </c>
      <c r="AA5" s="615"/>
      <c r="AB5" s="615"/>
      <c r="AC5" s="615"/>
      <c r="AD5" s="616">
        <v>16469327</v>
      </c>
      <c r="AE5" s="616"/>
      <c r="AF5" s="616"/>
      <c r="AG5" s="616"/>
      <c r="AH5" s="616"/>
      <c r="AI5" s="616"/>
      <c r="AJ5" s="616"/>
      <c r="AK5" s="616"/>
      <c r="AL5" s="617">
        <v>48.4</v>
      </c>
      <c r="AM5" s="618"/>
      <c r="AN5" s="618"/>
      <c r="AO5" s="619"/>
      <c r="AP5" s="609" t="s">
        <v>229</v>
      </c>
      <c r="AQ5" s="610"/>
      <c r="AR5" s="610"/>
      <c r="AS5" s="610"/>
      <c r="AT5" s="610"/>
      <c r="AU5" s="610"/>
      <c r="AV5" s="610"/>
      <c r="AW5" s="610"/>
      <c r="AX5" s="610"/>
      <c r="AY5" s="610"/>
      <c r="AZ5" s="610"/>
      <c r="BA5" s="610"/>
      <c r="BB5" s="610"/>
      <c r="BC5" s="610"/>
      <c r="BD5" s="610"/>
      <c r="BE5" s="610"/>
      <c r="BF5" s="611"/>
      <c r="BG5" s="623">
        <v>16431872</v>
      </c>
      <c r="BH5" s="624"/>
      <c r="BI5" s="624"/>
      <c r="BJ5" s="624"/>
      <c r="BK5" s="624"/>
      <c r="BL5" s="624"/>
      <c r="BM5" s="624"/>
      <c r="BN5" s="625"/>
      <c r="BO5" s="626">
        <v>95.5</v>
      </c>
      <c r="BP5" s="626"/>
      <c r="BQ5" s="626"/>
      <c r="BR5" s="626"/>
      <c r="BS5" s="627">
        <v>235420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434635</v>
      </c>
      <c r="S6" s="624"/>
      <c r="T6" s="624"/>
      <c r="U6" s="624"/>
      <c r="V6" s="624"/>
      <c r="W6" s="624"/>
      <c r="X6" s="624"/>
      <c r="Y6" s="625"/>
      <c r="Z6" s="626">
        <v>0.7</v>
      </c>
      <c r="AA6" s="626"/>
      <c r="AB6" s="626"/>
      <c r="AC6" s="626"/>
      <c r="AD6" s="627">
        <v>434635</v>
      </c>
      <c r="AE6" s="627"/>
      <c r="AF6" s="627"/>
      <c r="AG6" s="627"/>
      <c r="AH6" s="627"/>
      <c r="AI6" s="627"/>
      <c r="AJ6" s="627"/>
      <c r="AK6" s="627"/>
      <c r="AL6" s="628">
        <v>1.3</v>
      </c>
      <c r="AM6" s="629"/>
      <c r="AN6" s="629"/>
      <c r="AO6" s="630"/>
      <c r="AP6" s="620" t="s">
        <v>234</v>
      </c>
      <c r="AQ6" s="621"/>
      <c r="AR6" s="621"/>
      <c r="AS6" s="621"/>
      <c r="AT6" s="621"/>
      <c r="AU6" s="621"/>
      <c r="AV6" s="621"/>
      <c r="AW6" s="621"/>
      <c r="AX6" s="621"/>
      <c r="AY6" s="621"/>
      <c r="AZ6" s="621"/>
      <c r="BA6" s="621"/>
      <c r="BB6" s="621"/>
      <c r="BC6" s="621"/>
      <c r="BD6" s="621"/>
      <c r="BE6" s="621"/>
      <c r="BF6" s="622"/>
      <c r="BG6" s="623">
        <v>16431872</v>
      </c>
      <c r="BH6" s="624"/>
      <c r="BI6" s="624"/>
      <c r="BJ6" s="624"/>
      <c r="BK6" s="624"/>
      <c r="BL6" s="624"/>
      <c r="BM6" s="624"/>
      <c r="BN6" s="625"/>
      <c r="BO6" s="626">
        <v>95.5</v>
      </c>
      <c r="BP6" s="626"/>
      <c r="BQ6" s="626"/>
      <c r="BR6" s="626"/>
      <c r="BS6" s="627">
        <v>235420</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239320</v>
      </c>
      <c r="CS6" s="624"/>
      <c r="CT6" s="624"/>
      <c r="CU6" s="624"/>
      <c r="CV6" s="624"/>
      <c r="CW6" s="624"/>
      <c r="CX6" s="624"/>
      <c r="CY6" s="625"/>
      <c r="CZ6" s="617">
        <v>0.4</v>
      </c>
      <c r="DA6" s="618"/>
      <c r="DB6" s="618"/>
      <c r="DC6" s="634"/>
      <c r="DD6" s="632" t="s">
        <v>236</v>
      </c>
      <c r="DE6" s="624"/>
      <c r="DF6" s="624"/>
      <c r="DG6" s="624"/>
      <c r="DH6" s="624"/>
      <c r="DI6" s="624"/>
      <c r="DJ6" s="624"/>
      <c r="DK6" s="624"/>
      <c r="DL6" s="624"/>
      <c r="DM6" s="624"/>
      <c r="DN6" s="624"/>
      <c r="DO6" s="624"/>
      <c r="DP6" s="625"/>
      <c r="DQ6" s="632">
        <v>238929</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8539</v>
      </c>
      <c r="S7" s="624"/>
      <c r="T7" s="624"/>
      <c r="U7" s="624"/>
      <c r="V7" s="624"/>
      <c r="W7" s="624"/>
      <c r="X7" s="624"/>
      <c r="Y7" s="625"/>
      <c r="Z7" s="626">
        <v>0</v>
      </c>
      <c r="AA7" s="626"/>
      <c r="AB7" s="626"/>
      <c r="AC7" s="626"/>
      <c r="AD7" s="627">
        <v>8539</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7000648</v>
      </c>
      <c r="BH7" s="624"/>
      <c r="BI7" s="624"/>
      <c r="BJ7" s="624"/>
      <c r="BK7" s="624"/>
      <c r="BL7" s="624"/>
      <c r="BM7" s="624"/>
      <c r="BN7" s="625"/>
      <c r="BO7" s="626">
        <v>40.700000000000003</v>
      </c>
      <c r="BP7" s="626"/>
      <c r="BQ7" s="626"/>
      <c r="BR7" s="626"/>
      <c r="BS7" s="627">
        <v>235420</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7211158</v>
      </c>
      <c r="CS7" s="624"/>
      <c r="CT7" s="624"/>
      <c r="CU7" s="624"/>
      <c r="CV7" s="624"/>
      <c r="CW7" s="624"/>
      <c r="CX7" s="624"/>
      <c r="CY7" s="625"/>
      <c r="CZ7" s="626">
        <v>12.6</v>
      </c>
      <c r="DA7" s="626"/>
      <c r="DB7" s="626"/>
      <c r="DC7" s="626"/>
      <c r="DD7" s="632">
        <v>140359</v>
      </c>
      <c r="DE7" s="624"/>
      <c r="DF7" s="624"/>
      <c r="DG7" s="624"/>
      <c r="DH7" s="624"/>
      <c r="DI7" s="624"/>
      <c r="DJ7" s="624"/>
      <c r="DK7" s="624"/>
      <c r="DL7" s="624"/>
      <c r="DM7" s="624"/>
      <c r="DN7" s="624"/>
      <c r="DO7" s="624"/>
      <c r="DP7" s="625"/>
      <c r="DQ7" s="632">
        <v>5957204</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85174</v>
      </c>
      <c r="S8" s="624"/>
      <c r="T8" s="624"/>
      <c r="U8" s="624"/>
      <c r="V8" s="624"/>
      <c r="W8" s="624"/>
      <c r="X8" s="624"/>
      <c r="Y8" s="625"/>
      <c r="Z8" s="626">
        <v>0.1</v>
      </c>
      <c r="AA8" s="626"/>
      <c r="AB8" s="626"/>
      <c r="AC8" s="626"/>
      <c r="AD8" s="627">
        <v>85174</v>
      </c>
      <c r="AE8" s="627"/>
      <c r="AF8" s="627"/>
      <c r="AG8" s="627"/>
      <c r="AH8" s="627"/>
      <c r="AI8" s="627"/>
      <c r="AJ8" s="627"/>
      <c r="AK8" s="627"/>
      <c r="AL8" s="628">
        <v>0.3</v>
      </c>
      <c r="AM8" s="629"/>
      <c r="AN8" s="629"/>
      <c r="AO8" s="630"/>
      <c r="AP8" s="620" t="s">
        <v>241</v>
      </c>
      <c r="AQ8" s="621"/>
      <c r="AR8" s="621"/>
      <c r="AS8" s="621"/>
      <c r="AT8" s="621"/>
      <c r="AU8" s="621"/>
      <c r="AV8" s="621"/>
      <c r="AW8" s="621"/>
      <c r="AX8" s="621"/>
      <c r="AY8" s="621"/>
      <c r="AZ8" s="621"/>
      <c r="BA8" s="621"/>
      <c r="BB8" s="621"/>
      <c r="BC8" s="621"/>
      <c r="BD8" s="621"/>
      <c r="BE8" s="621"/>
      <c r="BF8" s="622"/>
      <c r="BG8" s="623">
        <v>212372</v>
      </c>
      <c r="BH8" s="624"/>
      <c r="BI8" s="624"/>
      <c r="BJ8" s="624"/>
      <c r="BK8" s="624"/>
      <c r="BL8" s="624"/>
      <c r="BM8" s="624"/>
      <c r="BN8" s="625"/>
      <c r="BO8" s="626">
        <v>1.2</v>
      </c>
      <c r="BP8" s="626"/>
      <c r="BQ8" s="626"/>
      <c r="BR8" s="626"/>
      <c r="BS8" s="627" t="s">
        <v>129</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20943412</v>
      </c>
      <c r="CS8" s="624"/>
      <c r="CT8" s="624"/>
      <c r="CU8" s="624"/>
      <c r="CV8" s="624"/>
      <c r="CW8" s="624"/>
      <c r="CX8" s="624"/>
      <c r="CY8" s="625"/>
      <c r="CZ8" s="626">
        <v>36.700000000000003</v>
      </c>
      <c r="DA8" s="626"/>
      <c r="DB8" s="626"/>
      <c r="DC8" s="626"/>
      <c r="DD8" s="632">
        <v>270369</v>
      </c>
      <c r="DE8" s="624"/>
      <c r="DF8" s="624"/>
      <c r="DG8" s="624"/>
      <c r="DH8" s="624"/>
      <c r="DI8" s="624"/>
      <c r="DJ8" s="624"/>
      <c r="DK8" s="624"/>
      <c r="DL8" s="624"/>
      <c r="DM8" s="624"/>
      <c r="DN8" s="624"/>
      <c r="DO8" s="624"/>
      <c r="DP8" s="625"/>
      <c r="DQ8" s="632">
        <v>11029134</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67351</v>
      </c>
      <c r="S9" s="624"/>
      <c r="T9" s="624"/>
      <c r="U9" s="624"/>
      <c r="V9" s="624"/>
      <c r="W9" s="624"/>
      <c r="X9" s="624"/>
      <c r="Y9" s="625"/>
      <c r="Z9" s="626">
        <v>0.1</v>
      </c>
      <c r="AA9" s="626"/>
      <c r="AB9" s="626"/>
      <c r="AC9" s="626"/>
      <c r="AD9" s="627">
        <v>67351</v>
      </c>
      <c r="AE9" s="627"/>
      <c r="AF9" s="627"/>
      <c r="AG9" s="627"/>
      <c r="AH9" s="627"/>
      <c r="AI9" s="627"/>
      <c r="AJ9" s="627"/>
      <c r="AK9" s="627"/>
      <c r="AL9" s="628">
        <v>0.2</v>
      </c>
      <c r="AM9" s="629"/>
      <c r="AN9" s="629"/>
      <c r="AO9" s="630"/>
      <c r="AP9" s="620" t="s">
        <v>244</v>
      </c>
      <c r="AQ9" s="621"/>
      <c r="AR9" s="621"/>
      <c r="AS9" s="621"/>
      <c r="AT9" s="621"/>
      <c r="AU9" s="621"/>
      <c r="AV9" s="621"/>
      <c r="AW9" s="621"/>
      <c r="AX9" s="621"/>
      <c r="AY9" s="621"/>
      <c r="AZ9" s="621"/>
      <c r="BA9" s="621"/>
      <c r="BB9" s="621"/>
      <c r="BC9" s="621"/>
      <c r="BD9" s="621"/>
      <c r="BE9" s="621"/>
      <c r="BF9" s="622"/>
      <c r="BG9" s="623">
        <v>5618185</v>
      </c>
      <c r="BH9" s="624"/>
      <c r="BI9" s="624"/>
      <c r="BJ9" s="624"/>
      <c r="BK9" s="624"/>
      <c r="BL9" s="624"/>
      <c r="BM9" s="624"/>
      <c r="BN9" s="625"/>
      <c r="BO9" s="626">
        <v>32.6</v>
      </c>
      <c r="BP9" s="626"/>
      <c r="BQ9" s="626"/>
      <c r="BR9" s="626"/>
      <c r="BS9" s="627" t="s">
        <v>129</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5522014</v>
      </c>
      <c r="CS9" s="624"/>
      <c r="CT9" s="624"/>
      <c r="CU9" s="624"/>
      <c r="CV9" s="624"/>
      <c r="CW9" s="624"/>
      <c r="CX9" s="624"/>
      <c r="CY9" s="625"/>
      <c r="CZ9" s="626">
        <v>9.6999999999999993</v>
      </c>
      <c r="DA9" s="626"/>
      <c r="DB9" s="626"/>
      <c r="DC9" s="626"/>
      <c r="DD9" s="632">
        <v>46523</v>
      </c>
      <c r="DE9" s="624"/>
      <c r="DF9" s="624"/>
      <c r="DG9" s="624"/>
      <c r="DH9" s="624"/>
      <c r="DI9" s="624"/>
      <c r="DJ9" s="624"/>
      <c r="DK9" s="624"/>
      <c r="DL9" s="624"/>
      <c r="DM9" s="624"/>
      <c r="DN9" s="624"/>
      <c r="DO9" s="624"/>
      <c r="DP9" s="625"/>
      <c r="DQ9" s="632">
        <v>4469117</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236</v>
      </c>
      <c r="S10" s="624"/>
      <c r="T10" s="624"/>
      <c r="U10" s="624"/>
      <c r="V10" s="624"/>
      <c r="W10" s="624"/>
      <c r="X10" s="624"/>
      <c r="Y10" s="625"/>
      <c r="Z10" s="626" t="s">
        <v>176</v>
      </c>
      <c r="AA10" s="626"/>
      <c r="AB10" s="626"/>
      <c r="AC10" s="626"/>
      <c r="AD10" s="627" t="s">
        <v>176</v>
      </c>
      <c r="AE10" s="627"/>
      <c r="AF10" s="627"/>
      <c r="AG10" s="627"/>
      <c r="AH10" s="627"/>
      <c r="AI10" s="627"/>
      <c r="AJ10" s="627"/>
      <c r="AK10" s="627"/>
      <c r="AL10" s="628" t="s">
        <v>129</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325429</v>
      </c>
      <c r="BH10" s="624"/>
      <c r="BI10" s="624"/>
      <c r="BJ10" s="624"/>
      <c r="BK10" s="624"/>
      <c r="BL10" s="624"/>
      <c r="BM10" s="624"/>
      <c r="BN10" s="625"/>
      <c r="BO10" s="626">
        <v>1.9</v>
      </c>
      <c r="BP10" s="626"/>
      <c r="BQ10" s="626"/>
      <c r="BR10" s="626"/>
      <c r="BS10" s="627" t="s">
        <v>129</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29150</v>
      </c>
      <c r="CS10" s="624"/>
      <c r="CT10" s="624"/>
      <c r="CU10" s="624"/>
      <c r="CV10" s="624"/>
      <c r="CW10" s="624"/>
      <c r="CX10" s="624"/>
      <c r="CY10" s="625"/>
      <c r="CZ10" s="626">
        <v>0.1</v>
      </c>
      <c r="DA10" s="626"/>
      <c r="DB10" s="626"/>
      <c r="DC10" s="626"/>
      <c r="DD10" s="632" t="s">
        <v>129</v>
      </c>
      <c r="DE10" s="624"/>
      <c r="DF10" s="624"/>
      <c r="DG10" s="624"/>
      <c r="DH10" s="624"/>
      <c r="DI10" s="624"/>
      <c r="DJ10" s="624"/>
      <c r="DK10" s="624"/>
      <c r="DL10" s="624"/>
      <c r="DM10" s="624"/>
      <c r="DN10" s="624"/>
      <c r="DO10" s="624"/>
      <c r="DP10" s="625"/>
      <c r="DQ10" s="632">
        <v>27280</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2750606</v>
      </c>
      <c r="S11" s="624"/>
      <c r="T11" s="624"/>
      <c r="U11" s="624"/>
      <c r="V11" s="624"/>
      <c r="W11" s="624"/>
      <c r="X11" s="624"/>
      <c r="Y11" s="625"/>
      <c r="Z11" s="628">
        <v>4.5999999999999996</v>
      </c>
      <c r="AA11" s="629"/>
      <c r="AB11" s="629"/>
      <c r="AC11" s="635"/>
      <c r="AD11" s="632">
        <v>2750606</v>
      </c>
      <c r="AE11" s="624"/>
      <c r="AF11" s="624"/>
      <c r="AG11" s="624"/>
      <c r="AH11" s="624"/>
      <c r="AI11" s="624"/>
      <c r="AJ11" s="624"/>
      <c r="AK11" s="625"/>
      <c r="AL11" s="628">
        <v>8.1</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844662</v>
      </c>
      <c r="BH11" s="624"/>
      <c r="BI11" s="624"/>
      <c r="BJ11" s="624"/>
      <c r="BK11" s="624"/>
      <c r="BL11" s="624"/>
      <c r="BM11" s="624"/>
      <c r="BN11" s="625"/>
      <c r="BO11" s="626">
        <v>4.9000000000000004</v>
      </c>
      <c r="BP11" s="626"/>
      <c r="BQ11" s="626"/>
      <c r="BR11" s="626"/>
      <c r="BS11" s="627">
        <v>235420</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2669052</v>
      </c>
      <c r="CS11" s="624"/>
      <c r="CT11" s="624"/>
      <c r="CU11" s="624"/>
      <c r="CV11" s="624"/>
      <c r="CW11" s="624"/>
      <c r="CX11" s="624"/>
      <c r="CY11" s="625"/>
      <c r="CZ11" s="626">
        <v>4.7</v>
      </c>
      <c r="DA11" s="626"/>
      <c r="DB11" s="626"/>
      <c r="DC11" s="626"/>
      <c r="DD11" s="632">
        <v>332568</v>
      </c>
      <c r="DE11" s="624"/>
      <c r="DF11" s="624"/>
      <c r="DG11" s="624"/>
      <c r="DH11" s="624"/>
      <c r="DI11" s="624"/>
      <c r="DJ11" s="624"/>
      <c r="DK11" s="624"/>
      <c r="DL11" s="624"/>
      <c r="DM11" s="624"/>
      <c r="DN11" s="624"/>
      <c r="DO11" s="624"/>
      <c r="DP11" s="625"/>
      <c r="DQ11" s="632">
        <v>1689625</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26" t="s">
        <v>236</v>
      </c>
      <c r="AA12" s="626"/>
      <c r="AB12" s="626"/>
      <c r="AC12" s="626"/>
      <c r="AD12" s="627" t="s">
        <v>236</v>
      </c>
      <c r="AE12" s="627"/>
      <c r="AF12" s="627"/>
      <c r="AG12" s="627"/>
      <c r="AH12" s="627"/>
      <c r="AI12" s="627"/>
      <c r="AJ12" s="627"/>
      <c r="AK12" s="627"/>
      <c r="AL12" s="628" t="s">
        <v>129</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8148779</v>
      </c>
      <c r="BH12" s="624"/>
      <c r="BI12" s="624"/>
      <c r="BJ12" s="624"/>
      <c r="BK12" s="624"/>
      <c r="BL12" s="624"/>
      <c r="BM12" s="624"/>
      <c r="BN12" s="625"/>
      <c r="BO12" s="626">
        <v>47.4</v>
      </c>
      <c r="BP12" s="626"/>
      <c r="BQ12" s="626"/>
      <c r="BR12" s="626"/>
      <c r="BS12" s="627" t="s">
        <v>129</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1629909</v>
      </c>
      <c r="CS12" s="624"/>
      <c r="CT12" s="624"/>
      <c r="CU12" s="624"/>
      <c r="CV12" s="624"/>
      <c r="CW12" s="624"/>
      <c r="CX12" s="624"/>
      <c r="CY12" s="625"/>
      <c r="CZ12" s="626">
        <v>2.9</v>
      </c>
      <c r="DA12" s="626"/>
      <c r="DB12" s="626"/>
      <c r="DC12" s="626"/>
      <c r="DD12" s="632">
        <v>177723</v>
      </c>
      <c r="DE12" s="624"/>
      <c r="DF12" s="624"/>
      <c r="DG12" s="624"/>
      <c r="DH12" s="624"/>
      <c r="DI12" s="624"/>
      <c r="DJ12" s="624"/>
      <c r="DK12" s="624"/>
      <c r="DL12" s="624"/>
      <c r="DM12" s="624"/>
      <c r="DN12" s="624"/>
      <c r="DO12" s="624"/>
      <c r="DP12" s="625"/>
      <c r="DQ12" s="632">
        <v>1337399</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236</v>
      </c>
      <c r="S13" s="624"/>
      <c r="T13" s="624"/>
      <c r="U13" s="624"/>
      <c r="V13" s="624"/>
      <c r="W13" s="624"/>
      <c r="X13" s="624"/>
      <c r="Y13" s="625"/>
      <c r="Z13" s="626" t="s">
        <v>129</v>
      </c>
      <c r="AA13" s="626"/>
      <c r="AB13" s="626"/>
      <c r="AC13" s="626"/>
      <c r="AD13" s="627" t="s">
        <v>236</v>
      </c>
      <c r="AE13" s="627"/>
      <c r="AF13" s="627"/>
      <c r="AG13" s="627"/>
      <c r="AH13" s="627"/>
      <c r="AI13" s="627"/>
      <c r="AJ13" s="627"/>
      <c r="AK13" s="627"/>
      <c r="AL13" s="628" t="s">
        <v>129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8136119</v>
      </c>
      <c r="BH13" s="624"/>
      <c r="BI13" s="624"/>
      <c r="BJ13" s="624"/>
      <c r="BK13" s="624"/>
      <c r="BL13" s="624"/>
      <c r="BM13" s="624"/>
      <c r="BN13" s="625"/>
      <c r="BO13" s="626">
        <v>47.3</v>
      </c>
      <c r="BP13" s="626"/>
      <c r="BQ13" s="626"/>
      <c r="BR13" s="626"/>
      <c r="BS13" s="627" t="s">
        <v>129</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5248784</v>
      </c>
      <c r="CS13" s="624"/>
      <c r="CT13" s="624"/>
      <c r="CU13" s="624"/>
      <c r="CV13" s="624"/>
      <c r="CW13" s="624"/>
      <c r="CX13" s="624"/>
      <c r="CY13" s="625"/>
      <c r="CZ13" s="626">
        <v>9.1999999999999993</v>
      </c>
      <c r="DA13" s="626"/>
      <c r="DB13" s="626"/>
      <c r="DC13" s="626"/>
      <c r="DD13" s="632">
        <v>1658959</v>
      </c>
      <c r="DE13" s="624"/>
      <c r="DF13" s="624"/>
      <c r="DG13" s="624"/>
      <c r="DH13" s="624"/>
      <c r="DI13" s="624"/>
      <c r="DJ13" s="624"/>
      <c r="DK13" s="624"/>
      <c r="DL13" s="624"/>
      <c r="DM13" s="624"/>
      <c r="DN13" s="624"/>
      <c r="DO13" s="624"/>
      <c r="DP13" s="625"/>
      <c r="DQ13" s="632">
        <v>3840344</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t="s">
        <v>176</v>
      </c>
      <c r="S14" s="624"/>
      <c r="T14" s="624"/>
      <c r="U14" s="624"/>
      <c r="V14" s="624"/>
      <c r="W14" s="624"/>
      <c r="X14" s="624"/>
      <c r="Y14" s="625"/>
      <c r="Z14" s="626" t="s">
        <v>129</v>
      </c>
      <c r="AA14" s="626"/>
      <c r="AB14" s="626"/>
      <c r="AC14" s="626"/>
      <c r="AD14" s="627" t="s">
        <v>176</v>
      </c>
      <c r="AE14" s="627"/>
      <c r="AF14" s="627"/>
      <c r="AG14" s="627"/>
      <c r="AH14" s="627"/>
      <c r="AI14" s="627"/>
      <c r="AJ14" s="627"/>
      <c r="AK14" s="627"/>
      <c r="AL14" s="628" t="s">
        <v>176</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469502</v>
      </c>
      <c r="BH14" s="624"/>
      <c r="BI14" s="624"/>
      <c r="BJ14" s="624"/>
      <c r="BK14" s="624"/>
      <c r="BL14" s="624"/>
      <c r="BM14" s="624"/>
      <c r="BN14" s="625"/>
      <c r="BO14" s="626">
        <v>2.7</v>
      </c>
      <c r="BP14" s="626"/>
      <c r="BQ14" s="626"/>
      <c r="BR14" s="626"/>
      <c r="BS14" s="627" t="s">
        <v>129</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2161991</v>
      </c>
      <c r="CS14" s="624"/>
      <c r="CT14" s="624"/>
      <c r="CU14" s="624"/>
      <c r="CV14" s="624"/>
      <c r="CW14" s="624"/>
      <c r="CX14" s="624"/>
      <c r="CY14" s="625"/>
      <c r="CZ14" s="626">
        <v>3.8</v>
      </c>
      <c r="DA14" s="626"/>
      <c r="DB14" s="626"/>
      <c r="DC14" s="626"/>
      <c r="DD14" s="632">
        <v>37637</v>
      </c>
      <c r="DE14" s="624"/>
      <c r="DF14" s="624"/>
      <c r="DG14" s="624"/>
      <c r="DH14" s="624"/>
      <c r="DI14" s="624"/>
      <c r="DJ14" s="624"/>
      <c r="DK14" s="624"/>
      <c r="DL14" s="624"/>
      <c r="DM14" s="624"/>
      <c r="DN14" s="624"/>
      <c r="DO14" s="624"/>
      <c r="DP14" s="625"/>
      <c r="DQ14" s="632">
        <v>2011068</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129</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812943</v>
      </c>
      <c r="BH15" s="624"/>
      <c r="BI15" s="624"/>
      <c r="BJ15" s="624"/>
      <c r="BK15" s="624"/>
      <c r="BL15" s="624"/>
      <c r="BM15" s="624"/>
      <c r="BN15" s="625"/>
      <c r="BO15" s="626">
        <v>4.7</v>
      </c>
      <c r="BP15" s="626"/>
      <c r="BQ15" s="626"/>
      <c r="BR15" s="626"/>
      <c r="BS15" s="627" t="s">
        <v>129</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6994376</v>
      </c>
      <c r="CS15" s="624"/>
      <c r="CT15" s="624"/>
      <c r="CU15" s="624"/>
      <c r="CV15" s="624"/>
      <c r="CW15" s="624"/>
      <c r="CX15" s="624"/>
      <c r="CY15" s="625"/>
      <c r="CZ15" s="626">
        <v>12.3</v>
      </c>
      <c r="DA15" s="626"/>
      <c r="DB15" s="626"/>
      <c r="DC15" s="626"/>
      <c r="DD15" s="632">
        <v>403679</v>
      </c>
      <c r="DE15" s="624"/>
      <c r="DF15" s="624"/>
      <c r="DG15" s="624"/>
      <c r="DH15" s="624"/>
      <c r="DI15" s="624"/>
      <c r="DJ15" s="624"/>
      <c r="DK15" s="624"/>
      <c r="DL15" s="624"/>
      <c r="DM15" s="624"/>
      <c r="DN15" s="624"/>
      <c r="DO15" s="624"/>
      <c r="DP15" s="625"/>
      <c r="DQ15" s="632">
        <v>5634430</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63319</v>
      </c>
      <c r="S16" s="624"/>
      <c r="T16" s="624"/>
      <c r="U16" s="624"/>
      <c r="V16" s="624"/>
      <c r="W16" s="624"/>
      <c r="X16" s="624"/>
      <c r="Y16" s="625"/>
      <c r="Z16" s="626">
        <v>0.1</v>
      </c>
      <c r="AA16" s="626"/>
      <c r="AB16" s="626"/>
      <c r="AC16" s="626"/>
      <c r="AD16" s="627">
        <v>63319</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176</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118189</v>
      </c>
      <c r="CS16" s="624"/>
      <c r="CT16" s="624"/>
      <c r="CU16" s="624"/>
      <c r="CV16" s="624"/>
      <c r="CW16" s="624"/>
      <c r="CX16" s="624"/>
      <c r="CY16" s="625"/>
      <c r="CZ16" s="626">
        <v>0.2</v>
      </c>
      <c r="DA16" s="626"/>
      <c r="DB16" s="626"/>
      <c r="DC16" s="626"/>
      <c r="DD16" s="632" t="s">
        <v>129</v>
      </c>
      <c r="DE16" s="624"/>
      <c r="DF16" s="624"/>
      <c r="DG16" s="624"/>
      <c r="DH16" s="624"/>
      <c r="DI16" s="624"/>
      <c r="DJ16" s="624"/>
      <c r="DK16" s="624"/>
      <c r="DL16" s="624"/>
      <c r="DM16" s="624"/>
      <c r="DN16" s="624"/>
      <c r="DO16" s="624"/>
      <c r="DP16" s="625"/>
      <c r="DQ16" s="632">
        <v>50952</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306256</v>
      </c>
      <c r="S17" s="624"/>
      <c r="T17" s="624"/>
      <c r="U17" s="624"/>
      <c r="V17" s="624"/>
      <c r="W17" s="624"/>
      <c r="X17" s="624"/>
      <c r="Y17" s="625"/>
      <c r="Z17" s="626">
        <v>0.5</v>
      </c>
      <c r="AA17" s="626"/>
      <c r="AB17" s="626"/>
      <c r="AC17" s="626"/>
      <c r="AD17" s="627">
        <v>306256</v>
      </c>
      <c r="AE17" s="627"/>
      <c r="AF17" s="627"/>
      <c r="AG17" s="627"/>
      <c r="AH17" s="627"/>
      <c r="AI17" s="627"/>
      <c r="AJ17" s="627"/>
      <c r="AK17" s="627"/>
      <c r="AL17" s="628">
        <v>0.9</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236</v>
      </c>
      <c r="BH17" s="624"/>
      <c r="BI17" s="624"/>
      <c r="BJ17" s="624"/>
      <c r="BK17" s="624"/>
      <c r="BL17" s="624"/>
      <c r="BM17" s="624"/>
      <c r="BN17" s="625"/>
      <c r="BO17" s="626" t="s">
        <v>129</v>
      </c>
      <c r="BP17" s="626"/>
      <c r="BQ17" s="626"/>
      <c r="BR17" s="626"/>
      <c r="BS17" s="627" t="s">
        <v>176</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4284415</v>
      </c>
      <c r="CS17" s="624"/>
      <c r="CT17" s="624"/>
      <c r="CU17" s="624"/>
      <c r="CV17" s="624"/>
      <c r="CW17" s="624"/>
      <c r="CX17" s="624"/>
      <c r="CY17" s="625"/>
      <c r="CZ17" s="626">
        <v>7.5</v>
      </c>
      <c r="DA17" s="626"/>
      <c r="DB17" s="626"/>
      <c r="DC17" s="626"/>
      <c r="DD17" s="632" t="s">
        <v>176</v>
      </c>
      <c r="DE17" s="624"/>
      <c r="DF17" s="624"/>
      <c r="DG17" s="624"/>
      <c r="DH17" s="624"/>
      <c r="DI17" s="624"/>
      <c r="DJ17" s="624"/>
      <c r="DK17" s="624"/>
      <c r="DL17" s="624"/>
      <c r="DM17" s="624"/>
      <c r="DN17" s="624"/>
      <c r="DO17" s="624"/>
      <c r="DP17" s="625"/>
      <c r="DQ17" s="632">
        <v>4279980</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136192</v>
      </c>
      <c r="S18" s="624"/>
      <c r="T18" s="624"/>
      <c r="U18" s="624"/>
      <c r="V18" s="624"/>
      <c r="W18" s="624"/>
      <c r="X18" s="624"/>
      <c r="Y18" s="625"/>
      <c r="Z18" s="626">
        <v>0.2</v>
      </c>
      <c r="AA18" s="626"/>
      <c r="AB18" s="626"/>
      <c r="AC18" s="626"/>
      <c r="AD18" s="627">
        <v>136192</v>
      </c>
      <c r="AE18" s="627"/>
      <c r="AF18" s="627"/>
      <c r="AG18" s="627"/>
      <c r="AH18" s="627"/>
      <c r="AI18" s="627"/>
      <c r="AJ18" s="627"/>
      <c r="AK18" s="627"/>
      <c r="AL18" s="628">
        <v>0.4</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236</v>
      </c>
      <c r="BH18" s="624"/>
      <c r="BI18" s="624"/>
      <c r="BJ18" s="624"/>
      <c r="BK18" s="624"/>
      <c r="BL18" s="624"/>
      <c r="BM18" s="624"/>
      <c r="BN18" s="625"/>
      <c r="BO18" s="626" t="s">
        <v>176</v>
      </c>
      <c r="BP18" s="626"/>
      <c r="BQ18" s="626"/>
      <c r="BR18" s="626"/>
      <c r="BS18" s="627" t="s">
        <v>236</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236</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125200</v>
      </c>
      <c r="S19" s="624"/>
      <c r="T19" s="624"/>
      <c r="U19" s="624"/>
      <c r="V19" s="624"/>
      <c r="W19" s="624"/>
      <c r="X19" s="624"/>
      <c r="Y19" s="625"/>
      <c r="Z19" s="626">
        <v>0.2</v>
      </c>
      <c r="AA19" s="626"/>
      <c r="AB19" s="626"/>
      <c r="AC19" s="626"/>
      <c r="AD19" s="627">
        <v>125200</v>
      </c>
      <c r="AE19" s="627"/>
      <c r="AF19" s="627"/>
      <c r="AG19" s="627"/>
      <c r="AH19" s="627"/>
      <c r="AI19" s="627"/>
      <c r="AJ19" s="627"/>
      <c r="AK19" s="627"/>
      <c r="AL19" s="628">
        <v>0.4</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776544</v>
      </c>
      <c r="BH19" s="624"/>
      <c r="BI19" s="624"/>
      <c r="BJ19" s="624"/>
      <c r="BK19" s="624"/>
      <c r="BL19" s="624"/>
      <c r="BM19" s="624"/>
      <c r="BN19" s="625"/>
      <c r="BO19" s="626">
        <v>4.5</v>
      </c>
      <c r="BP19" s="626"/>
      <c r="BQ19" s="626"/>
      <c r="BR19" s="626"/>
      <c r="BS19" s="627" t="s">
        <v>129</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236</v>
      </c>
      <c r="CS19" s="624"/>
      <c r="CT19" s="624"/>
      <c r="CU19" s="624"/>
      <c r="CV19" s="624"/>
      <c r="CW19" s="624"/>
      <c r="CX19" s="624"/>
      <c r="CY19" s="625"/>
      <c r="CZ19" s="626" t="s">
        <v>236</v>
      </c>
      <c r="DA19" s="626"/>
      <c r="DB19" s="626"/>
      <c r="DC19" s="626"/>
      <c r="DD19" s="632" t="s">
        <v>129</v>
      </c>
      <c r="DE19" s="624"/>
      <c r="DF19" s="624"/>
      <c r="DG19" s="624"/>
      <c r="DH19" s="624"/>
      <c r="DI19" s="624"/>
      <c r="DJ19" s="624"/>
      <c r="DK19" s="624"/>
      <c r="DL19" s="624"/>
      <c r="DM19" s="624"/>
      <c r="DN19" s="624"/>
      <c r="DO19" s="624"/>
      <c r="DP19" s="625"/>
      <c r="DQ19" s="632" t="s">
        <v>236</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10992</v>
      </c>
      <c r="S20" s="624"/>
      <c r="T20" s="624"/>
      <c r="U20" s="624"/>
      <c r="V20" s="624"/>
      <c r="W20" s="624"/>
      <c r="X20" s="624"/>
      <c r="Y20" s="625"/>
      <c r="Z20" s="626">
        <v>0</v>
      </c>
      <c r="AA20" s="626"/>
      <c r="AB20" s="626"/>
      <c r="AC20" s="626"/>
      <c r="AD20" s="627">
        <v>10992</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776544</v>
      </c>
      <c r="BH20" s="624"/>
      <c r="BI20" s="624"/>
      <c r="BJ20" s="624"/>
      <c r="BK20" s="624"/>
      <c r="BL20" s="624"/>
      <c r="BM20" s="624"/>
      <c r="BN20" s="625"/>
      <c r="BO20" s="626">
        <v>4.5</v>
      </c>
      <c r="BP20" s="626"/>
      <c r="BQ20" s="626"/>
      <c r="BR20" s="626"/>
      <c r="BS20" s="627" t="s">
        <v>129</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57051770</v>
      </c>
      <c r="CS20" s="624"/>
      <c r="CT20" s="624"/>
      <c r="CU20" s="624"/>
      <c r="CV20" s="624"/>
      <c r="CW20" s="624"/>
      <c r="CX20" s="624"/>
      <c r="CY20" s="625"/>
      <c r="CZ20" s="626">
        <v>100</v>
      </c>
      <c r="DA20" s="626"/>
      <c r="DB20" s="626"/>
      <c r="DC20" s="626"/>
      <c r="DD20" s="632">
        <v>3067817</v>
      </c>
      <c r="DE20" s="624"/>
      <c r="DF20" s="624"/>
      <c r="DG20" s="624"/>
      <c r="DH20" s="624"/>
      <c r="DI20" s="624"/>
      <c r="DJ20" s="624"/>
      <c r="DK20" s="624"/>
      <c r="DL20" s="624"/>
      <c r="DM20" s="624"/>
      <c r="DN20" s="624"/>
      <c r="DO20" s="624"/>
      <c r="DP20" s="625"/>
      <c r="DQ20" s="632">
        <v>40565462</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16358663</v>
      </c>
      <c r="S21" s="624"/>
      <c r="T21" s="624"/>
      <c r="U21" s="624"/>
      <c r="V21" s="624"/>
      <c r="W21" s="624"/>
      <c r="X21" s="624"/>
      <c r="Y21" s="625"/>
      <c r="Z21" s="626">
        <v>27.6</v>
      </c>
      <c r="AA21" s="626"/>
      <c r="AB21" s="626"/>
      <c r="AC21" s="626"/>
      <c r="AD21" s="627">
        <v>13588320</v>
      </c>
      <c r="AE21" s="627"/>
      <c r="AF21" s="627"/>
      <c r="AG21" s="627"/>
      <c r="AH21" s="627"/>
      <c r="AI21" s="627"/>
      <c r="AJ21" s="627"/>
      <c r="AK21" s="627"/>
      <c r="AL21" s="628">
        <v>40</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37455</v>
      </c>
      <c r="BH21" s="624"/>
      <c r="BI21" s="624"/>
      <c r="BJ21" s="624"/>
      <c r="BK21" s="624"/>
      <c r="BL21" s="624"/>
      <c r="BM21" s="624"/>
      <c r="BN21" s="625"/>
      <c r="BO21" s="626">
        <v>0.2</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13588320</v>
      </c>
      <c r="S22" s="624"/>
      <c r="T22" s="624"/>
      <c r="U22" s="624"/>
      <c r="V22" s="624"/>
      <c r="W22" s="624"/>
      <c r="X22" s="624"/>
      <c r="Y22" s="625"/>
      <c r="Z22" s="626">
        <v>22.9</v>
      </c>
      <c r="AA22" s="626"/>
      <c r="AB22" s="626"/>
      <c r="AC22" s="626"/>
      <c r="AD22" s="627">
        <v>13588320</v>
      </c>
      <c r="AE22" s="627"/>
      <c r="AF22" s="627"/>
      <c r="AG22" s="627"/>
      <c r="AH22" s="627"/>
      <c r="AI22" s="627"/>
      <c r="AJ22" s="627"/>
      <c r="AK22" s="627"/>
      <c r="AL22" s="628">
        <v>40</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236</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2770343</v>
      </c>
      <c r="S23" s="624"/>
      <c r="T23" s="624"/>
      <c r="U23" s="624"/>
      <c r="V23" s="624"/>
      <c r="W23" s="624"/>
      <c r="X23" s="624"/>
      <c r="Y23" s="625"/>
      <c r="Z23" s="626">
        <v>4.7</v>
      </c>
      <c r="AA23" s="626"/>
      <c r="AB23" s="626"/>
      <c r="AC23" s="626"/>
      <c r="AD23" s="627" t="s">
        <v>176</v>
      </c>
      <c r="AE23" s="627"/>
      <c r="AF23" s="627"/>
      <c r="AG23" s="627"/>
      <c r="AH23" s="627"/>
      <c r="AI23" s="627"/>
      <c r="AJ23" s="627"/>
      <c r="AK23" s="627"/>
      <c r="AL23" s="628" t="s">
        <v>129</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739089</v>
      </c>
      <c r="BH23" s="624"/>
      <c r="BI23" s="624"/>
      <c r="BJ23" s="624"/>
      <c r="BK23" s="624"/>
      <c r="BL23" s="624"/>
      <c r="BM23" s="624"/>
      <c r="BN23" s="625"/>
      <c r="BO23" s="626">
        <v>4.3</v>
      </c>
      <c r="BP23" s="626"/>
      <c r="BQ23" s="626"/>
      <c r="BR23" s="626"/>
      <c r="BS23" s="627" t="s">
        <v>129</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236</v>
      </c>
      <c r="S24" s="624"/>
      <c r="T24" s="624"/>
      <c r="U24" s="624"/>
      <c r="V24" s="624"/>
      <c r="W24" s="624"/>
      <c r="X24" s="624"/>
      <c r="Y24" s="625"/>
      <c r="Z24" s="626" t="s">
        <v>129</v>
      </c>
      <c r="AA24" s="626"/>
      <c r="AB24" s="626"/>
      <c r="AC24" s="626"/>
      <c r="AD24" s="627" t="s">
        <v>176</v>
      </c>
      <c r="AE24" s="627"/>
      <c r="AF24" s="627"/>
      <c r="AG24" s="627"/>
      <c r="AH24" s="627"/>
      <c r="AI24" s="627"/>
      <c r="AJ24" s="627"/>
      <c r="AK24" s="627"/>
      <c r="AL24" s="628" t="s">
        <v>129</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236</v>
      </c>
      <c r="BH24" s="624"/>
      <c r="BI24" s="624"/>
      <c r="BJ24" s="624"/>
      <c r="BK24" s="624"/>
      <c r="BL24" s="624"/>
      <c r="BM24" s="624"/>
      <c r="BN24" s="625"/>
      <c r="BO24" s="626" t="s">
        <v>129</v>
      </c>
      <c r="BP24" s="626"/>
      <c r="BQ24" s="626"/>
      <c r="BR24" s="626"/>
      <c r="BS24" s="627" t="s">
        <v>236</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26067927</v>
      </c>
      <c r="CS24" s="613"/>
      <c r="CT24" s="613"/>
      <c r="CU24" s="613"/>
      <c r="CV24" s="613"/>
      <c r="CW24" s="613"/>
      <c r="CX24" s="613"/>
      <c r="CY24" s="614"/>
      <c r="CZ24" s="617">
        <v>45.7</v>
      </c>
      <c r="DA24" s="618"/>
      <c r="DB24" s="618"/>
      <c r="DC24" s="634"/>
      <c r="DD24" s="657">
        <v>17001286</v>
      </c>
      <c r="DE24" s="613"/>
      <c r="DF24" s="613"/>
      <c r="DG24" s="613"/>
      <c r="DH24" s="613"/>
      <c r="DI24" s="613"/>
      <c r="DJ24" s="613"/>
      <c r="DK24" s="614"/>
      <c r="DL24" s="657">
        <v>15605244</v>
      </c>
      <c r="DM24" s="613"/>
      <c r="DN24" s="613"/>
      <c r="DO24" s="613"/>
      <c r="DP24" s="613"/>
      <c r="DQ24" s="613"/>
      <c r="DR24" s="613"/>
      <c r="DS24" s="613"/>
      <c r="DT24" s="613"/>
      <c r="DU24" s="613"/>
      <c r="DV24" s="614"/>
      <c r="DW24" s="617">
        <v>45.2</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37419151</v>
      </c>
      <c r="S25" s="624"/>
      <c r="T25" s="624"/>
      <c r="U25" s="624"/>
      <c r="V25" s="624"/>
      <c r="W25" s="624"/>
      <c r="X25" s="624"/>
      <c r="Y25" s="625"/>
      <c r="Z25" s="626">
        <v>63</v>
      </c>
      <c r="AA25" s="626"/>
      <c r="AB25" s="626"/>
      <c r="AC25" s="626"/>
      <c r="AD25" s="627">
        <v>33909719</v>
      </c>
      <c r="AE25" s="627"/>
      <c r="AF25" s="627"/>
      <c r="AG25" s="627"/>
      <c r="AH25" s="627"/>
      <c r="AI25" s="627"/>
      <c r="AJ25" s="627"/>
      <c r="AK25" s="627"/>
      <c r="AL25" s="628">
        <v>99.7</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176</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10414473</v>
      </c>
      <c r="CS25" s="653"/>
      <c r="CT25" s="653"/>
      <c r="CU25" s="653"/>
      <c r="CV25" s="653"/>
      <c r="CW25" s="653"/>
      <c r="CX25" s="653"/>
      <c r="CY25" s="654"/>
      <c r="CZ25" s="628">
        <v>18.3</v>
      </c>
      <c r="DA25" s="655"/>
      <c r="DB25" s="655"/>
      <c r="DC25" s="658"/>
      <c r="DD25" s="632">
        <v>9327484</v>
      </c>
      <c r="DE25" s="653"/>
      <c r="DF25" s="653"/>
      <c r="DG25" s="653"/>
      <c r="DH25" s="653"/>
      <c r="DI25" s="653"/>
      <c r="DJ25" s="653"/>
      <c r="DK25" s="654"/>
      <c r="DL25" s="632">
        <v>9099321</v>
      </c>
      <c r="DM25" s="653"/>
      <c r="DN25" s="653"/>
      <c r="DO25" s="653"/>
      <c r="DP25" s="653"/>
      <c r="DQ25" s="653"/>
      <c r="DR25" s="653"/>
      <c r="DS25" s="653"/>
      <c r="DT25" s="653"/>
      <c r="DU25" s="653"/>
      <c r="DV25" s="654"/>
      <c r="DW25" s="628">
        <v>26.3</v>
      </c>
      <c r="DX25" s="655"/>
      <c r="DY25" s="655"/>
      <c r="DZ25" s="655"/>
      <c r="EA25" s="655"/>
      <c r="EB25" s="655"/>
      <c r="EC25" s="656"/>
    </row>
    <row r="26" spans="2:133" ht="11.25" customHeight="1" x14ac:dyDescent="0.2">
      <c r="B26" s="620" t="s">
        <v>297</v>
      </c>
      <c r="C26" s="621"/>
      <c r="D26" s="621"/>
      <c r="E26" s="621"/>
      <c r="F26" s="621"/>
      <c r="G26" s="621"/>
      <c r="H26" s="621"/>
      <c r="I26" s="621"/>
      <c r="J26" s="621"/>
      <c r="K26" s="621"/>
      <c r="L26" s="621"/>
      <c r="M26" s="621"/>
      <c r="N26" s="621"/>
      <c r="O26" s="621"/>
      <c r="P26" s="621"/>
      <c r="Q26" s="622"/>
      <c r="R26" s="623">
        <v>11485</v>
      </c>
      <c r="S26" s="624"/>
      <c r="T26" s="624"/>
      <c r="U26" s="624"/>
      <c r="V26" s="624"/>
      <c r="W26" s="624"/>
      <c r="X26" s="624"/>
      <c r="Y26" s="625"/>
      <c r="Z26" s="626">
        <v>0</v>
      </c>
      <c r="AA26" s="626"/>
      <c r="AB26" s="626"/>
      <c r="AC26" s="626"/>
      <c r="AD26" s="627">
        <v>11485</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176</v>
      </c>
      <c r="BP26" s="626"/>
      <c r="BQ26" s="626"/>
      <c r="BR26" s="626"/>
      <c r="BS26" s="627" t="s">
        <v>176</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6906999</v>
      </c>
      <c r="CS26" s="624"/>
      <c r="CT26" s="624"/>
      <c r="CU26" s="624"/>
      <c r="CV26" s="624"/>
      <c r="CW26" s="624"/>
      <c r="CX26" s="624"/>
      <c r="CY26" s="625"/>
      <c r="CZ26" s="628">
        <v>12.1</v>
      </c>
      <c r="DA26" s="655"/>
      <c r="DB26" s="655"/>
      <c r="DC26" s="658"/>
      <c r="DD26" s="632">
        <v>6277404</v>
      </c>
      <c r="DE26" s="624"/>
      <c r="DF26" s="624"/>
      <c r="DG26" s="624"/>
      <c r="DH26" s="624"/>
      <c r="DI26" s="624"/>
      <c r="DJ26" s="624"/>
      <c r="DK26" s="625"/>
      <c r="DL26" s="632" t="s">
        <v>129</v>
      </c>
      <c r="DM26" s="624"/>
      <c r="DN26" s="624"/>
      <c r="DO26" s="624"/>
      <c r="DP26" s="624"/>
      <c r="DQ26" s="624"/>
      <c r="DR26" s="624"/>
      <c r="DS26" s="624"/>
      <c r="DT26" s="624"/>
      <c r="DU26" s="624"/>
      <c r="DV26" s="625"/>
      <c r="DW26" s="628" t="s">
        <v>176</v>
      </c>
      <c r="DX26" s="655"/>
      <c r="DY26" s="655"/>
      <c r="DZ26" s="655"/>
      <c r="EA26" s="655"/>
      <c r="EB26" s="655"/>
      <c r="EC26" s="656"/>
    </row>
    <row r="27" spans="2:133" ht="11.25" customHeight="1" x14ac:dyDescent="0.2">
      <c r="B27" s="620" t="s">
        <v>300</v>
      </c>
      <c r="C27" s="621"/>
      <c r="D27" s="621"/>
      <c r="E27" s="621"/>
      <c r="F27" s="621"/>
      <c r="G27" s="621"/>
      <c r="H27" s="621"/>
      <c r="I27" s="621"/>
      <c r="J27" s="621"/>
      <c r="K27" s="621"/>
      <c r="L27" s="621"/>
      <c r="M27" s="621"/>
      <c r="N27" s="621"/>
      <c r="O27" s="621"/>
      <c r="P27" s="621"/>
      <c r="Q27" s="622"/>
      <c r="R27" s="623">
        <v>270052</v>
      </c>
      <c r="S27" s="624"/>
      <c r="T27" s="624"/>
      <c r="U27" s="624"/>
      <c r="V27" s="624"/>
      <c r="W27" s="624"/>
      <c r="X27" s="624"/>
      <c r="Y27" s="625"/>
      <c r="Z27" s="626">
        <v>0.5</v>
      </c>
      <c r="AA27" s="626"/>
      <c r="AB27" s="626"/>
      <c r="AC27" s="626"/>
      <c r="AD27" s="627" t="s">
        <v>129</v>
      </c>
      <c r="AE27" s="627"/>
      <c r="AF27" s="627"/>
      <c r="AG27" s="627"/>
      <c r="AH27" s="627"/>
      <c r="AI27" s="627"/>
      <c r="AJ27" s="627"/>
      <c r="AK27" s="627"/>
      <c r="AL27" s="628" t="s">
        <v>129</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17208416</v>
      </c>
      <c r="BH27" s="624"/>
      <c r="BI27" s="624"/>
      <c r="BJ27" s="624"/>
      <c r="BK27" s="624"/>
      <c r="BL27" s="624"/>
      <c r="BM27" s="624"/>
      <c r="BN27" s="625"/>
      <c r="BO27" s="626">
        <v>100</v>
      </c>
      <c r="BP27" s="626"/>
      <c r="BQ27" s="626"/>
      <c r="BR27" s="626"/>
      <c r="BS27" s="627">
        <v>235420</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11369039</v>
      </c>
      <c r="CS27" s="653"/>
      <c r="CT27" s="653"/>
      <c r="CU27" s="653"/>
      <c r="CV27" s="653"/>
      <c r="CW27" s="653"/>
      <c r="CX27" s="653"/>
      <c r="CY27" s="654"/>
      <c r="CZ27" s="628">
        <v>19.899999999999999</v>
      </c>
      <c r="DA27" s="655"/>
      <c r="DB27" s="655"/>
      <c r="DC27" s="658"/>
      <c r="DD27" s="632">
        <v>3393822</v>
      </c>
      <c r="DE27" s="653"/>
      <c r="DF27" s="653"/>
      <c r="DG27" s="653"/>
      <c r="DH27" s="653"/>
      <c r="DI27" s="653"/>
      <c r="DJ27" s="653"/>
      <c r="DK27" s="654"/>
      <c r="DL27" s="632">
        <v>3104044</v>
      </c>
      <c r="DM27" s="653"/>
      <c r="DN27" s="653"/>
      <c r="DO27" s="653"/>
      <c r="DP27" s="653"/>
      <c r="DQ27" s="653"/>
      <c r="DR27" s="653"/>
      <c r="DS27" s="653"/>
      <c r="DT27" s="653"/>
      <c r="DU27" s="653"/>
      <c r="DV27" s="654"/>
      <c r="DW27" s="628">
        <v>9</v>
      </c>
      <c r="DX27" s="655"/>
      <c r="DY27" s="655"/>
      <c r="DZ27" s="655"/>
      <c r="EA27" s="655"/>
      <c r="EB27" s="655"/>
      <c r="EC27" s="656"/>
    </row>
    <row r="28" spans="2:133" ht="11.25" customHeight="1" x14ac:dyDescent="0.2">
      <c r="B28" s="620" t="s">
        <v>303</v>
      </c>
      <c r="C28" s="621"/>
      <c r="D28" s="621"/>
      <c r="E28" s="621"/>
      <c r="F28" s="621"/>
      <c r="G28" s="621"/>
      <c r="H28" s="621"/>
      <c r="I28" s="621"/>
      <c r="J28" s="621"/>
      <c r="K28" s="621"/>
      <c r="L28" s="621"/>
      <c r="M28" s="621"/>
      <c r="N28" s="621"/>
      <c r="O28" s="621"/>
      <c r="P28" s="621"/>
      <c r="Q28" s="622"/>
      <c r="R28" s="623">
        <v>286210</v>
      </c>
      <c r="S28" s="624"/>
      <c r="T28" s="624"/>
      <c r="U28" s="624"/>
      <c r="V28" s="624"/>
      <c r="W28" s="624"/>
      <c r="X28" s="624"/>
      <c r="Y28" s="625"/>
      <c r="Z28" s="626">
        <v>0.5</v>
      </c>
      <c r="AA28" s="626"/>
      <c r="AB28" s="626"/>
      <c r="AC28" s="626"/>
      <c r="AD28" s="627">
        <v>34737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4284415</v>
      </c>
      <c r="CS28" s="624"/>
      <c r="CT28" s="624"/>
      <c r="CU28" s="624"/>
      <c r="CV28" s="624"/>
      <c r="CW28" s="624"/>
      <c r="CX28" s="624"/>
      <c r="CY28" s="625"/>
      <c r="CZ28" s="628">
        <v>7.5</v>
      </c>
      <c r="DA28" s="655"/>
      <c r="DB28" s="655"/>
      <c r="DC28" s="658"/>
      <c r="DD28" s="632">
        <v>4279980</v>
      </c>
      <c r="DE28" s="624"/>
      <c r="DF28" s="624"/>
      <c r="DG28" s="624"/>
      <c r="DH28" s="624"/>
      <c r="DI28" s="624"/>
      <c r="DJ28" s="624"/>
      <c r="DK28" s="625"/>
      <c r="DL28" s="632">
        <v>3401879</v>
      </c>
      <c r="DM28" s="624"/>
      <c r="DN28" s="624"/>
      <c r="DO28" s="624"/>
      <c r="DP28" s="624"/>
      <c r="DQ28" s="624"/>
      <c r="DR28" s="624"/>
      <c r="DS28" s="624"/>
      <c r="DT28" s="624"/>
      <c r="DU28" s="624"/>
      <c r="DV28" s="625"/>
      <c r="DW28" s="628">
        <v>9.8000000000000007</v>
      </c>
      <c r="DX28" s="655"/>
      <c r="DY28" s="655"/>
      <c r="DZ28" s="655"/>
      <c r="EA28" s="655"/>
      <c r="EB28" s="655"/>
      <c r="EC28" s="656"/>
    </row>
    <row r="29" spans="2:133" ht="11.25" customHeight="1" x14ac:dyDescent="0.2">
      <c r="B29" s="620" t="s">
        <v>305</v>
      </c>
      <c r="C29" s="621"/>
      <c r="D29" s="621"/>
      <c r="E29" s="621"/>
      <c r="F29" s="621"/>
      <c r="G29" s="621"/>
      <c r="H29" s="621"/>
      <c r="I29" s="621"/>
      <c r="J29" s="621"/>
      <c r="K29" s="621"/>
      <c r="L29" s="621"/>
      <c r="M29" s="621"/>
      <c r="N29" s="621"/>
      <c r="O29" s="621"/>
      <c r="P29" s="621"/>
      <c r="Q29" s="622"/>
      <c r="R29" s="623">
        <v>65549</v>
      </c>
      <c r="S29" s="624"/>
      <c r="T29" s="624"/>
      <c r="U29" s="624"/>
      <c r="V29" s="624"/>
      <c r="W29" s="624"/>
      <c r="X29" s="624"/>
      <c r="Y29" s="625"/>
      <c r="Z29" s="626">
        <v>0.1</v>
      </c>
      <c r="AA29" s="626"/>
      <c r="AB29" s="626"/>
      <c r="AC29" s="626"/>
      <c r="AD29" s="627" t="s">
        <v>129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307</v>
      </c>
      <c r="CG29" s="621"/>
      <c r="CH29" s="621"/>
      <c r="CI29" s="621"/>
      <c r="CJ29" s="621"/>
      <c r="CK29" s="621"/>
      <c r="CL29" s="621"/>
      <c r="CM29" s="621"/>
      <c r="CN29" s="621"/>
      <c r="CO29" s="621"/>
      <c r="CP29" s="621"/>
      <c r="CQ29" s="622"/>
      <c r="CR29" s="623">
        <v>4284415</v>
      </c>
      <c r="CS29" s="653"/>
      <c r="CT29" s="653"/>
      <c r="CU29" s="653"/>
      <c r="CV29" s="653"/>
      <c r="CW29" s="653"/>
      <c r="CX29" s="653"/>
      <c r="CY29" s="654"/>
      <c r="CZ29" s="628">
        <v>7.5</v>
      </c>
      <c r="DA29" s="655"/>
      <c r="DB29" s="655"/>
      <c r="DC29" s="658"/>
      <c r="DD29" s="632">
        <v>4279980</v>
      </c>
      <c r="DE29" s="653"/>
      <c r="DF29" s="653"/>
      <c r="DG29" s="653"/>
      <c r="DH29" s="653"/>
      <c r="DI29" s="653"/>
      <c r="DJ29" s="653"/>
      <c r="DK29" s="654"/>
      <c r="DL29" s="632">
        <v>3401879</v>
      </c>
      <c r="DM29" s="653"/>
      <c r="DN29" s="653"/>
      <c r="DO29" s="653"/>
      <c r="DP29" s="653"/>
      <c r="DQ29" s="653"/>
      <c r="DR29" s="653"/>
      <c r="DS29" s="653"/>
      <c r="DT29" s="653"/>
      <c r="DU29" s="653"/>
      <c r="DV29" s="654"/>
      <c r="DW29" s="628">
        <v>9.8000000000000007</v>
      </c>
      <c r="DX29" s="655"/>
      <c r="DY29" s="655"/>
      <c r="DZ29" s="655"/>
      <c r="EA29" s="655"/>
      <c r="EB29" s="655"/>
      <c r="EC29" s="656"/>
    </row>
    <row r="30" spans="2:133" ht="11.25" customHeight="1" x14ac:dyDescent="0.2">
      <c r="B30" s="620" t="s">
        <v>308</v>
      </c>
      <c r="C30" s="621"/>
      <c r="D30" s="621"/>
      <c r="E30" s="621"/>
      <c r="F30" s="621"/>
      <c r="G30" s="621"/>
      <c r="H30" s="621"/>
      <c r="I30" s="621"/>
      <c r="J30" s="621"/>
      <c r="K30" s="621"/>
      <c r="L30" s="621"/>
      <c r="M30" s="621"/>
      <c r="N30" s="621"/>
      <c r="O30" s="621"/>
      <c r="P30" s="621"/>
      <c r="Q30" s="622"/>
      <c r="R30" s="623">
        <v>9256727</v>
      </c>
      <c r="S30" s="624"/>
      <c r="T30" s="624"/>
      <c r="U30" s="624"/>
      <c r="V30" s="624"/>
      <c r="W30" s="624"/>
      <c r="X30" s="624"/>
      <c r="Y30" s="625"/>
      <c r="Z30" s="626">
        <v>15.6</v>
      </c>
      <c r="AA30" s="626"/>
      <c r="AB30" s="626"/>
      <c r="AC30" s="626"/>
      <c r="AD30" s="627" t="s">
        <v>236</v>
      </c>
      <c r="AE30" s="627"/>
      <c r="AF30" s="627"/>
      <c r="AG30" s="627"/>
      <c r="AH30" s="627"/>
      <c r="AI30" s="627"/>
      <c r="AJ30" s="627"/>
      <c r="AK30" s="627"/>
      <c r="AL30" s="628" t="s">
        <v>236</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4036275</v>
      </c>
      <c r="CS30" s="624"/>
      <c r="CT30" s="624"/>
      <c r="CU30" s="624"/>
      <c r="CV30" s="624"/>
      <c r="CW30" s="624"/>
      <c r="CX30" s="624"/>
      <c r="CY30" s="625"/>
      <c r="CZ30" s="628">
        <v>7.1</v>
      </c>
      <c r="DA30" s="655"/>
      <c r="DB30" s="655"/>
      <c r="DC30" s="658"/>
      <c r="DD30" s="632">
        <v>4032350</v>
      </c>
      <c r="DE30" s="624"/>
      <c r="DF30" s="624"/>
      <c r="DG30" s="624"/>
      <c r="DH30" s="624"/>
      <c r="DI30" s="624"/>
      <c r="DJ30" s="624"/>
      <c r="DK30" s="625"/>
      <c r="DL30" s="632">
        <v>3154249</v>
      </c>
      <c r="DM30" s="624"/>
      <c r="DN30" s="624"/>
      <c r="DO30" s="624"/>
      <c r="DP30" s="624"/>
      <c r="DQ30" s="624"/>
      <c r="DR30" s="624"/>
      <c r="DS30" s="624"/>
      <c r="DT30" s="624"/>
      <c r="DU30" s="624"/>
      <c r="DV30" s="625"/>
      <c r="DW30" s="628">
        <v>9.1</v>
      </c>
      <c r="DX30" s="655"/>
      <c r="DY30" s="655"/>
      <c r="DZ30" s="655"/>
      <c r="EA30" s="655"/>
      <c r="EB30" s="655"/>
      <c r="EC30" s="656"/>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236</v>
      </c>
      <c r="AA31" s="626"/>
      <c r="AB31" s="626"/>
      <c r="AC31" s="626"/>
      <c r="AD31" s="627" t="s">
        <v>129</v>
      </c>
      <c r="AE31" s="627"/>
      <c r="AF31" s="627"/>
      <c r="AG31" s="627"/>
      <c r="AH31" s="627"/>
      <c r="AI31" s="627"/>
      <c r="AJ31" s="627"/>
      <c r="AK31" s="627"/>
      <c r="AL31" s="628" t="s">
        <v>176</v>
      </c>
      <c r="AM31" s="629"/>
      <c r="AN31" s="629"/>
      <c r="AO31" s="630"/>
      <c r="AP31" s="671" t="s">
        <v>313</v>
      </c>
      <c r="AQ31" s="672"/>
      <c r="AR31" s="672"/>
      <c r="AS31" s="672"/>
      <c r="AT31" s="677" t="s">
        <v>314</v>
      </c>
      <c r="AU31" s="218"/>
      <c r="AV31" s="218"/>
      <c r="AW31" s="218"/>
      <c r="AX31" s="609" t="s">
        <v>188</v>
      </c>
      <c r="AY31" s="610"/>
      <c r="AZ31" s="610"/>
      <c r="BA31" s="610"/>
      <c r="BB31" s="610"/>
      <c r="BC31" s="610"/>
      <c r="BD31" s="610"/>
      <c r="BE31" s="610"/>
      <c r="BF31" s="611"/>
      <c r="BG31" s="670">
        <v>99.4</v>
      </c>
      <c r="BH31" s="667"/>
      <c r="BI31" s="667"/>
      <c r="BJ31" s="667"/>
      <c r="BK31" s="667"/>
      <c r="BL31" s="667"/>
      <c r="BM31" s="618">
        <v>97.7</v>
      </c>
      <c r="BN31" s="667"/>
      <c r="BO31" s="667"/>
      <c r="BP31" s="667"/>
      <c r="BQ31" s="668"/>
      <c r="BR31" s="670">
        <v>99.4</v>
      </c>
      <c r="BS31" s="667"/>
      <c r="BT31" s="667"/>
      <c r="BU31" s="667"/>
      <c r="BV31" s="667"/>
      <c r="BW31" s="667"/>
      <c r="BX31" s="618">
        <v>97.6</v>
      </c>
      <c r="BY31" s="667"/>
      <c r="BZ31" s="667"/>
      <c r="CA31" s="667"/>
      <c r="CB31" s="668"/>
      <c r="CD31" s="663"/>
      <c r="CE31" s="664"/>
      <c r="CF31" s="620" t="s">
        <v>315</v>
      </c>
      <c r="CG31" s="621"/>
      <c r="CH31" s="621"/>
      <c r="CI31" s="621"/>
      <c r="CJ31" s="621"/>
      <c r="CK31" s="621"/>
      <c r="CL31" s="621"/>
      <c r="CM31" s="621"/>
      <c r="CN31" s="621"/>
      <c r="CO31" s="621"/>
      <c r="CP31" s="621"/>
      <c r="CQ31" s="622"/>
      <c r="CR31" s="623">
        <v>248140</v>
      </c>
      <c r="CS31" s="653"/>
      <c r="CT31" s="653"/>
      <c r="CU31" s="653"/>
      <c r="CV31" s="653"/>
      <c r="CW31" s="653"/>
      <c r="CX31" s="653"/>
      <c r="CY31" s="654"/>
      <c r="CZ31" s="628">
        <v>0.4</v>
      </c>
      <c r="DA31" s="655"/>
      <c r="DB31" s="655"/>
      <c r="DC31" s="658"/>
      <c r="DD31" s="632">
        <v>247630</v>
      </c>
      <c r="DE31" s="653"/>
      <c r="DF31" s="653"/>
      <c r="DG31" s="653"/>
      <c r="DH31" s="653"/>
      <c r="DI31" s="653"/>
      <c r="DJ31" s="653"/>
      <c r="DK31" s="654"/>
      <c r="DL31" s="632">
        <v>247630</v>
      </c>
      <c r="DM31" s="653"/>
      <c r="DN31" s="653"/>
      <c r="DO31" s="653"/>
      <c r="DP31" s="653"/>
      <c r="DQ31" s="653"/>
      <c r="DR31" s="653"/>
      <c r="DS31" s="653"/>
      <c r="DT31" s="653"/>
      <c r="DU31" s="653"/>
      <c r="DV31" s="654"/>
      <c r="DW31" s="628">
        <v>0.7</v>
      </c>
      <c r="DX31" s="655"/>
      <c r="DY31" s="655"/>
      <c r="DZ31" s="655"/>
      <c r="EA31" s="655"/>
      <c r="EB31" s="655"/>
      <c r="EC31" s="656"/>
    </row>
    <row r="32" spans="2:133" ht="11.25" customHeight="1" x14ac:dyDescent="0.2">
      <c r="B32" s="620" t="s">
        <v>316</v>
      </c>
      <c r="C32" s="621"/>
      <c r="D32" s="621"/>
      <c r="E32" s="621"/>
      <c r="F32" s="621"/>
      <c r="G32" s="621"/>
      <c r="H32" s="621"/>
      <c r="I32" s="621"/>
      <c r="J32" s="621"/>
      <c r="K32" s="621"/>
      <c r="L32" s="621"/>
      <c r="M32" s="621"/>
      <c r="N32" s="621"/>
      <c r="O32" s="621"/>
      <c r="P32" s="621"/>
      <c r="Q32" s="622"/>
      <c r="R32" s="623">
        <v>3919956</v>
      </c>
      <c r="S32" s="624"/>
      <c r="T32" s="624"/>
      <c r="U32" s="624"/>
      <c r="V32" s="624"/>
      <c r="W32" s="624"/>
      <c r="X32" s="624"/>
      <c r="Y32" s="625"/>
      <c r="Z32" s="626">
        <v>6.6</v>
      </c>
      <c r="AA32" s="626"/>
      <c r="AB32" s="626"/>
      <c r="AC32" s="626"/>
      <c r="AD32" s="627" t="s">
        <v>129</v>
      </c>
      <c r="AE32" s="627"/>
      <c r="AF32" s="627"/>
      <c r="AG32" s="627"/>
      <c r="AH32" s="627"/>
      <c r="AI32" s="627"/>
      <c r="AJ32" s="627"/>
      <c r="AK32" s="627"/>
      <c r="AL32" s="628" t="s">
        <v>236</v>
      </c>
      <c r="AM32" s="629"/>
      <c r="AN32" s="629"/>
      <c r="AO32" s="630"/>
      <c r="AP32" s="673"/>
      <c r="AQ32" s="674"/>
      <c r="AR32" s="674"/>
      <c r="AS32" s="674"/>
      <c r="AT32" s="678"/>
      <c r="AU32" s="214" t="s">
        <v>317</v>
      </c>
      <c r="AX32" s="620" t="s">
        <v>318</v>
      </c>
      <c r="AY32" s="621"/>
      <c r="AZ32" s="621"/>
      <c r="BA32" s="621"/>
      <c r="BB32" s="621"/>
      <c r="BC32" s="621"/>
      <c r="BD32" s="621"/>
      <c r="BE32" s="621"/>
      <c r="BF32" s="622"/>
      <c r="BG32" s="680">
        <v>99.2</v>
      </c>
      <c r="BH32" s="653"/>
      <c r="BI32" s="653"/>
      <c r="BJ32" s="653"/>
      <c r="BK32" s="653"/>
      <c r="BL32" s="653"/>
      <c r="BM32" s="629">
        <v>97.4</v>
      </c>
      <c r="BN32" s="653"/>
      <c r="BO32" s="653"/>
      <c r="BP32" s="653"/>
      <c r="BQ32" s="669"/>
      <c r="BR32" s="680">
        <v>99.3</v>
      </c>
      <c r="BS32" s="653"/>
      <c r="BT32" s="653"/>
      <c r="BU32" s="653"/>
      <c r="BV32" s="653"/>
      <c r="BW32" s="653"/>
      <c r="BX32" s="629">
        <v>97.2</v>
      </c>
      <c r="BY32" s="653"/>
      <c r="BZ32" s="653"/>
      <c r="CA32" s="653"/>
      <c r="CB32" s="669"/>
      <c r="CD32" s="665"/>
      <c r="CE32" s="666"/>
      <c r="CF32" s="620" t="s">
        <v>319</v>
      </c>
      <c r="CG32" s="621"/>
      <c r="CH32" s="621"/>
      <c r="CI32" s="621"/>
      <c r="CJ32" s="621"/>
      <c r="CK32" s="621"/>
      <c r="CL32" s="621"/>
      <c r="CM32" s="621"/>
      <c r="CN32" s="621"/>
      <c r="CO32" s="621"/>
      <c r="CP32" s="621"/>
      <c r="CQ32" s="622"/>
      <c r="CR32" s="623" t="s">
        <v>176</v>
      </c>
      <c r="CS32" s="624"/>
      <c r="CT32" s="624"/>
      <c r="CU32" s="624"/>
      <c r="CV32" s="624"/>
      <c r="CW32" s="624"/>
      <c r="CX32" s="624"/>
      <c r="CY32" s="625"/>
      <c r="CZ32" s="628" t="s">
        <v>236</v>
      </c>
      <c r="DA32" s="655"/>
      <c r="DB32" s="655"/>
      <c r="DC32" s="658"/>
      <c r="DD32" s="632" t="s">
        <v>176</v>
      </c>
      <c r="DE32" s="624"/>
      <c r="DF32" s="624"/>
      <c r="DG32" s="624"/>
      <c r="DH32" s="624"/>
      <c r="DI32" s="624"/>
      <c r="DJ32" s="624"/>
      <c r="DK32" s="625"/>
      <c r="DL32" s="632" t="s">
        <v>176</v>
      </c>
      <c r="DM32" s="624"/>
      <c r="DN32" s="624"/>
      <c r="DO32" s="624"/>
      <c r="DP32" s="624"/>
      <c r="DQ32" s="624"/>
      <c r="DR32" s="624"/>
      <c r="DS32" s="624"/>
      <c r="DT32" s="624"/>
      <c r="DU32" s="624"/>
      <c r="DV32" s="625"/>
      <c r="DW32" s="628" t="s">
        <v>176</v>
      </c>
      <c r="DX32" s="655"/>
      <c r="DY32" s="655"/>
      <c r="DZ32" s="655"/>
      <c r="EA32" s="655"/>
      <c r="EB32" s="655"/>
      <c r="EC32" s="656"/>
    </row>
    <row r="33" spans="2:133" ht="11.25" customHeight="1" x14ac:dyDescent="0.2">
      <c r="B33" s="620" t="s">
        <v>320</v>
      </c>
      <c r="C33" s="621"/>
      <c r="D33" s="621"/>
      <c r="E33" s="621"/>
      <c r="F33" s="621"/>
      <c r="G33" s="621"/>
      <c r="H33" s="621"/>
      <c r="I33" s="621"/>
      <c r="J33" s="621"/>
      <c r="K33" s="621"/>
      <c r="L33" s="621"/>
      <c r="M33" s="621"/>
      <c r="N33" s="621"/>
      <c r="O33" s="621"/>
      <c r="P33" s="621"/>
      <c r="Q33" s="622"/>
      <c r="R33" s="623">
        <v>324161</v>
      </c>
      <c r="S33" s="624"/>
      <c r="T33" s="624"/>
      <c r="U33" s="624"/>
      <c r="V33" s="624"/>
      <c r="W33" s="624"/>
      <c r="X33" s="624"/>
      <c r="Y33" s="625"/>
      <c r="Z33" s="626">
        <v>0.5</v>
      </c>
      <c r="AA33" s="626"/>
      <c r="AB33" s="626"/>
      <c r="AC33" s="626"/>
      <c r="AD33" s="627">
        <v>42901</v>
      </c>
      <c r="AE33" s="627"/>
      <c r="AF33" s="627"/>
      <c r="AG33" s="627"/>
      <c r="AH33" s="627"/>
      <c r="AI33" s="627"/>
      <c r="AJ33" s="627"/>
      <c r="AK33" s="627"/>
      <c r="AL33" s="628">
        <v>0.1</v>
      </c>
      <c r="AM33" s="629"/>
      <c r="AN33" s="629"/>
      <c r="AO33" s="630"/>
      <c r="AP33" s="675"/>
      <c r="AQ33" s="676"/>
      <c r="AR33" s="676"/>
      <c r="AS33" s="676"/>
      <c r="AT33" s="679"/>
      <c r="AU33" s="219"/>
      <c r="AV33" s="219"/>
      <c r="AW33" s="219"/>
      <c r="AX33" s="644" t="s">
        <v>321</v>
      </c>
      <c r="AY33" s="645"/>
      <c r="AZ33" s="645"/>
      <c r="BA33" s="645"/>
      <c r="BB33" s="645"/>
      <c r="BC33" s="645"/>
      <c r="BD33" s="645"/>
      <c r="BE33" s="645"/>
      <c r="BF33" s="646"/>
      <c r="BG33" s="681">
        <v>99.4</v>
      </c>
      <c r="BH33" s="682"/>
      <c r="BI33" s="682"/>
      <c r="BJ33" s="682"/>
      <c r="BK33" s="682"/>
      <c r="BL33" s="682"/>
      <c r="BM33" s="683">
        <v>97.8</v>
      </c>
      <c r="BN33" s="682"/>
      <c r="BO33" s="682"/>
      <c r="BP33" s="682"/>
      <c r="BQ33" s="684"/>
      <c r="BR33" s="681">
        <v>99.4</v>
      </c>
      <c r="BS33" s="682"/>
      <c r="BT33" s="682"/>
      <c r="BU33" s="682"/>
      <c r="BV33" s="682"/>
      <c r="BW33" s="682"/>
      <c r="BX33" s="683">
        <v>97.6</v>
      </c>
      <c r="BY33" s="682"/>
      <c r="BZ33" s="682"/>
      <c r="CA33" s="682"/>
      <c r="CB33" s="684"/>
      <c r="CD33" s="620" t="s">
        <v>322</v>
      </c>
      <c r="CE33" s="621"/>
      <c r="CF33" s="621"/>
      <c r="CG33" s="621"/>
      <c r="CH33" s="621"/>
      <c r="CI33" s="621"/>
      <c r="CJ33" s="621"/>
      <c r="CK33" s="621"/>
      <c r="CL33" s="621"/>
      <c r="CM33" s="621"/>
      <c r="CN33" s="621"/>
      <c r="CO33" s="621"/>
      <c r="CP33" s="621"/>
      <c r="CQ33" s="622"/>
      <c r="CR33" s="623">
        <v>27797837</v>
      </c>
      <c r="CS33" s="653"/>
      <c r="CT33" s="653"/>
      <c r="CU33" s="653"/>
      <c r="CV33" s="653"/>
      <c r="CW33" s="653"/>
      <c r="CX33" s="653"/>
      <c r="CY33" s="654"/>
      <c r="CZ33" s="628">
        <v>48.7</v>
      </c>
      <c r="DA33" s="655"/>
      <c r="DB33" s="655"/>
      <c r="DC33" s="658"/>
      <c r="DD33" s="632">
        <v>22277941</v>
      </c>
      <c r="DE33" s="653"/>
      <c r="DF33" s="653"/>
      <c r="DG33" s="653"/>
      <c r="DH33" s="653"/>
      <c r="DI33" s="653"/>
      <c r="DJ33" s="653"/>
      <c r="DK33" s="654"/>
      <c r="DL33" s="632">
        <v>15739228</v>
      </c>
      <c r="DM33" s="653"/>
      <c r="DN33" s="653"/>
      <c r="DO33" s="653"/>
      <c r="DP33" s="653"/>
      <c r="DQ33" s="653"/>
      <c r="DR33" s="653"/>
      <c r="DS33" s="653"/>
      <c r="DT33" s="653"/>
      <c r="DU33" s="653"/>
      <c r="DV33" s="654"/>
      <c r="DW33" s="628">
        <v>45.6</v>
      </c>
      <c r="DX33" s="655"/>
      <c r="DY33" s="655"/>
      <c r="DZ33" s="655"/>
      <c r="EA33" s="655"/>
      <c r="EB33" s="655"/>
      <c r="EC33" s="656"/>
    </row>
    <row r="34" spans="2:133" ht="11.25" customHeight="1" x14ac:dyDescent="0.2">
      <c r="B34" s="620" t="s">
        <v>323</v>
      </c>
      <c r="C34" s="621"/>
      <c r="D34" s="621"/>
      <c r="E34" s="621"/>
      <c r="F34" s="621"/>
      <c r="G34" s="621"/>
      <c r="H34" s="621"/>
      <c r="I34" s="621"/>
      <c r="J34" s="621"/>
      <c r="K34" s="621"/>
      <c r="L34" s="621"/>
      <c r="M34" s="621"/>
      <c r="N34" s="621"/>
      <c r="O34" s="621"/>
      <c r="P34" s="621"/>
      <c r="Q34" s="622"/>
      <c r="R34" s="623">
        <v>355562</v>
      </c>
      <c r="S34" s="624"/>
      <c r="T34" s="624"/>
      <c r="U34" s="624"/>
      <c r="V34" s="624"/>
      <c r="W34" s="624"/>
      <c r="X34" s="624"/>
      <c r="Y34" s="625"/>
      <c r="Z34" s="626">
        <v>0.6</v>
      </c>
      <c r="AA34" s="626"/>
      <c r="AB34" s="626"/>
      <c r="AC34" s="626"/>
      <c r="AD34" s="627" t="s">
        <v>129</v>
      </c>
      <c r="AE34" s="627"/>
      <c r="AF34" s="627"/>
      <c r="AG34" s="627"/>
      <c r="AH34" s="627"/>
      <c r="AI34" s="627"/>
      <c r="AJ34" s="627"/>
      <c r="AK34" s="627"/>
      <c r="AL34" s="628" t="s">
        <v>236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8372787</v>
      </c>
      <c r="CS34" s="624"/>
      <c r="CT34" s="624"/>
      <c r="CU34" s="624"/>
      <c r="CV34" s="624"/>
      <c r="CW34" s="624"/>
      <c r="CX34" s="624"/>
      <c r="CY34" s="625"/>
      <c r="CZ34" s="628">
        <v>14.7</v>
      </c>
      <c r="DA34" s="655"/>
      <c r="DB34" s="655"/>
      <c r="DC34" s="658"/>
      <c r="DD34" s="632">
        <v>5520661</v>
      </c>
      <c r="DE34" s="624"/>
      <c r="DF34" s="624"/>
      <c r="DG34" s="624"/>
      <c r="DH34" s="624"/>
      <c r="DI34" s="624"/>
      <c r="DJ34" s="624"/>
      <c r="DK34" s="625"/>
      <c r="DL34" s="632">
        <v>4853059</v>
      </c>
      <c r="DM34" s="624"/>
      <c r="DN34" s="624"/>
      <c r="DO34" s="624"/>
      <c r="DP34" s="624"/>
      <c r="DQ34" s="624"/>
      <c r="DR34" s="624"/>
      <c r="DS34" s="624"/>
      <c r="DT34" s="624"/>
      <c r="DU34" s="624"/>
      <c r="DV34" s="625"/>
      <c r="DW34" s="628">
        <v>14.1</v>
      </c>
      <c r="DX34" s="655"/>
      <c r="DY34" s="655"/>
      <c r="DZ34" s="655"/>
      <c r="EA34" s="655"/>
      <c r="EB34" s="655"/>
      <c r="EC34" s="656"/>
    </row>
    <row r="35" spans="2:133" ht="11.25" customHeight="1" x14ac:dyDescent="0.2">
      <c r="B35" s="620" t="s">
        <v>325</v>
      </c>
      <c r="C35" s="621"/>
      <c r="D35" s="621"/>
      <c r="E35" s="621"/>
      <c r="F35" s="621"/>
      <c r="G35" s="621"/>
      <c r="H35" s="621"/>
      <c r="I35" s="621"/>
      <c r="J35" s="621"/>
      <c r="K35" s="621"/>
      <c r="L35" s="621"/>
      <c r="M35" s="621"/>
      <c r="N35" s="621"/>
      <c r="O35" s="621"/>
      <c r="P35" s="621"/>
      <c r="Q35" s="622"/>
      <c r="R35" s="623">
        <v>2892218</v>
      </c>
      <c r="S35" s="624"/>
      <c r="T35" s="624"/>
      <c r="U35" s="624"/>
      <c r="V35" s="624"/>
      <c r="W35" s="624"/>
      <c r="X35" s="624"/>
      <c r="Y35" s="625"/>
      <c r="Z35" s="626">
        <v>4.9000000000000004</v>
      </c>
      <c r="AA35" s="626"/>
      <c r="AB35" s="626"/>
      <c r="AC35" s="626"/>
      <c r="AD35" s="627" t="s">
        <v>236</v>
      </c>
      <c r="AE35" s="627"/>
      <c r="AF35" s="627"/>
      <c r="AG35" s="627"/>
      <c r="AH35" s="627"/>
      <c r="AI35" s="627"/>
      <c r="AJ35" s="627"/>
      <c r="AK35" s="627"/>
      <c r="AL35" s="628" t="s">
        <v>129</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480129</v>
      </c>
      <c r="CS35" s="653"/>
      <c r="CT35" s="653"/>
      <c r="CU35" s="653"/>
      <c r="CV35" s="653"/>
      <c r="CW35" s="653"/>
      <c r="CX35" s="653"/>
      <c r="CY35" s="654"/>
      <c r="CZ35" s="628">
        <v>0.8</v>
      </c>
      <c r="DA35" s="655"/>
      <c r="DB35" s="655"/>
      <c r="DC35" s="658"/>
      <c r="DD35" s="632">
        <v>329840</v>
      </c>
      <c r="DE35" s="653"/>
      <c r="DF35" s="653"/>
      <c r="DG35" s="653"/>
      <c r="DH35" s="653"/>
      <c r="DI35" s="653"/>
      <c r="DJ35" s="653"/>
      <c r="DK35" s="654"/>
      <c r="DL35" s="632">
        <v>329840</v>
      </c>
      <c r="DM35" s="653"/>
      <c r="DN35" s="653"/>
      <c r="DO35" s="653"/>
      <c r="DP35" s="653"/>
      <c r="DQ35" s="653"/>
      <c r="DR35" s="653"/>
      <c r="DS35" s="653"/>
      <c r="DT35" s="653"/>
      <c r="DU35" s="653"/>
      <c r="DV35" s="654"/>
      <c r="DW35" s="628">
        <v>1</v>
      </c>
      <c r="DX35" s="655"/>
      <c r="DY35" s="655"/>
      <c r="DZ35" s="655"/>
      <c r="EA35" s="655"/>
      <c r="EB35" s="655"/>
      <c r="EC35" s="656"/>
    </row>
    <row r="36" spans="2:133" ht="11.25" customHeight="1" x14ac:dyDescent="0.2">
      <c r="B36" s="620" t="s">
        <v>329</v>
      </c>
      <c r="C36" s="621"/>
      <c r="D36" s="621"/>
      <c r="E36" s="621"/>
      <c r="F36" s="621"/>
      <c r="G36" s="621"/>
      <c r="H36" s="621"/>
      <c r="I36" s="621"/>
      <c r="J36" s="621"/>
      <c r="K36" s="621"/>
      <c r="L36" s="621"/>
      <c r="M36" s="621"/>
      <c r="N36" s="621"/>
      <c r="O36" s="621"/>
      <c r="P36" s="621"/>
      <c r="Q36" s="622"/>
      <c r="R36" s="623">
        <v>2279222</v>
      </c>
      <c r="S36" s="624"/>
      <c r="T36" s="624"/>
      <c r="U36" s="624"/>
      <c r="V36" s="624"/>
      <c r="W36" s="624"/>
      <c r="X36" s="624"/>
      <c r="Y36" s="625"/>
      <c r="Z36" s="626">
        <v>3.8</v>
      </c>
      <c r="AA36" s="626"/>
      <c r="AB36" s="626"/>
      <c r="AC36" s="626"/>
      <c r="AD36" s="627" t="s">
        <v>129</v>
      </c>
      <c r="AE36" s="627"/>
      <c r="AF36" s="627"/>
      <c r="AG36" s="627"/>
      <c r="AH36" s="627"/>
      <c r="AI36" s="627"/>
      <c r="AJ36" s="627"/>
      <c r="AK36" s="627"/>
      <c r="AL36" s="628" t="s">
        <v>176</v>
      </c>
      <c r="AM36" s="629"/>
      <c r="AN36" s="629"/>
      <c r="AO36" s="630"/>
      <c r="AP36" s="222"/>
      <c r="AQ36" s="685" t="s">
        <v>330</v>
      </c>
      <c r="AR36" s="686"/>
      <c r="AS36" s="686"/>
      <c r="AT36" s="686"/>
      <c r="AU36" s="686"/>
      <c r="AV36" s="686"/>
      <c r="AW36" s="686"/>
      <c r="AX36" s="686"/>
      <c r="AY36" s="687"/>
      <c r="AZ36" s="612">
        <v>8937552</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38017</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10235087</v>
      </c>
      <c r="CS36" s="624"/>
      <c r="CT36" s="624"/>
      <c r="CU36" s="624"/>
      <c r="CV36" s="624"/>
      <c r="CW36" s="624"/>
      <c r="CX36" s="624"/>
      <c r="CY36" s="625"/>
      <c r="CZ36" s="628">
        <v>17.899999999999999</v>
      </c>
      <c r="DA36" s="655"/>
      <c r="DB36" s="655"/>
      <c r="DC36" s="658"/>
      <c r="DD36" s="632">
        <v>8702751</v>
      </c>
      <c r="DE36" s="624"/>
      <c r="DF36" s="624"/>
      <c r="DG36" s="624"/>
      <c r="DH36" s="624"/>
      <c r="DI36" s="624"/>
      <c r="DJ36" s="624"/>
      <c r="DK36" s="625"/>
      <c r="DL36" s="632">
        <v>6116649</v>
      </c>
      <c r="DM36" s="624"/>
      <c r="DN36" s="624"/>
      <c r="DO36" s="624"/>
      <c r="DP36" s="624"/>
      <c r="DQ36" s="624"/>
      <c r="DR36" s="624"/>
      <c r="DS36" s="624"/>
      <c r="DT36" s="624"/>
      <c r="DU36" s="624"/>
      <c r="DV36" s="625"/>
      <c r="DW36" s="628">
        <v>17.7</v>
      </c>
      <c r="DX36" s="655"/>
      <c r="DY36" s="655"/>
      <c r="DZ36" s="655"/>
      <c r="EA36" s="655"/>
      <c r="EB36" s="655"/>
      <c r="EC36" s="656"/>
    </row>
    <row r="37" spans="2:133" ht="11.25" customHeight="1" x14ac:dyDescent="0.2">
      <c r="B37" s="620" t="s">
        <v>333</v>
      </c>
      <c r="C37" s="621"/>
      <c r="D37" s="621"/>
      <c r="E37" s="621"/>
      <c r="F37" s="621"/>
      <c r="G37" s="621"/>
      <c r="H37" s="621"/>
      <c r="I37" s="621"/>
      <c r="J37" s="621"/>
      <c r="K37" s="621"/>
      <c r="L37" s="621"/>
      <c r="M37" s="621"/>
      <c r="N37" s="621"/>
      <c r="O37" s="621"/>
      <c r="P37" s="621"/>
      <c r="Q37" s="622"/>
      <c r="R37" s="623">
        <v>1157129</v>
      </c>
      <c r="S37" s="624"/>
      <c r="T37" s="624"/>
      <c r="U37" s="624"/>
      <c r="V37" s="624"/>
      <c r="W37" s="624"/>
      <c r="X37" s="624"/>
      <c r="Y37" s="625"/>
      <c r="Z37" s="626">
        <v>1.9</v>
      </c>
      <c r="AA37" s="626"/>
      <c r="AB37" s="626"/>
      <c r="AC37" s="626"/>
      <c r="AD37" s="627">
        <v>3</v>
      </c>
      <c r="AE37" s="627"/>
      <c r="AF37" s="627"/>
      <c r="AG37" s="627"/>
      <c r="AH37" s="627"/>
      <c r="AI37" s="627"/>
      <c r="AJ37" s="627"/>
      <c r="AK37" s="627"/>
      <c r="AL37" s="628">
        <v>0</v>
      </c>
      <c r="AM37" s="629"/>
      <c r="AN37" s="629"/>
      <c r="AO37" s="630"/>
      <c r="AQ37" s="689" t="s">
        <v>334</v>
      </c>
      <c r="AR37" s="690"/>
      <c r="AS37" s="690"/>
      <c r="AT37" s="690"/>
      <c r="AU37" s="690"/>
      <c r="AV37" s="690"/>
      <c r="AW37" s="690"/>
      <c r="AX37" s="690"/>
      <c r="AY37" s="691"/>
      <c r="AZ37" s="623">
        <v>2859048</v>
      </c>
      <c r="BA37" s="624"/>
      <c r="BB37" s="624"/>
      <c r="BC37" s="624"/>
      <c r="BD37" s="653"/>
      <c r="BE37" s="653"/>
      <c r="BF37" s="669"/>
      <c r="BG37" s="620" t="s">
        <v>335</v>
      </c>
      <c r="BH37" s="621"/>
      <c r="BI37" s="621"/>
      <c r="BJ37" s="621"/>
      <c r="BK37" s="621"/>
      <c r="BL37" s="621"/>
      <c r="BM37" s="621"/>
      <c r="BN37" s="621"/>
      <c r="BO37" s="621"/>
      <c r="BP37" s="621"/>
      <c r="BQ37" s="621"/>
      <c r="BR37" s="621"/>
      <c r="BS37" s="621"/>
      <c r="BT37" s="621"/>
      <c r="BU37" s="622"/>
      <c r="BV37" s="623">
        <v>-15259</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3421569</v>
      </c>
      <c r="CS37" s="653"/>
      <c r="CT37" s="653"/>
      <c r="CU37" s="653"/>
      <c r="CV37" s="653"/>
      <c r="CW37" s="653"/>
      <c r="CX37" s="653"/>
      <c r="CY37" s="654"/>
      <c r="CZ37" s="628">
        <v>6</v>
      </c>
      <c r="DA37" s="655"/>
      <c r="DB37" s="655"/>
      <c r="DC37" s="658"/>
      <c r="DD37" s="632">
        <v>3277463</v>
      </c>
      <c r="DE37" s="653"/>
      <c r="DF37" s="653"/>
      <c r="DG37" s="653"/>
      <c r="DH37" s="653"/>
      <c r="DI37" s="653"/>
      <c r="DJ37" s="653"/>
      <c r="DK37" s="654"/>
      <c r="DL37" s="632">
        <v>3118211</v>
      </c>
      <c r="DM37" s="653"/>
      <c r="DN37" s="653"/>
      <c r="DO37" s="653"/>
      <c r="DP37" s="653"/>
      <c r="DQ37" s="653"/>
      <c r="DR37" s="653"/>
      <c r="DS37" s="653"/>
      <c r="DT37" s="653"/>
      <c r="DU37" s="653"/>
      <c r="DV37" s="654"/>
      <c r="DW37" s="628">
        <v>9</v>
      </c>
      <c r="DX37" s="655"/>
      <c r="DY37" s="655"/>
      <c r="DZ37" s="655"/>
      <c r="EA37" s="655"/>
      <c r="EB37" s="655"/>
      <c r="EC37" s="656"/>
    </row>
    <row r="38" spans="2:133" ht="11.25" customHeight="1" x14ac:dyDescent="0.2">
      <c r="B38" s="620" t="s">
        <v>337</v>
      </c>
      <c r="C38" s="621"/>
      <c r="D38" s="621"/>
      <c r="E38" s="621"/>
      <c r="F38" s="621"/>
      <c r="G38" s="621"/>
      <c r="H38" s="621"/>
      <c r="I38" s="621"/>
      <c r="J38" s="621"/>
      <c r="K38" s="621"/>
      <c r="L38" s="621"/>
      <c r="M38" s="621"/>
      <c r="N38" s="621"/>
      <c r="O38" s="621"/>
      <c r="P38" s="621"/>
      <c r="Q38" s="622"/>
      <c r="R38" s="623">
        <v>1131236</v>
      </c>
      <c r="S38" s="624"/>
      <c r="T38" s="624"/>
      <c r="U38" s="624"/>
      <c r="V38" s="624"/>
      <c r="W38" s="624"/>
      <c r="X38" s="624"/>
      <c r="Y38" s="625"/>
      <c r="Z38" s="626">
        <v>1.9</v>
      </c>
      <c r="AA38" s="626"/>
      <c r="AB38" s="626"/>
      <c r="AC38" s="626"/>
      <c r="AD38" s="627" t="s">
        <v>176</v>
      </c>
      <c r="AE38" s="627"/>
      <c r="AF38" s="627"/>
      <c r="AG38" s="627"/>
      <c r="AH38" s="627"/>
      <c r="AI38" s="627"/>
      <c r="AJ38" s="627"/>
      <c r="AK38" s="627"/>
      <c r="AL38" s="628" t="s">
        <v>129</v>
      </c>
      <c r="AM38" s="629"/>
      <c r="AN38" s="629"/>
      <c r="AO38" s="630"/>
      <c r="AQ38" s="689" t="s">
        <v>338</v>
      </c>
      <c r="AR38" s="690"/>
      <c r="AS38" s="690"/>
      <c r="AT38" s="690"/>
      <c r="AU38" s="690"/>
      <c r="AV38" s="690"/>
      <c r="AW38" s="690"/>
      <c r="AX38" s="690"/>
      <c r="AY38" s="691"/>
      <c r="AZ38" s="623">
        <v>1777480</v>
      </c>
      <c r="BA38" s="624"/>
      <c r="BB38" s="624"/>
      <c r="BC38" s="624"/>
      <c r="BD38" s="653"/>
      <c r="BE38" s="653"/>
      <c r="BF38" s="669"/>
      <c r="BG38" s="620" t="s">
        <v>339</v>
      </c>
      <c r="BH38" s="621"/>
      <c r="BI38" s="621"/>
      <c r="BJ38" s="621"/>
      <c r="BK38" s="621"/>
      <c r="BL38" s="621"/>
      <c r="BM38" s="621"/>
      <c r="BN38" s="621"/>
      <c r="BO38" s="621"/>
      <c r="BP38" s="621"/>
      <c r="BQ38" s="621"/>
      <c r="BR38" s="621"/>
      <c r="BS38" s="621"/>
      <c r="BT38" s="621"/>
      <c r="BU38" s="622"/>
      <c r="BV38" s="623">
        <v>14012</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4990950</v>
      </c>
      <c r="CS38" s="624"/>
      <c r="CT38" s="624"/>
      <c r="CU38" s="624"/>
      <c r="CV38" s="624"/>
      <c r="CW38" s="624"/>
      <c r="CX38" s="624"/>
      <c r="CY38" s="625"/>
      <c r="CZ38" s="628">
        <v>8.6999999999999993</v>
      </c>
      <c r="DA38" s="655"/>
      <c r="DB38" s="655"/>
      <c r="DC38" s="658"/>
      <c r="DD38" s="632">
        <v>4264062</v>
      </c>
      <c r="DE38" s="624"/>
      <c r="DF38" s="624"/>
      <c r="DG38" s="624"/>
      <c r="DH38" s="624"/>
      <c r="DI38" s="624"/>
      <c r="DJ38" s="624"/>
      <c r="DK38" s="625"/>
      <c r="DL38" s="632">
        <v>3659180</v>
      </c>
      <c r="DM38" s="624"/>
      <c r="DN38" s="624"/>
      <c r="DO38" s="624"/>
      <c r="DP38" s="624"/>
      <c r="DQ38" s="624"/>
      <c r="DR38" s="624"/>
      <c r="DS38" s="624"/>
      <c r="DT38" s="624"/>
      <c r="DU38" s="624"/>
      <c r="DV38" s="625"/>
      <c r="DW38" s="628">
        <v>10.6</v>
      </c>
      <c r="DX38" s="655"/>
      <c r="DY38" s="655"/>
      <c r="DZ38" s="655"/>
      <c r="EA38" s="655"/>
      <c r="EB38" s="655"/>
      <c r="EC38" s="656"/>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236</v>
      </c>
      <c r="AE39" s="627"/>
      <c r="AF39" s="627"/>
      <c r="AG39" s="627"/>
      <c r="AH39" s="627"/>
      <c r="AI39" s="627"/>
      <c r="AJ39" s="627"/>
      <c r="AK39" s="627"/>
      <c r="AL39" s="628" t="s">
        <v>236</v>
      </c>
      <c r="AM39" s="629"/>
      <c r="AN39" s="629"/>
      <c r="AO39" s="630"/>
      <c r="AQ39" s="689" t="s">
        <v>342</v>
      </c>
      <c r="AR39" s="690"/>
      <c r="AS39" s="690"/>
      <c r="AT39" s="690"/>
      <c r="AU39" s="690"/>
      <c r="AV39" s="690"/>
      <c r="AW39" s="690"/>
      <c r="AX39" s="690"/>
      <c r="AY39" s="691"/>
      <c r="AZ39" s="623">
        <v>182180</v>
      </c>
      <c r="BA39" s="624"/>
      <c r="BB39" s="624"/>
      <c r="BC39" s="624"/>
      <c r="BD39" s="653"/>
      <c r="BE39" s="653"/>
      <c r="BF39" s="669"/>
      <c r="BG39" s="620" t="s">
        <v>343</v>
      </c>
      <c r="BH39" s="621"/>
      <c r="BI39" s="621"/>
      <c r="BJ39" s="621"/>
      <c r="BK39" s="621"/>
      <c r="BL39" s="621"/>
      <c r="BM39" s="621"/>
      <c r="BN39" s="621"/>
      <c r="BO39" s="621"/>
      <c r="BP39" s="621"/>
      <c r="BQ39" s="621"/>
      <c r="BR39" s="621"/>
      <c r="BS39" s="621"/>
      <c r="BT39" s="621"/>
      <c r="BU39" s="622"/>
      <c r="BV39" s="623">
        <v>21792</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2795180</v>
      </c>
      <c r="CS39" s="653"/>
      <c r="CT39" s="653"/>
      <c r="CU39" s="653"/>
      <c r="CV39" s="653"/>
      <c r="CW39" s="653"/>
      <c r="CX39" s="653"/>
      <c r="CY39" s="654"/>
      <c r="CZ39" s="628">
        <v>4.9000000000000004</v>
      </c>
      <c r="DA39" s="655"/>
      <c r="DB39" s="655"/>
      <c r="DC39" s="658"/>
      <c r="DD39" s="632">
        <v>2675585</v>
      </c>
      <c r="DE39" s="653"/>
      <c r="DF39" s="653"/>
      <c r="DG39" s="653"/>
      <c r="DH39" s="653"/>
      <c r="DI39" s="653"/>
      <c r="DJ39" s="653"/>
      <c r="DK39" s="654"/>
      <c r="DL39" s="632" t="s">
        <v>129</v>
      </c>
      <c r="DM39" s="653"/>
      <c r="DN39" s="653"/>
      <c r="DO39" s="653"/>
      <c r="DP39" s="653"/>
      <c r="DQ39" s="653"/>
      <c r="DR39" s="653"/>
      <c r="DS39" s="653"/>
      <c r="DT39" s="653"/>
      <c r="DU39" s="653"/>
      <c r="DV39" s="654"/>
      <c r="DW39" s="628" t="s">
        <v>129</v>
      </c>
      <c r="DX39" s="655"/>
      <c r="DY39" s="655"/>
      <c r="DZ39" s="655"/>
      <c r="EA39" s="655"/>
      <c r="EB39" s="655"/>
      <c r="EC39" s="656"/>
    </row>
    <row r="40" spans="2:133" ht="11.25" customHeight="1" x14ac:dyDescent="0.2">
      <c r="B40" s="620" t="s">
        <v>345</v>
      </c>
      <c r="C40" s="621"/>
      <c r="D40" s="621"/>
      <c r="E40" s="621"/>
      <c r="F40" s="621"/>
      <c r="G40" s="621"/>
      <c r="H40" s="621"/>
      <c r="I40" s="621"/>
      <c r="J40" s="621"/>
      <c r="K40" s="621"/>
      <c r="L40" s="621"/>
      <c r="M40" s="621"/>
      <c r="N40" s="621"/>
      <c r="O40" s="621"/>
      <c r="P40" s="621"/>
      <c r="Q40" s="622"/>
      <c r="R40" s="623">
        <v>538536</v>
      </c>
      <c r="S40" s="624"/>
      <c r="T40" s="624"/>
      <c r="U40" s="624"/>
      <c r="V40" s="624"/>
      <c r="W40" s="624"/>
      <c r="X40" s="624"/>
      <c r="Y40" s="625"/>
      <c r="Z40" s="626">
        <v>0.9</v>
      </c>
      <c r="AA40" s="626"/>
      <c r="AB40" s="626"/>
      <c r="AC40" s="626"/>
      <c r="AD40" s="627" t="s">
        <v>129</v>
      </c>
      <c r="AE40" s="627"/>
      <c r="AF40" s="627"/>
      <c r="AG40" s="627"/>
      <c r="AH40" s="627"/>
      <c r="AI40" s="627"/>
      <c r="AJ40" s="627"/>
      <c r="AK40" s="627"/>
      <c r="AL40" s="628" t="s">
        <v>236</v>
      </c>
      <c r="AM40" s="629"/>
      <c r="AN40" s="629"/>
      <c r="AO40" s="630"/>
      <c r="AQ40" s="689" t="s">
        <v>346</v>
      </c>
      <c r="AR40" s="690"/>
      <c r="AS40" s="690"/>
      <c r="AT40" s="690"/>
      <c r="AU40" s="690"/>
      <c r="AV40" s="690"/>
      <c r="AW40" s="690"/>
      <c r="AX40" s="690"/>
      <c r="AY40" s="691"/>
      <c r="AZ40" s="623">
        <v>2044</v>
      </c>
      <c r="BA40" s="624"/>
      <c r="BB40" s="624"/>
      <c r="BC40" s="624"/>
      <c r="BD40" s="653"/>
      <c r="BE40" s="653"/>
      <c r="BF40" s="669"/>
      <c r="BG40" s="673" t="s">
        <v>347</v>
      </c>
      <c r="BH40" s="674"/>
      <c r="BI40" s="674"/>
      <c r="BJ40" s="674"/>
      <c r="BK40" s="674"/>
      <c r="BL40" s="223"/>
      <c r="BM40" s="621" t="s">
        <v>348</v>
      </c>
      <c r="BN40" s="621"/>
      <c r="BO40" s="621"/>
      <c r="BP40" s="621"/>
      <c r="BQ40" s="621"/>
      <c r="BR40" s="621"/>
      <c r="BS40" s="621"/>
      <c r="BT40" s="621"/>
      <c r="BU40" s="622"/>
      <c r="BV40" s="623">
        <v>89</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923704</v>
      </c>
      <c r="CS40" s="624"/>
      <c r="CT40" s="624"/>
      <c r="CU40" s="624"/>
      <c r="CV40" s="624"/>
      <c r="CW40" s="624"/>
      <c r="CX40" s="624"/>
      <c r="CY40" s="625"/>
      <c r="CZ40" s="628">
        <v>1.6</v>
      </c>
      <c r="DA40" s="655"/>
      <c r="DB40" s="655"/>
      <c r="DC40" s="658"/>
      <c r="DD40" s="632">
        <v>785042</v>
      </c>
      <c r="DE40" s="624"/>
      <c r="DF40" s="624"/>
      <c r="DG40" s="624"/>
      <c r="DH40" s="624"/>
      <c r="DI40" s="624"/>
      <c r="DJ40" s="624"/>
      <c r="DK40" s="625"/>
      <c r="DL40" s="632">
        <v>780500</v>
      </c>
      <c r="DM40" s="624"/>
      <c r="DN40" s="624"/>
      <c r="DO40" s="624"/>
      <c r="DP40" s="624"/>
      <c r="DQ40" s="624"/>
      <c r="DR40" s="624"/>
      <c r="DS40" s="624"/>
      <c r="DT40" s="624"/>
      <c r="DU40" s="624"/>
      <c r="DV40" s="625"/>
      <c r="DW40" s="628">
        <v>2.2999999999999998</v>
      </c>
      <c r="DX40" s="655"/>
      <c r="DY40" s="655"/>
      <c r="DZ40" s="655"/>
      <c r="EA40" s="655"/>
      <c r="EB40" s="655"/>
      <c r="EC40" s="656"/>
    </row>
    <row r="41" spans="2:133" ht="11.25" customHeight="1" x14ac:dyDescent="0.2">
      <c r="B41" s="644" t="s">
        <v>350</v>
      </c>
      <c r="C41" s="645"/>
      <c r="D41" s="645"/>
      <c r="E41" s="645"/>
      <c r="F41" s="645"/>
      <c r="G41" s="645"/>
      <c r="H41" s="645"/>
      <c r="I41" s="645"/>
      <c r="J41" s="645"/>
      <c r="K41" s="645"/>
      <c r="L41" s="645"/>
      <c r="M41" s="645"/>
      <c r="N41" s="645"/>
      <c r="O41" s="645"/>
      <c r="P41" s="645"/>
      <c r="Q41" s="646"/>
      <c r="R41" s="698">
        <v>59368658</v>
      </c>
      <c r="S41" s="699"/>
      <c r="T41" s="699"/>
      <c r="U41" s="699"/>
      <c r="V41" s="699"/>
      <c r="W41" s="699"/>
      <c r="X41" s="699"/>
      <c r="Y41" s="700"/>
      <c r="Z41" s="701">
        <v>100</v>
      </c>
      <c r="AA41" s="701"/>
      <c r="AB41" s="701"/>
      <c r="AC41" s="701"/>
      <c r="AD41" s="702">
        <v>33998845</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854152</v>
      </c>
      <c r="BA41" s="624"/>
      <c r="BB41" s="624"/>
      <c r="BC41" s="624"/>
      <c r="BD41" s="653"/>
      <c r="BE41" s="653"/>
      <c r="BF41" s="669"/>
      <c r="BG41" s="673"/>
      <c r="BH41" s="674"/>
      <c r="BI41" s="674"/>
      <c r="BJ41" s="674"/>
      <c r="BK41" s="674"/>
      <c r="BL41" s="223"/>
      <c r="BM41" s="621" t="s">
        <v>352</v>
      </c>
      <c r="BN41" s="621"/>
      <c r="BO41" s="621"/>
      <c r="BP41" s="621"/>
      <c r="BQ41" s="621"/>
      <c r="BR41" s="621"/>
      <c r="BS41" s="621"/>
      <c r="BT41" s="621"/>
      <c r="BU41" s="622"/>
      <c r="BV41" s="623" t="s">
        <v>236</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129</v>
      </c>
      <c r="CS41" s="653"/>
      <c r="CT41" s="653"/>
      <c r="CU41" s="653"/>
      <c r="CV41" s="653"/>
      <c r="CW41" s="653"/>
      <c r="CX41" s="653"/>
      <c r="CY41" s="654"/>
      <c r="CZ41" s="628" t="s">
        <v>236</v>
      </c>
      <c r="DA41" s="655"/>
      <c r="DB41" s="655"/>
      <c r="DC41" s="658"/>
      <c r="DD41" s="632" t="s">
        <v>129</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354</v>
      </c>
      <c r="AR42" s="706"/>
      <c r="AS42" s="706"/>
      <c r="AT42" s="706"/>
      <c r="AU42" s="706"/>
      <c r="AV42" s="706"/>
      <c r="AW42" s="706"/>
      <c r="AX42" s="706"/>
      <c r="AY42" s="707"/>
      <c r="AZ42" s="698">
        <v>3262648</v>
      </c>
      <c r="BA42" s="699"/>
      <c r="BB42" s="699"/>
      <c r="BC42" s="699"/>
      <c r="BD42" s="682"/>
      <c r="BE42" s="682"/>
      <c r="BF42" s="684"/>
      <c r="BG42" s="675"/>
      <c r="BH42" s="676"/>
      <c r="BI42" s="676"/>
      <c r="BJ42" s="676"/>
      <c r="BK42" s="676"/>
      <c r="BL42" s="224"/>
      <c r="BM42" s="645" t="s">
        <v>355</v>
      </c>
      <c r="BN42" s="645"/>
      <c r="BO42" s="645"/>
      <c r="BP42" s="645"/>
      <c r="BQ42" s="645"/>
      <c r="BR42" s="645"/>
      <c r="BS42" s="645"/>
      <c r="BT42" s="645"/>
      <c r="BU42" s="646"/>
      <c r="BV42" s="698">
        <v>357</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3186006</v>
      </c>
      <c r="CS42" s="653"/>
      <c r="CT42" s="653"/>
      <c r="CU42" s="653"/>
      <c r="CV42" s="653"/>
      <c r="CW42" s="653"/>
      <c r="CX42" s="653"/>
      <c r="CY42" s="654"/>
      <c r="CZ42" s="628">
        <v>5.6</v>
      </c>
      <c r="DA42" s="655"/>
      <c r="DB42" s="655"/>
      <c r="DC42" s="658"/>
      <c r="DD42" s="632">
        <v>1286235</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42241</v>
      </c>
      <c r="CS43" s="653"/>
      <c r="CT43" s="653"/>
      <c r="CU43" s="653"/>
      <c r="CV43" s="653"/>
      <c r="CW43" s="653"/>
      <c r="CX43" s="653"/>
      <c r="CY43" s="654"/>
      <c r="CZ43" s="628">
        <v>0.1</v>
      </c>
      <c r="DA43" s="655"/>
      <c r="DB43" s="655"/>
      <c r="DC43" s="658"/>
      <c r="DD43" s="632">
        <v>42241</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360</v>
      </c>
      <c r="CG44" s="621"/>
      <c r="CH44" s="621"/>
      <c r="CI44" s="621"/>
      <c r="CJ44" s="621"/>
      <c r="CK44" s="621"/>
      <c r="CL44" s="621"/>
      <c r="CM44" s="621"/>
      <c r="CN44" s="621"/>
      <c r="CO44" s="621"/>
      <c r="CP44" s="621"/>
      <c r="CQ44" s="622"/>
      <c r="CR44" s="623">
        <v>3067817</v>
      </c>
      <c r="CS44" s="624"/>
      <c r="CT44" s="624"/>
      <c r="CU44" s="624"/>
      <c r="CV44" s="624"/>
      <c r="CW44" s="624"/>
      <c r="CX44" s="624"/>
      <c r="CY44" s="625"/>
      <c r="CZ44" s="628">
        <v>5.4</v>
      </c>
      <c r="DA44" s="629"/>
      <c r="DB44" s="629"/>
      <c r="DC44" s="635"/>
      <c r="DD44" s="632">
        <v>1235283</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906208</v>
      </c>
      <c r="CS45" s="653"/>
      <c r="CT45" s="653"/>
      <c r="CU45" s="653"/>
      <c r="CV45" s="653"/>
      <c r="CW45" s="653"/>
      <c r="CX45" s="653"/>
      <c r="CY45" s="654"/>
      <c r="CZ45" s="628">
        <v>1.6</v>
      </c>
      <c r="DA45" s="655"/>
      <c r="DB45" s="655"/>
      <c r="DC45" s="658"/>
      <c r="DD45" s="632">
        <v>191912</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363</v>
      </c>
      <c r="CG46" s="621"/>
      <c r="CH46" s="621"/>
      <c r="CI46" s="621"/>
      <c r="CJ46" s="621"/>
      <c r="CK46" s="621"/>
      <c r="CL46" s="621"/>
      <c r="CM46" s="621"/>
      <c r="CN46" s="621"/>
      <c r="CO46" s="621"/>
      <c r="CP46" s="621"/>
      <c r="CQ46" s="622"/>
      <c r="CR46" s="623">
        <v>2046700</v>
      </c>
      <c r="CS46" s="624"/>
      <c r="CT46" s="624"/>
      <c r="CU46" s="624"/>
      <c r="CV46" s="624"/>
      <c r="CW46" s="624"/>
      <c r="CX46" s="624"/>
      <c r="CY46" s="625"/>
      <c r="CZ46" s="628">
        <v>3.6</v>
      </c>
      <c r="DA46" s="629"/>
      <c r="DB46" s="629"/>
      <c r="DC46" s="635"/>
      <c r="DD46" s="632">
        <v>957674</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364</v>
      </c>
      <c r="CG47" s="621"/>
      <c r="CH47" s="621"/>
      <c r="CI47" s="621"/>
      <c r="CJ47" s="621"/>
      <c r="CK47" s="621"/>
      <c r="CL47" s="621"/>
      <c r="CM47" s="621"/>
      <c r="CN47" s="621"/>
      <c r="CO47" s="621"/>
      <c r="CP47" s="621"/>
      <c r="CQ47" s="622"/>
      <c r="CR47" s="623">
        <v>118189</v>
      </c>
      <c r="CS47" s="653"/>
      <c r="CT47" s="653"/>
      <c r="CU47" s="653"/>
      <c r="CV47" s="653"/>
      <c r="CW47" s="653"/>
      <c r="CX47" s="653"/>
      <c r="CY47" s="654"/>
      <c r="CZ47" s="628">
        <v>0.2</v>
      </c>
      <c r="DA47" s="655"/>
      <c r="DB47" s="655"/>
      <c r="DC47" s="658"/>
      <c r="DD47" s="632">
        <v>50952</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365</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236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366</v>
      </c>
      <c r="CE49" s="645"/>
      <c r="CF49" s="645"/>
      <c r="CG49" s="645"/>
      <c r="CH49" s="645"/>
      <c r="CI49" s="645"/>
      <c r="CJ49" s="645"/>
      <c r="CK49" s="645"/>
      <c r="CL49" s="645"/>
      <c r="CM49" s="645"/>
      <c r="CN49" s="645"/>
      <c r="CO49" s="645"/>
      <c r="CP49" s="645"/>
      <c r="CQ49" s="646"/>
      <c r="CR49" s="698">
        <v>57051770</v>
      </c>
      <c r="CS49" s="682"/>
      <c r="CT49" s="682"/>
      <c r="CU49" s="682"/>
      <c r="CV49" s="682"/>
      <c r="CW49" s="682"/>
      <c r="CX49" s="682"/>
      <c r="CY49" s="711"/>
      <c r="CZ49" s="703">
        <v>100</v>
      </c>
      <c r="DA49" s="712"/>
      <c r="DB49" s="712"/>
      <c r="DC49" s="713"/>
      <c r="DD49" s="714">
        <v>40565462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PauHE3CEGNNfLpCX16pj3U3bQYyBajJ+aV6YYk/Bt+V13lZXZ5pmRsj8bavPRXlmWeamIm/9uN5/fCWUUtAWg==" saltValue="zaqxsWnDRZFL2Fgb0n/66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59349</v>
      </c>
      <c r="R7" s="753"/>
      <c r="S7" s="753"/>
      <c r="T7" s="753"/>
      <c r="U7" s="753"/>
      <c r="V7" s="753">
        <v>57032</v>
      </c>
      <c r="W7" s="753"/>
      <c r="X7" s="753"/>
      <c r="Y7" s="753"/>
      <c r="Z7" s="753"/>
      <c r="AA7" s="753">
        <v>2317</v>
      </c>
      <c r="AB7" s="753"/>
      <c r="AC7" s="753"/>
      <c r="AD7" s="753"/>
      <c r="AE7" s="754"/>
      <c r="AF7" s="755">
        <v>1853</v>
      </c>
      <c r="AG7" s="756"/>
      <c r="AH7" s="756"/>
      <c r="AI7" s="756"/>
      <c r="AJ7" s="757"/>
      <c r="AK7" s="758">
        <v>2892</v>
      </c>
      <c r="AL7" s="759"/>
      <c r="AM7" s="759"/>
      <c r="AN7" s="759"/>
      <c r="AO7" s="759"/>
      <c r="AP7" s="759">
        <v>41912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62"/>
      <c r="CH7" s="743">
        <v>12</v>
      </c>
      <c r="CI7" s="744"/>
      <c r="CJ7" s="744"/>
      <c r="CK7" s="744"/>
      <c r="CL7" s="745"/>
      <c r="CM7" s="743">
        <v>1047</v>
      </c>
      <c r="CN7" s="744"/>
      <c r="CO7" s="744"/>
      <c r="CP7" s="744"/>
      <c r="CQ7" s="745"/>
      <c r="CR7" s="743">
        <v>10</v>
      </c>
      <c r="CS7" s="744"/>
      <c r="CT7" s="744"/>
      <c r="CU7" s="744"/>
      <c r="CV7" s="745"/>
      <c r="CW7" s="743" t="s">
        <v>517</v>
      </c>
      <c r="CX7" s="744"/>
      <c r="CY7" s="744"/>
      <c r="CZ7" s="744"/>
      <c r="DA7" s="745"/>
      <c r="DB7" s="743">
        <v>67</v>
      </c>
      <c r="DC7" s="744"/>
      <c r="DD7" s="744"/>
      <c r="DE7" s="744"/>
      <c r="DF7" s="745"/>
      <c r="DG7" s="743" t="s">
        <v>517</v>
      </c>
      <c r="DH7" s="744"/>
      <c r="DI7" s="744"/>
      <c r="DJ7" s="744"/>
      <c r="DK7" s="745"/>
      <c r="DL7" s="743" t="s">
        <v>517</v>
      </c>
      <c r="DM7" s="744"/>
      <c r="DN7" s="744"/>
      <c r="DO7" s="744"/>
      <c r="DP7" s="745"/>
      <c r="DQ7" s="743" t="s">
        <v>517</v>
      </c>
      <c r="DR7" s="744"/>
      <c r="DS7" s="744"/>
      <c r="DT7" s="744"/>
      <c r="DU7" s="745"/>
      <c r="DV7" s="746"/>
      <c r="DW7" s="747"/>
      <c r="DX7" s="747"/>
      <c r="DY7" s="747"/>
      <c r="DZ7" s="748"/>
      <c r="EA7" s="234"/>
    </row>
    <row r="8" spans="1:131" s="235" customFormat="1" ht="26.25" customHeight="1" x14ac:dyDescent="0.2">
      <c r="A8" s="238">
        <v>2</v>
      </c>
      <c r="B8" s="780" t="s">
        <v>390</v>
      </c>
      <c r="C8" s="781"/>
      <c r="D8" s="781"/>
      <c r="E8" s="781"/>
      <c r="F8" s="781"/>
      <c r="G8" s="781"/>
      <c r="H8" s="781"/>
      <c r="I8" s="781"/>
      <c r="J8" s="781"/>
      <c r="K8" s="781"/>
      <c r="L8" s="781"/>
      <c r="M8" s="781"/>
      <c r="N8" s="781"/>
      <c r="O8" s="781"/>
      <c r="P8" s="782"/>
      <c r="Q8" s="783">
        <v>36</v>
      </c>
      <c r="R8" s="784"/>
      <c r="S8" s="784"/>
      <c r="T8" s="784"/>
      <c r="U8" s="784"/>
      <c r="V8" s="784">
        <v>36</v>
      </c>
      <c r="W8" s="784"/>
      <c r="X8" s="784"/>
      <c r="Y8" s="784"/>
      <c r="Z8" s="784"/>
      <c r="AA8" s="784">
        <v>0</v>
      </c>
      <c r="AB8" s="784"/>
      <c r="AC8" s="784"/>
      <c r="AD8" s="784"/>
      <c r="AE8" s="785"/>
      <c r="AF8" s="786">
        <v>0</v>
      </c>
      <c r="AG8" s="787"/>
      <c r="AH8" s="787"/>
      <c r="AI8" s="787"/>
      <c r="AJ8" s="788"/>
      <c r="AK8" s="769">
        <v>15</v>
      </c>
      <c r="AL8" s="770"/>
      <c r="AM8" s="770"/>
      <c r="AN8" s="770"/>
      <c r="AO8" s="770"/>
      <c r="AP8" s="770" t="s">
        <v>517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589</v>
      </c>
      <c r="BT8" s="774"/>
      <c r="BU8" s="774"/>
      <c r="BV8" s="774"/>
      <c r="BW8" s="774"/>
      <c r="BX8" s="774"/>
      <c r="BY8" s="774"/>
      <c r="BZ8" s="774"/>
      <c r="CA8" s="774"/>
      <c r="CB8" s="774"/>
      <c r="CC8" s="774"/>
      <c r="CD8" s="774"/>
      <c r="CE8" s="774"/>
      <c r="CF8" s="774"/>
      <c r="CG8" s="775"/>
      <c r="CH8" s="776">
        <v>-15</v>
      </c>
      <c r="CI8" s="777"/>
      <c r="CJ8" s="777"/>
      <c r="CK8" s="777"/>
      <c r="CL8" s="778"/>
      <c r="CM8" s="776">
        <v>322</v>
      </c>
      <c r="CN8" s="777"/>
      <c r="CO8" s="777"/>
      <c r="CP8" s="777"/>
      <c r="CQ8" s="778"/>
      <c r="CR8" s="776">
        <v>5</v>
      </c>
      <c r="CS8" s="777"/>
      <c r="CT8" s="777"/>
      <c r="CU8" s="777"/>
      <c r="CV8" s="778"/>
      <c r="CW8" s="776" t="s">
        <v>517</v>
      </c>
      <c r="CX8" s="777"/>
      <c r="CY8" s="777"/>
      <c r="CZ8" s="777"/>
      <c r="DA8" s="778"/>
      <c r="DB8" s="776" t="s">
        <v>517</v>
      </c>
      <c r="DC8" s="777"/>
      <c r="DD8" s="777"/>
      <c r="DE8" s="777"/>
      <c r="DF8" s="778"/>
      <c r="DG8" s="776" t="s">
        <v>517</v>
      </c>
      <c r="DH8" s="777"/>
      <c r="DI8" s="777"/>
      <c r="DJ8" s="777"/>
      <c r="DK8" s="778"/>
      <c r="DL8" s="776" t="s">
        <v>517</v>
      </c>
      <c r="DM8" s="777"/>
      <c r="DN8" s="777"/>
      <c r="DO8" s="777"/>
      <c r="DP8" s="778"/>
      <c r="DQ8" s="776" t="s">
        <v>517</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590</v>
      </c>
      <c r="BT9" s="774"/>
      <c r="BU9" s="774"/>
      <c r="BV9" s="774"/>
      <c r="BW9" s="774"/>
      <c r="BX9" s="774"/>
      <c r="BY9" s="774"/>
      <c r="BZ9" s="774"/>
      <c r="CA9" s="774"/>
      <c r="CB9" s="774"/>
      <c r="CC9" s="774"/>
      <c r="CD9" s="774"/>
      <c r="CE9" s="774"/>
      <c r="CF9" s="774"/>
      <c r="CG9" s="775"/>
      <c r="CH9" s="776">
        <v>-3</v>
      </c>
      <c r="CI9" s="777"/>
      <c r="CJ9" s="777"/>
      <c r="CK9" s="777"/>
      <c r="CL9" s="778"/>
      <c r="CM9" s="776">
        <v>50</v>
      </c>
      <c r="CN9" s="777"/>
      <c r="CO9" s="777"/>
      <c r="CP9" s="777"/>
      <c r="CQ9" s="778"/>
      <c r="CR9" s="776">
        <v>50</v>
      </c>
      <c r="CS9" s="777"/>
      <c r="CT9" s="777"/>
      <c r="CU9" s="777"/>
      <c r="CV9" s="778"/>
      <c r="CW9" s="776">
        <v>47</v>
      </c>
      <c r="CX9" s="777"/>
      <c r="CY9" s="777"/>
      <c r="CZ9" s="777"/>
      <c r="DA9" s="778"/>
      <c r="DB9" s="776" t="s">
        <v>517</v>
      </c>
      <c r="DC9" s="777"/>
      <c r="DD9" s="777"/>
      <c r="DE9" s="777"/>
      <c r="DF9" s="778"/>
      <c r="DG9" s="776" t="s">
        <v>517</v>
      </c>
      <c r="DH9" s="777"/>
      <c r="DI9" s="777"/>
      <c r="DJ9" s="777"/>
      <c r="DK9" s="778"/>
      <c r="DL9" s="776" t="s">
        <v>517</v>
      </c>
      <c r="DM9" s="777"/>
      <c r="DN9" s="777"/>
      <c r="DO9" s="777"/>
      <c r="DP9" s="778"/>
      <c r="DQ9" s="776" t="s">
        <v>517</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591</v>
      </c>
      <c r="BT10" s="774"/>
      <c r="BU10" s="774"/>
      <c r="BV10" s="774"/>
      <c r="BW10" s="774"/>
      <c r="BX10" s="774"/>
      <c r="BY10" s="774"/>
      <c r="BZ10" s="774"/>
      <c r="CA10" s="774"/>
      <c r="CB10" s="774"/>
      <c r="CC10" s="774"/>
      <c r="CD10" s="774"/>
      <c r="CE10" s="774"/>
      <c r="CF10" s="774"/>
      <c r="CG10" s="775"/>
      <c r="CH10" s="776">
        <v>4</v>
      </c>
      <c r="CI10" s="777"/>
      <c r="CJ10" s="777"/>
      <c r="CK10" s="777"/>
      <c r="CL10" s="778"/>
      <c r="CM10" s="776">
        <v>427</v>
      </c>
      <c r="CN10" s="777"/>
      <c r="CO10" s="777"/>
      <c r="CP10" s="777"/>
      <c r="CQ10" s="778"/>
      <c r="CR10" s="776">
        <v>204</v>
      </c>
      <c r="CS10" s="777"/>
      <c r="CT10" s="777"/>
      <c r="CU10" s="777"/>
      <c r="CV10" s="778"/>
      <c r="CW10" s="776">
        <v>7</v>
      </c>
      <c r="CX10" s="777"/>
      <c r="CY10" s="777"/>
      <c r="CZ10" s="777"/>
      <c r="DA10" s="778"/>
      <c r="DB10" s="776" t="s">
        <v>517</v>
      </c>
      <c r="DC10" s="777"/>
      <c r="DD10" s="777"/>
      <c r="DE10" s="777"/>
      <c r="DF10" s="778"/>
      <c r="DG10" s="776" t="s">
        <v>517</v>
      </c>
      <c r="DH10" s="777"/>
      <c r="DI10" s="777"/>
      <c r="DJ10" s="777"/>
      <c r="DK10" s="778"/>
      <c r="DL10" s="776" t="s">
        <v>517</v>
      </c>
      <c r="DM10" s="777"/>
      <c r="DN10" s="777"/>
      <c r="DO10" s="777"/>
      <c r="DP10" s="778"/>
      <c r="DQ10" s="776" t="s">
        <v>517</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592</v>
      </c>
      <c r="BT11" s="774"/>
      <c r="BU11" s="774"/>
      <c r="BV11" s="774"/>
      <c r="BW11" s="774"/>
      <c r="BX11" s="774"/>
      <c r="BY11" s="774"/>
      <c r="BZ11" s="774"/>
      <c r="CA11" s="774"/>
      <c r="CB11" s="774"/>
      <c r="CC11" s="774"/>
      <c r="CD11" s="774"/>
      <c r="CE11" s="774"/>
      <c r="CF11" s="774"/>
      <c r="CG11" s="775"/>
      <c r="CH11" s="776">
        <v>-4</v>
      </c>
      <c r="CI11" s="777"/>
      <c r="CJ11" s="777"/>
      <c r="CK11" s="777"/>
      <c r="CL11" s="778"/>
      <c r="CM11" s="776">
        <v>30</v>
      </c>
      <c r="CN11" s="777"/>
      <c r="CO11" s="777"/>
      <c r="CP11" s="777"/>
      <c r="CQ11" s="778"/>
      <c r="CR11" s="776">
        <v>190</v>
      </c>
      <c r="CS11" s="777"/>
      <c r="CT11" s="777"/>
      <c r="CU11" s="777"/>
      <c r="CV11" s="778"/>
      <c r="CW11" s="776">
        <v>9</v>
      </c>
      <c r="CX11" s="777"/>
      <c r="CY11" s="777"/>
      <c r="CZ11" s="777"/>
      <c r="DA11" s="778"/>
      <c r="DB11" s="776" t="s">
        <v>517</v>
      </c>
      <c r="DC11" s="777"/>
      <c r="DD11" s="777"/>
      <c r="DE11" s="777"/>
      <c r="DF11" s="778"/>
      <c r="DG11" s="776" t="s">
        <v>517</v>
      </c>
      <c r="DH11" s="777"/>
      <c r="DI11" s="777"/>
      <c r="DJ11" s="777"/>
      <c r="DK11" s="778"/>
      <c r="DL11" s="776" t="s">
        <v>517</v>
      </c>
      <c r="DM11" s="777"/>
      <c r="DN11" s="777"/>
      <c r="DO11" s="777"/>
      <c r="DP11" s="778"/>
      <c r="DQ11" s="776" t="s">
        <v>517</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593</v>
      </c>
      <c r="BT12" s="774"/>
      <c r="BU12" s="774"/>
      <c r="BV12" s="774"/>
      <c r="BW12" s="774"/>
      <c r="BX12" s="774"/>
      <c r="BY12" s="774"/>
      <c r="BZ12" s="774"/>
      <c r="CA12" s="774"/>
      <c r="CB12" s="774"/>
      <c r="CC12" s="774"/>
      <c r="CD12" s="774"/>
      <c r="CE12" s="774"/>
      <c r="CF12" s="774"/>
      <c r="CG12" s="775"/>
      <c r="CH12" s="776">
        <v>4</v>
      </c>
      <c r="CI12" s="777"/>
      <c r="CJ12" s="777"/>
      <c r="CK12" s="777"/>
      <c r="CL12" s="778"/>
      <c r="CM12" s="776">
        <v>47</v>
      </c>
      <c r="CN12" s="777"/>
      <c r="CO12" s="777"/>
      <c r="CP12" s="777"/>
      <c r="CQ12" s="778"/>
      <c r="CR12" s="776">
        <v>16</v>
      </c>
      <c r="CS12" s="777"/>
      <c r="CT12" s="777"/>
      <c r="CU12" s="777"/>
      <c r="CV12" s="778"/>
      <c r="CW12" s="776" t="s">
        <v>517</v>
      </c>
      <c r="CX12" s="777"/>
      <c r="CY12" s="777"/>
      <c r="CZ12" s="777"/>
      <c r="DA12" s="778"/>
      <c r="DB12" s="776" t="s">
        <v>517</v>
      </c>
      <c r="DC12" s="777"/>
      <c r="DD12" s="777"/>
      <c r="DE12" s="777"/>
      <c r="DF12" s="778"/>
      <c r="DG12" s="776" t="s">
        <v>517</v>
      </c>
      <c r="DH12" s="777"/>
      <c r="DI12" s="777"/>
      <c r="DJ12" s="777"/>
      <c r="DK12" s="778"/>
      <c r="DL12" s="776" t="s">
        <v>517</v>
      </c>
      <c r="DM12" s="777"/>
      <c r="DN12" s="777"/>
      <c r="DO12" s="777"/>
      <c r="DP12" s="778"/>
      <c r="DQ12" s="776" t="s">
        <v>517</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594</v>
      </c>
      <c r="BT13" s="774"/>
      <c r="BU13" s="774"/>
      <c r="BV13" s="774"/>
      <c r="BW13" s="774"/>
      <c r="BX13" s="774"/>
      <c r="BY13" s="774"/>
      <c r="BZ13" s="774"/>
      <c r="CA13" s="774"/>
      <c r="CB13" s="774"/>
      <c r="CC13" s="774"/>
      <c r="CD13" s="774"/>
      <c r="CE13" s="774"/>
      <c r="CF13" s="774"/>
      <c r="CG13" s="775"/>
      <c r="CH13" s="776">
        <v>8</v>
      </c>
      <c r="CI13" s="777"/>
      <c r="CJ13" s="777"/>
      <c r="CK13" s="777"/>
      <c r="CL13" s="778"/>
      <c r="CM13" s="776">
        <v>88</v>
      </c>
      <c r="CN13" s="777"/>
      <c r="CO13" s="777"/>
      <c r="CP13" s="777"/>
      <c r="CQ13" s="778"/>
      <c r="CR13" s="776">
        <v>34</v>
      </c>
      <c r="CS13" s="777"/>
      <c r="CT13" s="777"/>
      <c r="CU13" s="777"/>
      <c r="CV13" s="778"/>
      <c r="CW13" s="776" t="s">
        <v>517</v>
      </c>
      <c r="CX13" s="777"/>
      <c r="CY13" s="777"/>
      <c r="CZ13" s="777"/>
      <c r="DA13" s="778"/>
      <c r="DB13" s="776">
        <v>200</v>
      </c>
      <c r="DC13" s="777"/>
      <c r="DD13" s="777"/>
      <c r="DE13" s="777"/>
      <c r="DF13" s="778"/>
      <c r="DG13" s="776" t="s">
        <v>517</v>
      </c>
      <c r="DH13" s="777"/>
      <c r="DI13" s="777"/>
      <c r="DJ13" s="777"/>
      <c r="DK13" s="778"/>
      <c r="DL13" s="776" t="s">
        <v>517</v>
      </c>
      <c r="DM13" s="777"/>
      <c r="DN13" s="777"/>
      <c r="DO13" s="777"/>
      <c r="DP13" s="778"/>
      <c r="DQ13" s="776" t="s">
        <v>517</v>
      </c>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595</v>
      </c>
      <c r="BT14" s="774"/>
      <c r="BU14" s="774"/>
      <c r="BV14" s="774"/>
      <c r="BW14" s="774"/>
      <c r="BX14" s="774"/>
      <c r="BY14" s="774"/>
      <c r="BZ14" s="774"/>
      <c r="CA14" s="774"/>
      <c r="CB14" s="774"/>
      <c r="CC14" s="774"/>
      <c r="CD14" s="774"/>
      <c r="CE14" s="774"/>
      <c r="CF14" s="774"/>
      <c r="CG14" s="775"/>
      <c r="CH14" s="776">
        <v>0</v>
      </c>
      <c r="CI14" s="777"/>
      <c r="CJ14" s="777"/>
      <c r="CK14" s="777"/>
      <c r="CL14" s="778"/>
      <c r="CM14" s="776">
        <v>15</v>
      </c>
      <c r="CN14" s="777"/>
      <c r="CO14" s="777"/>
      <c r="CP14" s="777"/>
      <c r="CQ14" s="778"/>
      <c r="CR14" s="776">
        <v>3</v>
      </c>
      <c r="CS14" s="777"/>
      <c r="CT14" s="777"/>
      <c r="CU14" s="777"/>
      <c r="CV14" s="778"/>
      <c r="CW14" s="776" t="s">
        <v>517</v>
      </c>
      <c r="CX14" s="777"/>
      <c r="CY14" s="777"/>
      <c r="CZ14" s="777"/>
      <c r="DA14" s="778"/>
      <c r="DB14" s="776" t="s">
        <v>517</v>
      </c>
      <c r="DC14" s="777"/>
      <c r="DD14" s="777"/>
      <c r="DE14" s="777"/>
      <c r="DF14" s="778"/>
      <c r="DG14" s="776" t="s">
        <v>517</v>
      </c>
      <c r="DH14" s="777"/>
      <c r="DI14" s="777"/>
      <c r="DJ14" s="777"/>
      <c r="DK14" s="778"/>
      <c r="DL14" s="776" t="s">
        <v>517</v>
      </c>
      <c r="DM14" s="777"/>
      <c r="DN14" s="777"/>
      <c r="DO14" s="777"/>
      <c r="DP14" s="778"/>
      <c r="DQ14" s="776" t="s">
        <v>517</v>
      </c>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596</v>
      </c>
      <c r="BT15" s="774"/>
      <c r="BU15" s="774"/>
      <c r="BV15" s="774"/>
      <c r="BW15" s="774"/>
      <c r="BX15" s="774"/>
      <c r="BY15" s="774"/>
      <c r="BZ15" s="774"/>
      <c r="CA15" s="774"/>
      <c r="CB15" s="774"/>
      <c r="CC15" s="774"/>
      <c r="CD15" s="774"/>
      <c r="CE15" s="774"/>
      <c r="CF15" s="774"/>
      <c r="CG15" s="775"/>
      <c r="CH15" s="776">
        <v>1</v>
      </c>
      <c r="CI15" s="777"/>
      <c r="CJ15" s="777"/>
      <c r="CK15" s="777"/>
      <c r="CL15" s="778"/>
      <c r="CM15" s="776">
        <v>16</v>
      </c>
      <c r="CN15" s="777"/>
      <c r="CO15" s="777"/>
      <c r="CP15" s="777"/>
      <c r="CQ15" s="778"/>
      <c r="CR15" s="776">
        <v>9</v>
      </c>
      <c r="CS15" s="777"/>
      <c r="CT15" s="777"/>
      <c r="CU15" s="777"/>
      <c r="CV15" s="778"/>
      <c r="CW15" s="776" t="s">
        <v>517</v>
      </c>
      <c r="CX15" s="777"/>
      <c r="CY15" s="777"/>
      <c r="CZ15" s="777"/>
      <c r="DA15" s="778"/>
      <c r="DB15" s="776" t="s">
        <v>517</v>
      </c>
      <c r="DC15" s="777"/>
      <c r="DD15" s="777"/>
      <c r="DE15" s="777"/>
      <c r="DF15" s="778"/>
      <c r="DG15" s="776" t="s">
        <v>517</v>
      </c>
      <c r="DH15" s="777"/>
      <c r="DI15" s="777"/>
      <c r="DJ15" s="777"/>
      <c r="DK15" s="778"/>
      <c r="DL15" s="776" t="s">
        <v>517</v>
      </c>
      <c r="DM15" s="777"/>
      <c r="DN15" s="777"/>
      <c r="DO15" s="777"/>
      <c r="DP15" s="778"/>
      <c r="DQ15" s="776" t="s">
        <v>517</v>
      </c>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597</v>
      </c>
      <c r="BT16" s="774"/>
      <c r="BU16" s="774"/>
      <c r="BV16" s="774"/>
      <c r="BW16" s="774"/>
      <c r="BX16" s="774"/>
      <c r="BY16" s="774"/>
      <c r="BZ16" s="774"/>
      <c r="CA16" s="774"/>
      <c r="CB16" s="774"/>
      <c r="CC16" s="774"/>
      <c r="CD16" s="774"/>
      <c r="CE16" s="774"/>
      <c r="CF16" s="774"/>
      <c r="CG16" s="775"/>
      <c r="CH16" s="776">
        <v>5</v>
      </c>
      <c r="CI16" s="777"/>
      <c r="CJ16" s="777"/>
      <c r="CK16" s="777"/>
      <c r="CL16" s="778"/>
      <c r="CM16" s="776">
        <v>27</v>
      </c>
      <c r="CN16" s="777"/>
      <c r="CO16" s="777"/>
      <c r="CP16" s="777"/>
      <c r="CQ16" s="778"/>
      <c r="CR16" s="776">
        <v>3</v>
      </c>
      <c r="CS16" s="777"/>
      <c r="CT16" s="777"/>
      <c r="CU16" s="777"/>
      <c r="CV16" s="778"/>
      <c r="CW16" s="776" t="s">
        <v>517</v>
      </c>
      <c r="CX16" s="777"/>
      <c r="CY16" s="777"/>
      <c r="CZ16" s="777"/>
      <c r="DA16" s="778"/>
      <c r="DB16" s="776" t="s">
        <v>517</v>
      </c>
      <c r="DC16" s="777"/>
      <c r="DD16" s="777"/>
      <c r="DE16" s="777"/>
      <c r="DF16" s="778"/>
      <c r="DG16" s="776" t="s">
        <v>517</v>
      </c>
      <c r="DH16" s="777"/>
      <c r="DI16" s="777"/>
      <c r="DJ16" s="777"/>
      <c r="DK16" s="778"/>
      <c r="DL16" s="776" t="s">
        <v>517</v>
      </c>
      <c r="DM16" s="777"/>
      <c r="DN16" s="777"/>
      <c r="DO16" s="777"/>
      <c r="DP16" s="778"/>
      <c r="DQ16" s="776" t="s">
        <v>517</v>
      </c>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392</v>
      </c>
      <c r="B23" s="789" t="s">
        <v>393</v>
      </c>
      <c r="C23" s="790"/>
      <c r="D23" s="790"/>
      <c r="E23" s="790"/>
      <c r="F23" s="790"/>
      <c r="G23" s="790"/>
      <c r="H23" s="790"/>
      <c r="I23" s="790"/>
      <c r="J23" s="790"/>
      <c r="K23" s="790"/>
      <c r="L23" s="790"/>
      <c r="M23" s="790"/>
      <c r="N23" s="790"/>
      <c r="O23" s="790"/>
      <c r="P23" s="791"/>
      <c r="Q23" s="792">
        <v>59369</v>
      </c>
      <c r="R23" s="793"/>
      <c r="S23" s="793"/>
      <c r="T23" s="793"/>
      <c r="U23" s="793"/>
      <c r="V23" s="793">
        <v>57052</v>
      </c>
      <c r="W23" s="793"/>
      <c r="X23" s="793"/>
      <c r="Y23" s="793"/>
      <c r="Z23" s="793"/>
      <c r="AA23" s="793">
        <v>2317</v>
      </c>
      <c r="AB23" s="793"/>
      <c r="AC23" s="793"/>
      <c r="AD23" s="793"/>
      <c r="AE23" s="794"/>
      <c r="AF23" s="795">
        <v>1853</v>
      </c>
      <c r="AG23" s="793"/>
      <c r="AH23" s="793"/>
      <c r="AI23" s="793"/>
      <c r="AJ23" s="796"/>
      <c r="AK23" s="797"/>
      <c r="AL23" s="798"/>
      <c r="AM23" s="798"/>
      <c r="AN23" s="798"/>
      <c r="AO23" s="798"/>
      <c r="AP23" s="793">
        <v>41912</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2">
        <v>10891</v>
      </c>
      <c r="R28" s="823"/>
      <c r="S28" s="823"/>
      <c r="T28" s="823"/>
      <c r="U28" s="823"/>
      <c r="V28" s="823">
        <v>10853</v>
      </c>
      <c r="W28" s="823"/>
      <c r="X28" s="823"/>
      <c r="Y28" s="823"/>
      <c r="Z28" s="823"/>
      <c r="AA28" s="823">
        <v>38</v>
      </c>
      <c r="AB28" s="823"/>
      <c r="AC28" s="823"/>
      <c r="AD28" s="823"/>
      <c r="AE28" s="824"/>
      <c r="AF28" s="825">
        <v>38</v>
      </c>
      <c r="AG28" s="823"/>
      <c r="AH28" s="823"/>
      <c r="AI28" s="823"/>
      <c r="AJ28" s="826"/>
      <c r="AK28" s="827">
        <v>873</v>
      </c>
      <c r="AL28" s="828"/>
      <c r="AM28" s="828"/>
      <c r="AN28" s="828"/>
      <c r="AO28" s="828"/>
      <c r="AP28" s="828" t="s">
        <v>517</v>
      </c>
      <c r="AQ28" s="828"/>
      <c r="AR28" s="828"/>
      <c r="AS28" s="828"/>
      <c r="AT28" s="828"/>
      <c r="AU28" s="828" t="s">
        <v>517</v>
      </c>
      <c r="AV28" s="828"/>
      <c r="AW28" s="828"/>
      <c r="AX28" s="828"/>
      <c r="AY28" s="828"/>
      <c r="AZ28" s="829" t="s">
        <v>517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406</v>
      </c>
      <c r="C29" s="781"/>
      <c r="D29" s="781"/>
      <c r="E29" s="781"/>
      <c r="F29" s="781"/>
      <c r="G29" s="781"/>
      <c r="H29" s="781"/>
      <c r="I29" s="781"/>
      <c r="J29" s="781"/>
      <c r="K29" s="781"/>
      <c r="L29" s="781"/>
      <c r="M29" s="781"/>
      <c r="N29" s="781"/>
      <c r="O29" s="781"/>
      <c r="P29" s="782"/>
      <c r="Q29" s="783">
        <v>161</v>
      </c>
      <c r="R29" s="784"/>
      <c r="S29" s="784"/>
      <c r="T29" s="784"/>
      <c r="U29" s="784"/>
      <c r="V29" s="784">
        <v>155</v>
      </c>
      <c r="W29" s="784"/>
      <c r="X29" s="784"/>
      <c r="Y29" s="784"/>
      <c r="Z29" s="784"/>
      <c r="AA29" s="784">
        <v>6</v>
      </c>
      <c r="AB29" s="784"/>
      <c r="AC29" s="784"/>
      <c r="AD29" s="784"/>
      <c r="AE29" s="785"/>
      <c r="AF29" s="786">
        <v>6</v>
      </c>
      <c r="AG29" s="787"/>
      <c r="AH29" s="787"/>
      <c r="AI29" s="787"/>
      <c r="AJ29" s="788"/>
      <c r="AK29" s="834">
        <v>93</v>
      </c>
      <c r="AL29" s="830"/>
      <c r="AM29" s="830"/>
      <c r="AN29" s="830"/>
      <c r="AO29" s="830"/>
      <c r="AP29" s="830">
        <v>28</v>
      </c>
      <c r="AQ29" s="830"/>
      <c r="AR29" s="830"/>
      <c r="AS29" s="830"/>
      <c r="AT29" s="830"/>
      <c r="AU29" s="830" t="s">
        <v>517</v>
      </c>
      <c r="AV29" s="830"/>
      <c r="AW29" s="830"/>
      <c r="AX29" s="830"/>
      <c r="AY29" s="830"/>
      <c r="AZ29" s="831" t="s">
        <v>517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407</v>
      </c>
      <c r="C30" s="781"/>
      <c r="D30" s="781"/>
      <c r="E30" s="781"/>
      <c r="F30" s="781"/>
      <c r="G30" s="781"/>
      <c r="H30" s="781"/>
      <c r="I30" s="781"/>
      <c r="J30" s="781"/>
      <c r="K30" s="781"/>
      <c r="L30" s="781"/>
      <c r="M30" s="781"/>
      <c r="N30" s="781"/>
      <c r="O30" s="781"/>
      <c r="P30" s="782"/>
      <c r="Q30" s="783">
        <v>1518</v>
      </c>
      <c r="R30" s="784"/>
      <c r="S30" s="784"/>
      <c r="T30" s="784"/>
      <c r="U30" s="784"/>
      <c r="V30" s="784">
        <v>1516</v>
      </c>
      <c r="W30" s="784"/>
      <c r="X30" s="784"/>
      <c r="Y30" s="784"/>
      <c r="Z30" s="784"/>
      <c r="AA30" s="784">
        <v>2</v>
      </c>
      <c r="AB30" s="784"/>
      <c r="AC30" s="784"/>
      <c r="AD30" s="784"/>
      <c r="AE30" s="785"/>
      <c r="AF30" s="786">
        <v>2</v>
      </c>
      <c r="AG30" s="787"/>
      <c r="AH30" s="787"/>
      <c r="AI30" s="787"/>
      <c r="AJ30" s="788"/>
      <c r="AK30" s="834">
        <v>307</v>
      </c>
      <c r="AL30" s="830"/>
      <c r="AM30" s="830"/>
      <c r="AN30" s="830"/>
      <c r="AO30" s="830"/>
      <c r="AP30" s="830" t="s">
        <v>517</v>
      </c>
      <c r="AQ30" s="830"/>
      <c r="AR30" s="830"/>
      <c r="AS30" s="830"/>
      <c r="AT30" s="830"/>
      <c r="AU30" s="830" t="s">
        <v>517</v>
      </c>
      <c r="AV30" s="830"/>
      <c r="AW30" s="830"/>
      <c r="AX30" s="830"/>
      <c r="AY30" s="830"/>
      <c r="AZ30" s="831" t="s">
        <v>517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408</v>
      </c>
      <c r="C31" s="781"/>
      <c r="D31" s="781"/>
      <c r="E31" s="781"/>
      <c r="F31" s="781"/>
      <c r="G31" s="781"/>
      <c r="H31" s="781"/>
      <c r="I31" s="781"/>
      <c r="J31" s="781"/>
      <c r="K31" s="781"/>
      <c r="L31" s="781"/>
      <c r="M31" s="781"/>
      <c r="N31" s="781"/>
      <c r="O31" s="781"/>
      <c r="P31" s="782"/>
      <c r="Q31" s="783">
        <v>12092</v>
      </c>
      <c r="R31" s="784"/>
      <c r="S31" s="784"/>
      <c r="T31" s="784"/>
      <c r="U31" s="784"/>
      <c r="V31" s="784">
        <v>11665</v>
      </c>
      <c r="W31" s="784"/>
      <c r="X31" s="784"/>
      <c r="Y31" s="784"/>
      <c r="Z31" s="784"/>
      <c r="AA31" s="784">
        <v>427</v>
      </c>
      <c r="AB31" s="784"/>
      <c r="AC31" s="784"/>
      <c r="AD31" s="784"/>
      <c r="AE31" s="785"/>
      <c r="AF31" s="786">
        <v>427</v>
      </c>
      <c r="AG31" s="787"/>
      <c r="AH31" s="787"/>
      <c r="AI31" s="787"/>
      <c r="AJ31" s="788"/>
      <c r="AK31" s="834">
        <v>1699</v>
      </c>
      <c r="AL31" s="830"/>
      <c r="AM31" s="830"/>
      <c r="AN31" s="830"/>
      <c r="AO31" s="830"/>
      <c r="AP31" s="830">
        <v>6</v>
      </c>
      <c r="AQ31" s="830"/>
      <c r="AR31" s="830"/>
      <c r="AS31" s="830"/>
      <c r="AT31" s="830"/>
      <c r="AU31" s="830" t="s">
        <v>517</v>
      </c>
      <c r="AV31" s="830"/>
      <c r="AW31" s="830"/>
      <c r="AX31" s="830"/>
      <c r="AY31" s="830"/>
      <c r="AZ31" s="831" t="s">
        <v>517</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409</v>
      </c>
      <c r="C32" s="781"/>
      <c r="D32" s="781"/>
      <c r="E32" s="781"/>
      <c r="F32" s="781"/>
      <c r="G32" s="781"/>
      <c r="H32" s="781"/>
      <c r="I32" s="781"/>
      <c r="J32" s="781"/>
      <c r="K32" s="781"/>
      <c r="L32" s="781"/>
      <c r="M32" s="781"/>
      <c r="N32" s="781"/>
      <c r="O32" s="781"/>
      <c r="P32" s="782"/>
      <c r="Q32" s="783">
        <v>4224</v>
      </c>
      <c r="R32" s="784"/>
      <c r="S32" s="784"/>
      <c r="T32" s="784"/>
      <c r="U32" s="784"/>
      <c r="V32" s="784">
        <v>3567</v>
      </c>
      <c r="W32" s="784"/>
      <c r="X32" s="784"/>
      <c r="Y32" s="784"/>
      <c r="Z32" s="784"/>
      <c r="AA32" s="784">
        <v>657</v>
      </c>
      <c r="AB32" s="784"/>
      <c r="AC32" s="784"/>
      <c r="AD32" s="784"/>
      <c r="AE32" s="785"/>
      <c r="AF32" s="786">
        <v>1621</v>
      </c>
      <c r="AG32" s="787"/>
      <c r="AH32" s="787"/>
      <c r="AI32" s="787"/>
      <c r="AJ32" s="788"/>
      <c r="AK32" s="834">
        <v>1985</v>
      </c>
      <c r="AL32" s="830"/>
      <c r="AM32" s="830"/>
      <c r="AN32" s="830"/>
      <c r="AO32" s="830"/>
      <c r="AP32" s="830">
        <v>33959</v>
      </c>
      <c r="AQ32" s="830"/>
      <c r="AR32" s="830"/>
      <c r="AS32" s="830"/>
      <c r="AT32" s="830"/>
      <c r="AU32" s="830">
        <v>18644</v>
      </c>
      <c r="AV32" s="830"/>
      <c r="AW32" s="830"/>
      <c r="AX32" s="830"/>
      <c r="AY32" s="830"/>
      <c r="AZ32" s="831" t="s">
        <v>517</v>
      </c>
      <c r="BA32" s="831"/>
      <c r="BB32" s="831"/>
      <c r="BC32" s="831"/>
      <c r="BD32" s="831"/>
      <c r="BE32" s="832" t="s">
        <v>579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410</v>
      </c>
      <c r="C33" s="781"/>
      <c r="D33" s="781"/>
      <c r="E33" s="781"/>
      <c r="F33" s="781"/>
      <c r="G33" s="781"/>
      <c r="H33" s="781"/>
      <c r="I33" s="781"/>
      <c r="J33" s="781"/>
      <c r="K33" s="781"/>
      <c r="L33" s="781"/>
      <c r="M33" s="781"/>
      <c r="N33" s="781"/>
      <c r="O33" s="781"/>
      <c r="P33" s="782"/>
      <c r="Q33" s="783">
        <v>18923</v>
      </c>
      <c r="R33" s="784"/>
      <c r="S33" s="784"/>
      <c r="T33" s="784"/>
      <c r="U33" s="784"/>
      <c r="V33" s="784">
        <v>17734</v>
      </c>
      <c r="W33" s="784"/>
      <c r="X33" s="784"/>
      <c r="Y33" s="784"/>
      <c r="Z33" s="784"/>
      <c r="AA33" s="784">
        <v>1188</v>
      </c>
      <c r="AB33" s="784"/>
      <c r="AC33" s="784"/>
      <c r="AD33" s="784"/>
      <c r="AE33" s="785"/>
      <c r="AF33" s="786">
        <v>7831</v>
      </c>
      <c r="AG33" s="787"/>
      <c r="AH33" s="787"/>
      <c r="AI33" s="787"/>
      <c r="AJ33" s="788"/>
      <c r="AK33" s="834">
        <v>1797</v>
      </c>
      <c r="AL33" s="830"/>
      <c r="AM33" s="830"/>
      <c r="AN33" s="830"/>
      <c r="AO33" s="830"/>
      <c r="AP33" s="830">
        <v>10324</v>
      </c>
      <c r="AQ33" s="830"/>
      <c r="AR33" s="830"/>
      <c r="AS33" s="830"/>
      <c r="AT33" s="830"/>
      <c r="AU33" s="830">
        <v>5667</v>
      </c>
      <c r="AV33" s="830"/>
      <c r="AW33" s="830"/>
      <c r="AX33" s="830"/>
      <c r="AY33" s="830"/>
      <c r="AZ33" s="831" t="s">
        <v>517</v>
      </c>
      <c r="BA33" s="831"/>
      <c r="BB33" s="831"/>
      <c r="BC33" s="831"/>
      <c r="BD33" s="831"/>
      <c r="BE33" s="832" t="s">
        <v>579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411</v>
      </c>
      <c r="C34" s="781"/>
      <c r="D34" s="781"/>
      <c r="E34" s="781"/>
      <c r="F34" s="781"/>
      <c r="G34" s="781"/>
      <c r="H34" s="781"/>
      <c r="I34" s="781"/>
      <c r="J34" s="781"/>
      <c r="K34" s="781"/>
      <c r="L34" s="781"/>
      <c r="M34" s="781"/>
      <c r="N34" s="781"/>
      <c r="O34" s="781"/>
      <c r="P34" s="782"/>
      <c r="Q34" s="783">
        <v>442</v>
      </c>
      <c r="R34" s="784"/>
      <c r="S34" s="784"/>
      <c r="T34" s="784"/>
      <c r="U34" s="784"/>
      <c r="V34" s="784">
        <v>461</v>
      </c>
      <c r="W34" s="784"/>
      <c r="X34" s="784"/>
      <c r="Y34" s="784"/>
      <c r="Z34" s="784"/>
      <c r="AA34" s="784">
        <v>-19</v>
      </c>
      <c r="AB34" s="784"/>
      <c r="AC34" s="784"/>
      <c r="AD34" s="784"/>
      <c r="AE34" s="785"/>
      <c r="AF34" s="786">
        <v>163</v>
      </c>
      <c r="AG34" s="787"/>
      <c r="AH34" s="787"/>
      <c r="AI34" s="787"/>
      <c r="AJ34" s="788"/>
      <c r="AK34" s="834">
        <v>1</v>
      </c>
      <c r="AL34" s="830"/>
      <c r="AM34" s="830"/>
      <c r="AN34" s="830"/>
      <c r="AO34" s="830"/>
      <c r="AP34" s="830" t="s">
        <v>517</v>
      </c>
      <c r="AQ34" s="830"/>
      <c r="AR34" s="830"/>
      <c r="AS34" s="830"/>
      <c r="AT34" s="830"/>
      <c r="AU34" s="830" t="s">
        <v>517</v>
      </c>
      <c r="AV34" s="830"/>
      <c r="AW34" s="830"/>
      <c r="AX34" s="830"/>
      <c r="AY34" s="830"/>
      <c r="AZ34" s="831" t="s">
        <v>517</v>
      </c>
      <c r="BA34" s="831"/>
      <c r="BB34" s="831"/>
      <c r="BC34" s="831"/>
      <c r="BD34" s="831"/>
      <c r="BE34" s="832" t="s">
        <v>579</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412</v>
      </c>
      <c r="C35" s="781"/>
      <c r="D35" s="781"/>
      <c r="E35" s="781"/>
      <c r="F35" s="781"/>
      <c r="G35" s="781"/>
      <c r="H35" s="781"/>
      <c r="I35" s="781"/>
      <c r="J35" s="781"/>
      <c r="K35" s="781"/>
      <c r="L35" s="781"/>
      <c r="M35" s="781"/>
      <c r="N35" s="781"/>
      <c r="O35" s="781"/>
      <c r="P35" s="782"/>
      <c r="Q35" s="783">
        <v>1245</v>
      </c>
      <c r="R35" s="784"/>
      <c r="S35" s="784"/>
      <c r="T35" s="784"/>
      <c r="U35" s="784"/>
      <c r="V35" s="784">
        <v>1242</v>
      </c>
      <c r="W35" s="784"/>
      <c r="X35" s="784"/>
      <c r="Y35" s="784"/>
      <c r="Z35" s="784"/>
      <c r="AA35" s="784">
        <v>3</v>
      </c>
      <c r="AB35" s="784"/>
      <c r="AC35" s="784"/>
      <c r="AD35" s="784"/>
      <c r="AE35" s="785"/>
      <c r="AF35" s="786">
        <v>3</v>
      </c>
      <c r="AG35" s="787"/>
      <c r="AH35" s="787"/>
      <c r="AI35" s="787"/>
      <c r="AJ35" s="788"/>
      <c r="AK35" s="834">
        <v>857</v>
      </c>
      <c r="AL35" s="830"/>
      <c r="AM35" s="830"/>
      <c r="AN35" s="830"/>
      <c r="AO35" s="830"/>
      <c r="AP35" s="830">
        <v>3707</v>
      </c>
      <c r="AQ35" s="830"/>
      <c r="AR35" s="830"/>
      <c r="AS35" s="830"/>
      <c r="AT35" s="830"/>
      <c r="AU35" s="830">
        <v>3651</v>
      </c>
      <c r="AV35" s="830"/>
      <c r="AW35" s="830"/>
      <c r="AX35" s="830"/>
      <c r="AY35" s="830"/>
      <c r="AZ35" s="831" t="s">
        <v>517</v>
      </c>
      <c r="BA35" s="831"/>
      <c r="BB35" s="831"/>
      <c r="BC35" s="831"/>
      <c r="BD35" s="831"/>
      <c r="BE35" s="832" t="s">
        <v>580</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392</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10091</v>
      </c>
      <c r="AG63" s="844"/>
      <c r="AH63" s="844"/>
      <c r="AI63" s="844"/>
      <c r="AJ63" s="845"/>
      <c r="AK63" s="846"/>
      <c r="AL63" s="841"/>
      <c r="AM63" s="841"/>
      <c r="AN63" s="841"/>
      <c r="AO63" s="841"/>
      <c r="AP63" s="844">
        <v>48024</v>
      </c>
      <c r="AQ63" s="844"/>
      <c r="AR63" s="844"/>
      <c r="AS63" s="844"/>
      <c r="AT63" s="844"/>
      <c r="AU63" s="844">
        <v>27962</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417</v>
      </c>
      <c r="B66" s="728"/>
      <c r="C66" s="728"/>
      <c r="D66" s="728"/>
      <c r="E66" s="728"/>
      <c r="F66" s="728"/>
      <c r="G66" s="728"/>
      <c r="H66" s="728"/>
      <c r="I66" s="728"/>
      <c r="J66" s="728"/>
      <c r="K66" s="728"/>
      <c r="L66" s="728"/>
      <c r="M66" s="728"/>
      <c r="N66" s="728"/>
      <c r="O66" s="728"/>
      <c r="P66" s="729"/>
      <c r="Q66" s="733" t="s">
        <v>397</v>
      </c>
      <c r="R66" s="734"/>
      <c r="S66" s="734"/>
      <c r="T66" s="734"/>
      <c r="U66" s="735"/>
      <c r="V66" s="733" t="s">
        <v>418</v>
      </c>
      <c r="W66" s="734"/>
      <c r="X66" s="734"/>
      <c r="Y66" s="734"/>
      <c r="Z66" s="735"/>
      <c r="AA66" s="733" t="s">
        <v>399</v>
      </c>
      <c r="AB66" s="734"/>
      <c r="AC66" s="734"/>
      <c r="AD66" s="734"/>
      <c r="AE66" s="735"/>
      <c r="AF66" s="854" t="s">
        <v>419</v>
      </c>
      <c r="AG66" s="815"/>
      <c r="AH66" s="815"/>
      <c r="AI66" s="815"/>
      <c r="AJ66" s="855"/>
      <c r="AK66" s="733" t="s">
        <v>401</v>
      </c>
      <c r="AL66" s="728"/>
      <c r="AM66" s="728"/>
      <c r="AN66" s="728"/>
      <c r="AO66" s="729"/>
      <c r="AP66" s="733" t="s">
        <v>420</v>
      </c>
      <c r="AQ66" s="734"/>
      <c r="AR66" s="734"/>
      <c r="AS66" s="734"/>
      <c r="AT66" s="735"/>
      <c r="AU66" s="733" t="s">
        <v>421</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581</v>
      </c>
      <c r="C68" s="870"/>
      <c r="D68" s="870"/>
      <c r="E68" s="870"/>
      <c r="F68" s="870"/>
      <c r="G68" s="870"/>
      <c r="H68" s="870"/>
      <c r="I68" s="870"/>
      <c r="J68" s="870"/>
      <c r="K68" s="870"/>
      <c r="L68" s="870"/>
      <c r="M68" s="870"/>
      <c r="N68" s="870"/>
      <c r="O68" s="870"/>
      <c r="P68" s="871"/>
      <c r="Q68" s="872">
        <v>2675</v>
      </c>
      <c r="R68" s="866"/>
      <c r="S68" s="866"/>
      <c r="T68" s="866"/>
      <c r="U68" s="866"/>
      <c r="V68" s="866">
        <v>2210</v>
      </c>
      <c r="W68" s="866"/>
      <c r="X68" s="866"/>
      <c r="Y68" s="866"/>
      <c r="Z68" s="866"/>
      <c r="AA68" s="866">
        <v>465</v>
      </c>
      <c r="AB68" s="866"/>
      <c r="AC68" s="866"/>
      <c r="AD68" s="866"/>
      <c r="AE68" s="866"/>
      <c r="AF68" s="866">
        <v>465</v>
      </c>
      <c r="AG68" s="866"/>
      <c r="AH68" s="866"/>
      <c r="AI68" s="866"/>
      <c r="AJ68" s="866"/>
      <c r="AK68" s="866">
        <v>0</v>
      </c>
      <c r="AL68" s="866"/>
      <c r="AM68" s="866"/>
      <c r="AN68" s="866"/>
      <c r="AO68" s="866"/>
      <c r="AP68" s="866">
        <v>9313</v>
      </c>
      <c r="AQ68" s="866"/>
      <c r="AR68" s="866"/>
      <c r="AS68" s="866"/>
      <c r="AT68" s="866"/>
      <c r="AU68" s="866">
        <v>1658</v>
      </c>
      <c r="AV68" s="866"/>
      <c r="AW68" s="866"/>
      <c r="AX68" s="866"/>
      <c r="AY68" s="866"/>
      <c r="AZ68" s="867" t="s">
        <v>587</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582</v>
      </c>
      <c r="C69" s="874"/>
      <c r="D69" s="874"/>
      <c r="E69" s="874"/>
      <c r="F69" s="874"/>
      <c r="G69" s="874"/>
      <c r="H69" s="874"/>
      <c r="I69" s="874"/>
      <c r="J69" s="874"/>
      <c r="K69" s="874"/>
      <c r="L69" s="874"/>
      <c r="M69" s="874"/>
      <c r="N69" s="874"/>
      <c r="O69" s="874"/>
      <c r="P69" s="875"/>
      <c r="Q69" s="876">
        <v>2830</v>
      </c>
      <c r="R69" s="830"/>
      <c r="S69" s="830"/>
      <c r="T69" s="830"/>
      <c r="U69" s="830"/>
      <c r="V69" s="830">
        <v>2693</v>
      </c>
      <c r="W69" s="830"/>
      <c r="X69" s="830"/>
      <c r="Y69" s="830"/>
      <c r="Z69" s="830"/>
      <c r="AA69" s="830">
        <v>137</v>
      </c>
      <c r="AB69" s="830"/>
      <c r="AC69" s="830"/>
      <c r="AD69" s="830"/>
      <c r="AE69" s="830"/>
      <c r="AF69" s="830">
        <v>137</v>
      </c>
      <c r="AG69" s="830"/>
      <c r="AH69" s="830"/>
      <c r="AI69" s="830"/>
      <c r="AJ69" s="830"/>
      <c r="AK69" s="830">
        <v>0</v>
      </c>
      <c r="AL69" s="830"/>
      <c r="AM69" s="830"/>
      <c r="AN69" s="830"/>
      <c r="AO69" s="830"/>
      <c r="AP69" s="830">
        <v>328</v>
      </c>
      <c r="AQ69" s="830"/>
      <c r="AR69" s="830"/>
      <c r="AS69" s="830"/>
      <c r="AT69" s="830"/>
      <c r="AU69" s="830">
        <v>276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583</v>
      </c>
      <c r="C70" s="874"/>
      <c r="D70" s="874"/>
      <c r="E70" s="874"/>
      <c r="F70" s="874"/>
      <c r="G70" s="874"/>
      <c r="H70" s="874"/>
      <c r="I70" s="874"/>
      <c r="J70" s="874"/>
      <c r="K70" s="874"/>
      <c r="L70" s="874"/>
      <c r="M70" s="874"/>
      <c r="N70" s="874"/>
      <c r="O70" s="874"/>
      <c r="P70" s="875"/>
      <c r="Q70" s="876">
        <v>78</v>
      </c>
      <c r="R70" s="830"/>
      <c r="S70" s="830"/>
      <c r="T70" s="830"/>
      <c r="U70" s="830"/>
      <c r="V70" s="830">
        <v>72</v>
      </c>
      <c r="W70" s="830"/>
      <c r="X70" s="830"/>
      <c r="Y70" s="830"/>
      <c r="Z70" s="830"/>
      <c r="AA70" s="830">
        <v>7</v>
      </c>
      <c r="AB70" s="830"/>
      <c r="AC70" s="830"/>
      <c r="AD70" s="830"/>
      <c r="AE70" s="830"/>
      <c r="AF70" s="830">
        <v>7</v>
      </c>
      <c r="AG70" s="830"/>
      <c r="AH70" s="830"/>
      <c r="AI70" s="830"/>
      <c r="AJ70" s="830"/>
      <c r="AK70" s="830">
        <v>0</v>
      </c>
      <c r="AL70" s="830"/>
      <c r="AM70" s="830"/>
      <c r="AN70" s="830"/>
      <c r="AO70" s="830"/>
      <c r="AP70" s="830">
        <v>0</v>
      </c>
      <c r="AQ70" s="830"/>
      <c r="AR70" s="830"/>
      <c r="AS70" s="830"/>
      <c r="AT70" s="830"/>
      <c r="AU70" s="830" t="s">
        <v>517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584</v>
      </c>
      <c r="C71" s="874"/>
      <c r="D71" s="874"/>
      <c r="E71" s="874"/>
      <c r="F71" s="874"/>
      <c r="G71" s="874"/>
      <c r="H71" s="874"/>
      <c r="I71" s="874"/>
      <c r="J71" s="874"/>
      <c r="K71" s="874"/>
      <c r="L71" s="874"/>
      <c r="M71" s="874"/>
      <c r="N71" s="874"/>
      <c r="O71" s="874"/>
      <c r="P71" s="875"/>
      <c r="Q71" s="876">
        <v>3060</v>
      </c>
      <c r="R71" s="830"/>
      <c r="S71" s="830"/>
      <c r="T71" s="830"/>
      <c r="U71" s="830"/>
      <c r="V71" s="830">
        <v>2750</v>
      </c>
      <c r="W71" s="830"/>
      <c r="X71" s="830"/>
      <c r="Y71" s="830"/>
      <c r="Z71" s="830"/>
      <c r="AA71" s="830">
        <v>310</v>
      </c>
      <c r="AB71" s="830"/>
      <c r="AC71" s="830"/>
      <c r="AD71" s="830"/>
      <c r="AE71" s="830"/>
      <c r="AF71" s="830">
        <v>132</v>
      </c>
      <c r="AG71" s="830"/>
      <c r="AH71" s="830"/>
      <c r="AI71" s="830"/>
      <c r="AJ71" s="830"/>
      <c r="AK71" s="830">
        <v>4</v>
      </c>
      <c r="AL71" s="830"/>
      <c r="AM71" s="830"/>
      <c r="AN71" s="830"/>
      <c r="AO71" s="830"/>
      <c r="AP71" s="830">
        <v>725</v>
      </c>
      <c r="AQ71" s="830"/>
      <c r="AR71" s="830"/>
      <c r="AS71" s="830"/>
      <c r="AT71" s="830"/>
      <c r="AU71" s="830">
        <v>518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585</v>
      </c>
      <c r="C72" s="874"/>
      <c r="D72" s="874"/>
      <c r="E72" s="874"/>
      <c r="F72" s="874"/>
      <c r="G72" s="874"/>
      <c r="H72" s="874"/>
      <c r="I72" s="874"/>
      <c r="J72" s="874"/>
      <c r="K72" s="874"/>
      <c r="L72" s="874"/>
      <c r="M72" s="874"/>
      <c r="N72" s="874"/>
      <c r="O72" s="874"/>
      <c r="P72" s="875"/>
      <c r="Q72" s="876">
        <v>176</v>
      </c>
      <c r="R72" s="830"/>
      <c r="S72" s="830"/>
      <c r="T72" s="830"/>
      <c r="U72" s="830"/>
      <c r="V72" s="830">
        <v>163</v>
      </c>
      <c r="W72" s="830"/>
      <c r="X72" s="830"/>
      <c r="Y72" s="830"/>
      <c r="Z72" s="830"/>
      <c r="AA72" s="830">
        <v>13</v>
      </c>
      <c r="AB72" s="830"/>
      <c r="AC72" s="830"/>
      <c r="AD72" s="830"/>
      <c r="AE72" s="830"/>
      <c r="AF72" s="830">
        <v>13</v>
      </c>
      <c r="AG72" s="830"/>
      <c r="AH72" s="830"/>
      <c r="AI72" s="830"/>
      <c r="AJ72" s="830"/>
      <c r="AK72" s="830">
        <v>0</v>
      </c>
      <c r="AL72" s="830"/>
      <c r="AM72" s="830"/>
      <c r="AN72" s="830"/>
      <c r="AO72" s="830"/>
      <c r="AP72" s="830">
        <v>0</v>
      </c>
      <c r="AQ72" s="830"/>
      <c r="AR72" s="830"/>
      <c r="AS72" s="830"/>
      <c r="AT72" s="830"/>
      <c r="AU72" s="830" t="s">
        <v>517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586</v>
      </c>
      <c r="C73" s="874"/>
      <c r="D73" s="874"/>
      <c r="E73" s="874"/>
      <c r="F73" s="874"/>
      <c r="G73" s="874"/>
      <c r="H73" s="874"/>
      <c r="I73" s="874"/>
      <c r="J73" s="874"/>
      <c r="K73" s="874"/>
      <c r="L73" s="874"/>
      <c r="M73" s="874"/>
      <c r="N73" s="874"/>
      <c r="O73" s="874"/>
      <c r="P73" s="875"/>
      <c r="Q73" s="876">
        <v>179905</v>
      </c>
      <c r="R73" s="830"/>
      <c r="S73" s="830"/>
      <c r="T73" s="830"/>
      <c r="U73" s="830"/>
      <c r="V73" s="830">
        <v>174862</v>
      </c>
      <c r="W73" s="830"/>
      <c r="X73" s="830"/>
      <c r="Y73" s="830"/>
      <c r="Z73" s="830"/>
      <c r="AA73" s="830">
        <v>5043</v>
      </c>
      <c r="AB73" s="830"/>
      <c r="AC73" s="830"/>
      <c r="AD73" s="830"/>
      <c r="AE73" s="830"/>
      <c r="AF73" s="830">
        <v>5043</v>
      </c>
      <c r="AG73" s="830"/>
      <c r="AH73" s="830"/>
      <c r="AI73" s="830"/>
      <c r="AJ73" s="830"/>
      <c r="AK73" s="830">
        <v>1191</v>
      </c>
      <c r="AL73" s="830"/>
      <c r="AM73" s="830"/>
      <c r="AN73" s="830"/>
      <c r="AO73" s="830"/>
      <c r="AP73" s="830">
        <v>0</v>
      </c>
      <c r="AQ73" s="830"/>
      <c r="AR73" s="830"/>
      <c r="AS73" s="830"/>
      <c r="AT73" s="830"/>
      <c r="AU73" s="830" t="s">
        <v>517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392</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5797</v>
      </c>
      <c r="AG88" s="844"/>
      <c r="AH88" s="844"/>
      <c r="AI88" s="844"/>
      <c r="AJ88" s="844"/>
      <c r="AK88" s="841"/>
      <c r="AL88" s="841"/>
      <c r="AM88" s="841"/>
      <c r="AN88" s="841"/>
      <c r="AO88" s="841"/>
      <c r="AP88" s="844">
        <v>10366</v>
      </c>
      <c r="AQ88" s="844"/>
      <c r="AR88" s="844"/>
      <c r="AS88" s="844"/>
      <c r="AT88" s="844"/>
      <c r="AU88" s="844">
        <v>2452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SUM(CR7:CV88)</f>
        <v>524</v>
      </c>
      <c r="CS102" s="852"/>
      <c r="CT102" s="852"/>
      <c r="CU102" s="852"/>
      <c r="CV102" s="891"/>
      <c r="CW102" s="890">
        <f t="shared" ref="CW102" si="0">SUM(CW7:DA88)</f>
        <v>63</v>
      </c>
      <c r="CX102" s="852"/>
      <c r="CY102" s="852"/>
      <c r="CZ102" s="852"/>
      <c r="DA102" s="891"/>
      <c r="DB102" s="890">
        <f t="shared" ref="DB102" si="1">SUM(DB7:DF88)</f>
        <v>267</v>
      </c>
      <c r="DC102" s="852"/>
      <c r="DD102" s="852"/>
      <c r="DE102" s="852"/>
      <c r="DF102" s="891"/>
      <c r="DG102" s="890" t="s">
        <v>517</v>
      </c>
      <c r="DH102" s="852"/>
      <c r="DI102" s="852"/>
      <c r="DJ102" s="852"/>
      <c r="DK102" s="891"/>
      <c r="DL102" s="890" t="s">
        <v>517</v>
      </c>
      <c r="DM102" s="852"/>
      <c r="DN102" s="852"/>
      <c r="DO102" s="852"/>
      <c r="DP102" s="891"/>
      <c r="DQ102" s="890" t="s">
        <v>517</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309</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309</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309</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3626673</v>
      </c>
      <c r="AB110" s="900"/>
      <c r="AC110" s="900"/>
      <c r="AD110" s="900"/>
      <c r="AE110" s="901"/>
      <c r="AF110" s="902">
        <v>3437186</v>
      </c>
      <c r="AG110" s="900"/>
      <c r="AH110" s="900"/>
      <c r="AI110" s="900"/>
      <c r="AJ110" s="901"/>
      <c r="AK110" s="902">
        <v>3413094</v>
      </c>
      <c r="AL110" s="900"/>
      <c r="AM110" s="900"/>
      <c r="AN110" s="900"/>
      <c r="AO110" s="901"/>
      <c r="AP110" s="903">
        <v>12.1</v>
      </c>
      <c r="AQ110" s="904"/>
      <c r="AR110" s="904"/>
      <c r="AS110" s="904"/>
      <c r="AT110" s="905"/>
      <c r="AU110" s="906" t="s">
        <v>74</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46686552</v>
      </c>
      <c r="BR110" s="931"/>
      <c r="BS110" s="931"/>
      <c r="BT110" s="931"/>
      <c r="BU110" s="931"/>
      <c r="BV110" s="931">
        <v>44817132</v>
      </c>
      <c r="BW110" s="931"/>
      <c r="BX110" s="931"/>
      <c r="BY110" s="931"/>
      <c r="BZ110" s="931"/>
      <c r="CA110" s="931">
        <v>41912093</v>
      </c>
      <c r="CB110" s="931"/>
      <c r="CC110" s="931"/>
      <c r="CD110" s="931"/>
      <c r="CE110" s="931"/>
      <c r="CF110" s="944">
        <v>148</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439</v>
      </c>
      <c r="DH110" s="931"/>
      <c r="DI110" s="931"/>
      <c r="DJ110" s="931"/>
      <c r="DK110" s="931"/>
      <c r="DL110" s="931" t="s">
        <v>129</v>
      </c>
      <c r="DM110" s="931"/>
      <c r="DN110" s="931"/>
      <c r="DO110" s="931"/>
      <c r="DP110" s="931"/>
      <c r="DQ110" s="931" t="s">
        <v>440</v>
      </c>
      <c r="DR110" s="931"/>
      <c r="DS110" s="931"/>
      <c r="DT110" s="931"/>
      <c r="DU110" s="931"/>
      <c r="DV110" s="932" t="s">
        <v>129</v>
      </c>
      <c r="DW110" s="932"/>
      <c r="DX110" s="932"/>
      <c r="DY110" s="932"/>
      <c r="DZ110" s="933"/>
    </row>
    <row r="111" spans="1:131" s="230" customFormat="1" ht="26.25" customHeight="1" x14ac:dyDescent="0.2">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415</v>
      </c>
      <c r="AB111" s="938"/>
      <c r="AC111" s="938"/>
      <c r="AD111" s="938"/>
      <c r="AE111" s="939"/>
      <c r="AF111" s="940" t="s">
        <v>129</v>
      </c>
      <c r="AG111" s="938"/>
      <c r="AH111" s="938"/>
      <c r="AI111" s="938"/>
      <c r="AJ111" s="939"/>
      <c r="AK111" s="940" t="s">
        <v>129</v>
      </c>
      <c r="AL111" s="938"/>
      <c r="AM111" s="938"/>
      <c r="AN111" s="938"/>
      <c r="AO111" s="939"/>
      <c r="AP111" s="941" t="s">
        <v>129</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v>238461</v>
      </c>
      <c r="BR111" s="926"/>
      <c r="BS111" s="926"/>
      <c r="BT111" s="926"/>
      <c r="BU111" s="926"/>
      <c r="BV111" s="926">
        <v>211168</v>
      </c>
      <c r="BW111" s="926"/>
      <c r="BX111" s="926"/>
      <c r="BY111" s="926"/>
      <c r="BZ111" s="926"/>
      <c r="CA111" s="926">
        <v>189209</v>
      </c>
      <c r="CB111" s="926"/>
      <c r="CC111" s="926"/>
      <c r="CD111" s="926"/>
      <c r="CE111" s="926"/>
      <c r="CF111" s="920">
        <v>0.7</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444</v>
      </c>
      <c r="DM111" s="926"/>
      <c r="DN111" s="926"/>
      <c r="DO111" s="926"/>
      <c r="DP111" s="926"/>
      <c r="DQ111" s="926" t="s">
        <v>445</v>
      </c>
      <c r="DR111" s="926"/>
      <c r="DS111" s="926"/>
      <c r="DT111" s="926"/>
      <c r="DU111" s="926"/>
      <c r="DV111" s="927" t="s">
        <v>444</v>
      </c>
      <c r="DW111" s="927"/>
      <c r="DX111" s="927"/>
      <c r="DY111" s="927"/>
      <c r="DZ111" s="928"/>
    </row>
    <row r="112" spans="1:131" s="230" customFormat="1" ht="26.25" customHeight="1" x14ac:dyDescent="0.2">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415</v>
      </c>
      <c r="AB112" s="959"/>
      <c r="AC112" s="959"/>
      <c r="AD112" s="959"/>
      <c r="AE112" s="960"/>
      <c r="AF112" s="961" t="s">
        <v>415</v>
      </c>
      <c r="AG112" s="959"/>
      <c r="AH112" s="959"/>
      <c r="AI112" s="959"/>
      <c r="AJ112" s="960"/>
      <c r="AK112" s="961" t="s">
        <v>129</v>
      </c>
      <c r="AL112" s="959"/>
      <c r="AM112" s="959"/>
      <c r="AN112" s="959"/>
      <c r="AO112" s="960"/>
      <c r="AP112" s="962" t="s">
        <v>129</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31281042</v>
      </c>
      <c r="BR112" s="926"/>
      <c r="BS112" s="926"/>
      <c r="BT112" s="926"/>
      <c r="BU112" s="926"/>
      <c r="BV112" s="926">
        <v>29914618</v>
      </c>
      <c r="BW112" s="926"/>
      <c r="BX112" s="926"/>
      <c r="BY112" s="926"/>
      <c r="BZ112" s="926"/>
      <c r="CA112" s="926">
        <v>27962126</v>
      </c>
      <c r="CB112" s="926"/>
      <c r="CC112" s="926"/>
      <c r="CD112" s="926"/>
      <c r="CE112" s="926"/>
      <c r="CF112" s="920">
        <v>98.7</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129</v>
      </c>
      <c r="DM112" s="926"/>
      <c r="DN112" s="926"/>
      <c r="DO112" s="926"/>
      <c r="DP112" s="926"/>
      <c r="DQ112" s="926">
        <v>126000</v>
      </c>
      <c r="DR112" s="926"/>
      <c r="DS112" s="926"/>
      <c r="DT112" s="926"/>
      <c r="DU112" s="926"/>
      <c r="DV112" s="927">
        <v>0.4</v>
      </c>
      <c r="DW112" s="927"/>
      <c r="DX112" s="927"/>
      <c r="DY112" s="927"/>
      <c r="DZ112" s="928"/>
    </row>
    <row r="113" spans="1:130" s="230" customFormat="1" ht="26.25" customHeight="1" x14ac:dyDescent="0.2">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2826030</v>
      </c>
      <c r="AB113" s="938"/>
      <c r="AC113" s="938"/>
      <c r="AD113" s="938"/>
      <c r="AE113" s="939"/>
      <c r="AF113" s="940">
        <v>2841448</v>
      </c>
      <c r="AG113" s="938"/>
      <c r="AH113" s="938"/>
      <c r="AI113" s="938"/>
      <c r="AJ113" s="939"/>
      <c r="AK113" s="940">
        <v>2796433</v>
      </c>
      <c r="AL113" s="938"/>
      <c r="AM113" s="938"/>
      <c r="AN113" s="938"/>
      <c r="AO113" s="939"/>
      <c r="AP113" s="941">
        <v>9.9</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2686514</v>
      </c>
      <c r="BR113" s="926"/>
      <c r="BS113" s="926"/>
      <c r="BT113" s="926"/>
      <c r="BU113" s="926"/>
      <c r="BV113" s="926">
        <v>2568858</v>
      </c>
      <c r="BW113" s="926"/>
      <c r="BX113" s="926"/>
      <c r="BY113" s="926"/>
      <c r="BZ113" s="926"/>
      <c r="CA113" s="926">
        <v>2452054</v>
      </c>
      <c r="CB113" s="926"/>
      <c r="CC113" s="926"/>
      <c r="CD113" s="926"/>
      <c r="CE113" s="926"/>
      <c r="CF113" s="920">
        <v>8.6999999999999993</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129</v>
      </c>
      <c r="DH113" s="959"/>
      <c r="DI113" s="959"/>
      <c r="DJ113" s="959"/>
      <c r="DK113" s="960"/>
      <c r="DL113" s="961" t="s">
        <v>129</v>
      </c>
      <c r="DM113" s="959"/>
      <c r="DN113" s="959"/>
      <c r="DO113" s="959"/>
      <c r="DP113" s="960"/>
      <c r="DQ113" s="961" t="s">
        <v>440</v>
      </c>
      <c r="DR113" s="959"/>
      <c r="DS113" s="959"/>
      <c r="DT113" s="959"/>
      <c r="DU113" s="960"/>
      <c r="DV113" s="962" t="s">
        <v>129</v>
      </c>
      <c r="DW113" s="963"/>
      <c r="DX113" s="963"/>
      <c r="DY113" s="963"/>
      <c r="DZ113" s="964"/>
    </row>
    <row r="114" spans="1:130" s="230" customFormat="1" ht="26.25" customHeight="1" x14ac:dyDescent="0.2">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231324</v>
      </c>
      <c r="AB114" s="959"/>
      <c r="AC114" s="959"/>
      <c r="AD114" s="959"/>
      <c r="AE114" s="960"/>
      <c r="AF114" s="961">
        <v>240398</v>
      </c>
      <c r="AG114" s="959"/>
      <c r="AH114" s="959"/>
      <c r="AI114" s="959"/>
      <c r="AJ114" s="960"/>
      <c r="AK114" s="961">
        <v>238989</v>
      </c>
      <c r="AL114" s="959"/>
      <c r="AM114" s="959"/>
      <c r="AN114" s="959"/>
      <c r="AO114" s="960"/>
      <c r="AP114" s="962">
        <v>0.8</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v>7288051</v>
      </c>
      <c r="BR114" s="926"/>
      <c r="BS114" s="926"/>
      <c r="BT114" s="926"/>
      <c r="BU114" s="926"/>
      <c r="BV114" s="926">
        <v>7347201</v>
      </c>
      <c r="BW114" s="926"/>
      <c r="BX114" s="926"/>
      <c r="BY114" s="926"/>
      <c r="BZ114" s="926"/>
      <c r="CA114" s="926">
        <v>7350012</v>
      </c>
      <c r="CB114" s="926"/>
      <c r="CC114" s="926"/>
      <c r="CD114" s="926"/>
      <c r="CE114" s="926"/>
      <c r="CF114" s="920">
        <v>26</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415</v>
      </c>
      <c r="DH114" s="959"/>
      <c r="DI114" s="959"/>
      <c r="DJ114" s="959"/>
      <c r="DK114" s="960"/>
      <c r="DL114" s="961" t="s">
        <v>129</v>
      </c>
      <c r="DM114" s="959"/>
      <c r="DN114" s="959"/>
      <c r="DO114" s="959"/>
      <c r="DP114" s="960"/>
      <c r="DQ114" s="961" t="s">
        <v>440</v>
      </c>
      <c r="DR114" s="959"/>
      <c r="DS114" s="959"/>
      <c r="DT114" s="959"/>
      <c r="DU114" s="960"/>
      <c r="DV114" s="962" t="s">
        <v>129</v>
      </c>
      <c r="DW114" s="963"/>
      <c r="DX114" s="963"/>
      <c r="DY114" s="963"/>
      <c r="DZ114" s="964"/>
    </row>
    <row r="115" spans="1:130" s="230" customFormat="1" ht="26.25" customHeight="1" x14ac:dyDescent="0.2">
      <c r="A115" s="954"/>
      <c r="B115" s="955"/>
      <c r="C115" s="923" t="s">
        <v>456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31809</v>
      </c>
      <c r="AB115" s="938"/>
      <c r="AC115" s="938"/>
      <c r="AD115" s="938"/>
      <c r="AE115" s="939"/>
      <c r="AF115" s="940">
        <v>27259</v>
      </c>
      <c r="AG115" s="938"/>
      <c r="AH115" s="938"/>
      <c r="AI115" s="938"/>
      <c r="AJ115" s="939"/>
      <c r="AK115" s="940">
        <v>17060</v>
      </c>
      <c r="AL115" s="938"/>
      <c r="AM115" s="938"/>
      <c r="AN115" s="938"/>
      <c r="AO115" s="939"/>
      <c r="AP115" s="941">
        <v>0.1</v>
      </c>
      <c r="AQ115" s="942"/>
      <c r="AR115" s="942"/>
      <c r="AS115" s="942"/>
      <c r="AT115" s="943"/>
      <c r="AU115" s="908"/>
      <c r="AV115" s="909"/>
      <c r="AW115" s="909"/>
      <c r="AX115" s="909"/>
      <c r="AY115" s="909"/>
      <c r="AZ115" s="922" t="s">
        <v>457</v>
      </c>
      <c r="BA115" s="923"/>
      <c r="BB115" s="923"/>
      <c r="BC115" s="923"/>
      <c r="BD115" s="923"/>
      <c r="BE115" s="923"/>
      <c r="BF115" s="923"/>
      <c r="BG115" s="923"/>
      <c r="BH115" s="923"/>
      <c r="BI115" s="923"/>
      <c r="BJ115" s="923"/>
      <c r="BK115" s="923"/>
      <c r="BL115" s="923"/>
      <c r="BM115" s="923"/>
      <c r="BN115" s="923"/>
      <c r="BO115" s="923"/>
      <c r="BP115" s="924"/>
      <c r="BQ115" s="925">
        <v>1928</v>
      </c>
      <c r="BR115" s="926"/>
      <c r="BS115" s="926"/>
      <c r="BT115" s="926"/>
      <c r="BU115" s="926"/>
      <c r="BV115" s="926">
        <v>875</v>
      </c>
      <c r="BW115" s="926"/>
      <c r="BX115" s="926"/>
      <c r="BY115" s="926"/>
      <c r="BZ115" s="926"/>
      <c r="CA115" s="926">
        <v>700</v>
      </c>
      <c r="CB115" s="926"/>
      <c r="CC115" s="926"/>
      <c r="CD115" s="926"/>
      <c r="CE115" s="926"/>
      <c r="CF115" s="920">
        <v>0</v>
      </c>
      <c r="CG115" s="921"/>
      <c r="CH115" s="921"/>
      <c r="CI115" s="921"/>
      <c r="CJ115" s="921"/>
      <c r="CK115" s="948"/>
      <c r="CL115" s="949"/>
      <c r="CM115" s="922" t="s">
        <v>458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415</v>
      </c>
      <c r="DH115" s="959"/>
      <c r="DI115" s="959"/>
      <c r="DJ115" s="959"/>
      <c r="DK115" s="960"/>
      <c r="DL115" s="961" t="s">
        <v>129</v>
      </c>
      <c r="DM115" s="959"/>
      <c r="DN115" s="959"/>
      <c r="DO115" s="959"/>
      <c r="DP115" s="960"/>
      <c r="DQ115" s="961" t="s">
        <v>440</v>
      </c>
      <c r="DR115" s="959"/>
      <c r="DS115" s="959"/>
      <c r="DT115" s="959"/>
      <c r="DU115" s="960"/>
      <c r="DV115" s="962" t="s">
        <v>444</v>
      </c>
      <c r="DW115" s="963"/>
      <c r="DX115" s="963"/>
      <c r="DY115" s="963"/>
      <c r="DZ115" s="964"/>
    </row>
    <row r="116" spans="1:130" s="230" customFormat="1" ht="26.25" customHeight="1" x14ac:dyDescent="0.2">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v>
      </c>
      <c r="AB116" s="959"/>
      <c r="AC116" s="959"/>
      <c r="AD116" s="959"/>
      <c r="AE116" s="960"/>
      <c r="AF116" s="961">
        <v>25</v>
      </c>
      <c r="AG116" s="959"/>
      <c r="AH116" s="959"/>
      <c r="AI116" s="959"/>
      <c r="AJ116" s="960"/>
      <c r="AK116" s="961" t="s">
        <v>415</v>
      </c>
      <c r="AL116" s="959"/>
      <c r="AM116" s="959"/>
      <c r="AN116" s="959"/>
      <c r="AO116" s="960"/>
      <c r="AP116" s="962" t="s">
        <v>444</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440</v>
      </c>
      <c r="BR116" s="926"/>
      <c r="BS116" s="926"/>
      <c r="BT116" s="926"/>
      <c r="BU116" s="926"/>
      <c r="BV116" s="926" t="s">
        <v>415</v>
      </c>
      <c r="BW116" s="926"/>
      <c r="BX116" s="926"/>
      <c r="BY116" s="926"/>
      <c r="BZ116" s="926"/>
      <c r="CA116" s="926" t="s">
        <v>129</v>
      </c>
      <c r="CB116" s="926"/>
      <c r="CC116" s="926"/>
      <c r="CD116" s="926"/>
      <c r="CE116" s="926"/>
      <c r="CF116" s="920" t="s">
        <v>129</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102924</v>
      </c>
      <c r="DH116" s="959"/>
      <c r="DI116" s="959"/>
      <c r="DJ116" s="959"/>
      <c r="DK116" s="960"/>
      <c r="DL116" s="961">
        <v>83070</v>
      </c>
      <c r="DM116" s="959"/>
      <c r="DN116" s="959"/>
      <c r="DO116" s="959"/>
      <c r="DP116" s="960"/>
      <c r="DQ116" s="961">
        <v>63209</v>
      </c>
      <c r="DR116" s="959"/>
      <c r="DS116" s="959"/>
      <c r="DT116" s="959"/>
      <c r="DU116" s="960"/>
      <c r="DV116" s="962">
        <v>0.2</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6715844</v>
      </c>
      <c r="AB117" s="979"/>
      <c r="AC117" s="979"/>
      <c r="AD117" s="979"/>
      <c r="AE117" s="980"/>
      <c r="AF117" s="981">
        <v>6546316</v>
      </c>
      <c r="AG117" s="979"/>
      <c r="AH117" s="979"/>
      <c r="AI117" s="979"/>
      <c r="AJ117" s="980"/>
      <c r="AK117" s="981">
        <v>6465576</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440</v>
      </c>
      <c r="BR117" s="926"/>
      <c r="BS117" s="926"/>
      <c r="BT117" s="926"/>
      <c r="BU117" s="926"/>
      <c r="BV117" s="926" t="s">
        <v>444</v>
      </c>
      <c r="BW117" s="926"/>
      <c r="BX117" s="926"/>
      <c r="BY117" s="926"/>
      <c r="BZ117" s="926"/>
      <c r="CA117" s="926" t="s">
        <v>415</v>
      </c>
      <c r="CB117" s="926"/>
      <c r="CC117" s="926"/>
      <c r="CD117" s="926"/>
      <c r="CE117" s="926"/>
      <c r="CF117" s="920" t="s">
        <v>129</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440</v>
      </c>
      <c r="DH117" s="959"/>
      <c r="DI117" s="959"/>
      <c r="DJ117" s="959"/>
      <c r="DK117" s="960"/>
      <c r="DL117" s="961" t="s">
        <v>129</v>
      </c>
      <c r="DM117" s="959"/>
      <c r="DN117" s="959"/>
      <c r="DO117" s="959"/>
      <c r="DP117" s="960"/>
      <c r="DQ117" s="961" t="s">
        <v>129</v>
      </c>
      <c r="DR117" s="959"/>
      <c r="DS117" s="959"/>
      <c r="DT117" s="959"/>
      <c r="DU117" s="960"/>
      <c r="DV117" s="962" t="s">
        <v>444</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309</v>
      </c>
      <c r="AL118" s="893"/>
      <c r="AM118" s="893"/>
      <c r="AN118" s="893"/>
      <c r="AO118" s="894"/>
      <c r="AP118" s="970" t="s">
        <v>433</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129</v>
      </c>
      <c r="BW118" s="1000"/>
      <c r="BX118" s="1000"/>
      <c r="BY118" s="1000"/>
      <c r="BZ118" s="1000"/>
      <c r="CA118" s="1000" t="s">
        <v>129</v>
      </c>
      <c r="CB118" s="1000"/>
      <c r="CC118" s="1000"/>
      <c r="CD118" s="1000"/>
      <c r="CE118" s="1000"/>
      <c r="CF118" s="920" t="s">
        <v>440</v>
      </c>
      <c r="CG118" s="921"/>
      <c r="CH118" s="921"/>
      <c r="CI118" s="921"/>
      <c r="CJ118" s="921"/>
      <c r="CK118" s="948"/>
      <c r="CL118" s="949"/>
      <c r="CM118" s="922" t="s">
        <v>466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440</v>
      </c>
      <c r="DH118" s="959"/>
      <c r="DI118" s="959"/>
      <c r="DJ118" s="959"/>
      <c r="DK118" s="960"/>
      <c r="DL118" s="961" t="s">
        <v>129</v>
      </c>
      <c r="DM118" s="959"/>
      <c r="DN118" s="959"/>
      <c r="DO118" s="959"/>
      <c r="DP118" s="960"/>
      <c r="DQ118" s="961" t="s">
        <v>129</v>
      </c>
      <c r="DR118" s="959"/>
      <c r="DS118" s="959"/>
      <c r="DT118" s="959"/>
      <c r="DU118" s="960"/>
      <c r="DV118" s="962" t="s">
        <v>444</v>
      </c>
      <c r="DW118" s="963"/>
      <c r="DX118" s="963"/>
      <c r="DY118" s="963"/>
      <c r="DZ118" s="964"/>
    </row>
    <row r="119" spans="1:130" s="230" customFormat="1" ht="26.25" customHeight="1" x14ac:dyDescent="0.2">
      <c r="A119" s="1057"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440</v>
      </c>
      <c r="AB119" s="900"/>
      <c r="AC119" s="900"/>
      <c r="AD119" s="900"/>
      <c r="AE119" s="901"/>
      <c r="AF119" s="902" t="s">
        <v>129</v>
      </c>
      <c r="AG119" s="900"/>
      <c r="AH119" s="900"/>
      <c r="AI119" s="900"/>
      <c r="AJ119" s="901"/>
      <c r="AK119" s="902" t="s">
        <v>415</v>
      </c>
      <c r="AL119" s="900"/>
      <c r="AM119" s="900"/>
      <c r="AN119" s="900"/>
      <c r="AO119" s="901"/>
      <c r="AP119" s="903" t="s">
        <v>129</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467</v>
      </c>
      <c r="BP119" s="1005"/>
      <c r="BQ119" s="999">
        <v>88182548</v>
      </c>
      <c r="BR119" s="1000"/>
      <c r="BS119" s="1000"/>
      <c r="BT119" s="1000"/>
      <c r="BU119" s="1000"/>
      <c r="BV119" s="1000">
        <v>84859852</v>
      </c>
      <c r="BW119" s="1000"/>
      <c r="BX119" s="1000"/>
      <c r="BY119" s="1000"/>
      <c r="BZ119" s="1000"/>
      <c r="CA119" s="1000">
        <v>79866194</v>
      </c>
      <c r="CB119" s="1000"/>
      <c r="CC119" s="1000"/>
      <c r="CD119" s="1000"/>
      <c r="CE119" s="1000"/>
      <c r="CF119" s="1001"/>
      <c r="CG119" s="1002"/>
      <c r="CH119" s="1002"/>
      <c r="CI119" s="1002"/>
      <c r="CJ119" s="1003"/>
      <c r="CK119" s="950"/>
      <c r="CL119" s="951"/>
      <c r="CM119" s="973" t="s">
        <v>468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135537</v>
      </c>
      <c r="DH119" s="986"/>
      <c r="DI119" s="986"/>
      <c r="DJ119" s="986"/>
      <c r="DK119" s="987"/>
      <c r="DL119" s="985">
        <v>128098</v>
      </c>
      <c r="DM119" s="986"/>
      <c r="DN119" s="986"/>
      <c r="DO119" s="986"/>
      <c r="DP119" s="987"/>
      <c r="DQ119" s="985" t="s">
        <v>129</v>
      </c>
      <c r="DR119" s="986"/>
      <c r="DS119" s="986"/>
      <c r="DT119" s="986"/>
      <c r="DU119" s="987"/>
      <c r="DV119" s="988" t="s">
        <v>440</v>
      </c>
      <c r="DW119" s="989"/>
      <c r="DX119" s="989"/>
      <c r="DY119" s="989"/>
      <c r="DZ119" s="990"/>
    </row>
    <row r="120" spans="1:130" s="230" customFormat="1" ht="26.25" customHeight="1" x14ac:dyDescent="0.2">
      <c r="A120" s="1058"/>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129</v>
      </c>
      <c r="AG120" s="959"/>
      <c r="AH120" s="959"/>
      <c r="AI120" s="959"/>
      <c r="AJ120" s="960"/>
      <c r="AK120" s="961" t="s">
        <v>129</v>
      </c>
      <c r="AL120" s="959"/>
      <c r="AM120" s="959"/>
      <c r="AN120" s="959"/>
      <c r="AO120" s="960"/>
      <c r="AP120" s="962" t="s">
        <v>129</v>
      </c>
      <c r="AQ120" s="963"/>
      <c r="AR120" s="963"/>
      <c r="AS120" s="963"/>
      <c r="AT120" s="964"/>
      <c r="AU120" s="991" t="s">
        <v>469</v>
      </c>
      <c r="AV120" s="992"/>
      <c r="AW120" s="992"/>
      <c r="AX120" s="992"/>
      <c r="AY120" s="993"/>
      <c r="AZ120" s="929" t="s">
        <v>470</v>
      </c>
      <c r="BA120" s="897"/>
      <c r="BB120" s="897"/>
      <c r="BC120" s="897"/>
      <c r="BD120" s="897"/>
      <c r="BE120" s="897"/>
      <c r="BF120" s="897"/>
      <c r="BG120" s="897"/>
      <c r="BH120" s="897"/>
      <c r="BI120" s="897"/>
      <c r="BJ120" s="897"/>
      <c r="BK120" s="897"/>
      <c r="BL120" s="897"/>
      <c r="BM120" s="897"/>
      <c r="BN120" s="897"/>
      <c r="BO120" s="897"/>
      <c r="BP120" s="898"/>
      <c r="BQ120" s="930">
        <v>34269246</v>
      </c>
      <c r="BR120" s="931"/>
      <c r="BS120" s="931"/>
      <c r="BT120" s="931"/>
      <c r="BU120" s="931"/>
      <c r="BV120" s="931">
        <v>35276239</v>
      </c>
      <c r="BW120" s="931"/>
      <c r="BX120" s="931"/>
      <c r="BY120" s="931"/>
      <c r="BZ120" s="931"/>
      <c r="CA120" s="931">
        <v>35201255</v>
      </c>
      <c r="CB120" s="931"/>
      <c r="CC120" s="931"/>
      <c r="CD120" s="931"/>
      <c r="CE120" s="931"/>
      <c r="CF120" s="944">
        <v>124.3</v>
      </c>
      <c r="CG120" s="945"/>
      <c r="CH120" s="945"/>
      <c r="CI120" s="945"/>
      <c r="CJ120" s="945"/>
      <c r="CK120" s="1006" t="s">
        <v>471</v>
      </c>
      <c r="CL120" s="1007"/>
      <c r="CM120" s="1007"/>
      <c r="CN120" s="1007"/>
      <c r="CO120" s="1008"/>
      <c r="CP120" s="1014" t="s">
        <v>472</v>
      </c>
      <c r="CQ120" s="1015"/>
      <c r="CR120" s="1015"/>
      <c r="CS120" s="1015"/>
      <c r="CT120" s="1015"/>
      <c r="CU120" s="1015"/>
      <c r="CV120" s="1015"/>
      <c r="CW120" s="1015"/>
      <c r="CX120" s="1015"/>
      <c r="CY120" s="1015"/>
      <c r="CZ120" s="1015"/>
      <c r="DA120" s="1015"/>
      <c r="DB120" s="1015"/>
      <c r="DC120" s="1015"/>
      <c r="DD120" s="1015"/>
      <c r="DE120" s="1015"/>
      <c r="DF120" s="1016"/>
      <c r="DG120" s="930">
        <v>19977255</v>
      </c>
      <c r="DH120" s="931"/>
      <c r="DI120" s="931"/>
      <c r="DJ120" s="931"/>
      <c r="DK120" s="931"/>
      <c r="DL120" s="931">
        <v>19474440</v>
      </c>
      <c r="DM120" s="931"/>
      <c r="DN120" s="931"/>
      <c r="DO120" s="931"/>
      <c r="DP120" s="931"/>
      <c r="DQ120" s="931">
        <v>18643643</v>
      </c>
      <c r="DR120" s="931"/>
      <c r="DS120" s="931"/>
      <c r="DT120" s="931"/>
      <c r="DU120" s="931"/>
      <c r="DV120" s="932">
        <v>65.8</v>
      </c>
      <c r="DW120" s="932"/>
      <c r="DX120" s="932"/>
      <c r="DY120" s="932"/>
      <c r="DZ120" s="933"/>
    </row>
    <row r="121" spans="1:130" s="230" customFormat="1" ht="26.25" customHeight="1" x14ac:dyDescent="0.2">
      <c r="A121" s="1058"/>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129</v>
      </c>
      <c r="AL121" s="959"/>
      <c r="AM121" s="959"/>
      <c r="AN121" s="959"/>
      <c r="AO121" s="960"/>
      <c r="AP121" s="962" t="s">
        <v>129</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6887856</v>
      </c>
      <c r="BR121" s="926"/>
      <c r="BS121" s="926"/>
      <c r="BT121" s="926"/>
      <c r="BU121" s="926"/>
      <c r="BV121" s="926">
        <v>6572465</v>
      </c>
      <c r="BW121" s="926"/>
      <c r="BX121" s="926"/>
      <c r="BY121" s="926"/>
      <c r="BZ121" s="926"/>
      <c r="CA121" s="926">
        <v>5559893</v>
      </c>
      <c r="CB121" s="926"/>
      <c r="CC121" s="926"/>
      <c r="CD121" s="926"/>
      <c r="CE121" s="926"/>
      <c r="CF121" s="920">
        <v>19.600000000000001</v>
      </c>
      <c r="CG121" s="921"/>
      <c r="CH121" s="921"/>
      <c r="CI121" s="921"/>
      <c r="CJ121" s="921"/>
      <c r="CK121" s="1009"/>
      <c r="CL121" s="1010"/>
      <c r="CM121" s="1010"/>
      <c r="CN121" s="1010"/>
      <c r="CO121" s="1011"/>
      <c r="CP121" s="1019" t="s">
        <v>475</v>
      </c>
      <c r="CQ121" s="1020"/>
      <c r="CR121" s="1020"/>
      <c r="CS121" s="1020"/>
      <c r="CT121" s="1020"/>
      <c r="CU121" s="1020"/>
      <c r="CV121" s="1020"/>
      <c r="CW121" s="1020"/>
      <c r="CX121" s="1020"/>
      <c r="CY121" s="1020"/>
      <c r="CZ121" s="1020"/>
      <c r="DA121" s="1020"/>
      <c r="DB121" s="1020"/>
      <c r="DC121" s="1020"/>
      <c r="DD121" s="1020"/>
      <c r="DE121" s="1020"/>
      <c r="DF121" s="1021"/>
      <c r="DG121" s="925">
        <v>6844109</v>
      </c>
      <c r="DH121" s="926"/>
      <c r="DI121" s="926"/>
      <c r="DJ121" s="926"/>
      <c r="DK121" s="926"/>
      <c r="DL121" s="926">
        <v>6388528</v>
      </c>
      <c r="DM121" s="926"/>
      <c r="DN121" s="926"/>
      <c r="DO121" s="926"/>
      <c r="DP121" s="926"/>
      <c r="DQ121" s="926">
        <v>5667158</v>
      </c>
      <c r="DR121" s="926"/>
      <c r="DS121" s="926"/>
      <c r="DT121" s="926"/>
      <c r="DU121" s="926"/>
      <c r="DV121" s="927">
        <v>20</v>
      </c>
      <c r="DW121" s="927"/>
      <c r="DX121" s="927"/>
      <c r="DY121" s="927"/>
      <c r="DZ121" s="928"/>
    </row>
    <row r="122" spans="1:130" s="230" customFormat="1" ht="26.25" customHeight="1" x14ac:dyDescent="0.2">
      <c r="A122" s="1058"/>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415</v>
      </c>
      <c r="AG122" s="959"/>
      <c r="AH122" s="959"/>
      <c r="AI122" s="959"/>
      <c r="AJ122" s="960"/>
      <c r="AK122" s="961" t="s">
        <v>129</v>
      </c>
      <c r="AL122" s="959"/>
      <c r="AM122" s="959"/>
      <c r="AN122" s="959"/>
      <c r="AO122" s="960"/>
      <c r="AP122" s="962" t="s">
        <v>444</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70302122</v>
      </c>
      <c r="BR122" s="1000"/>
      <c r="BS122" s="1000"/>
      <c r="BT122" s="1000"/>
      <c r="BU122" s="1000"/>
      <c r="BV122" s="1000">
        <v>67551478</v>
      </c>
      <c r="BW122" s="1000"/>
      <c r="BX122" s="1000"/>
      <c r="BY122" s="1000"/>
      <c r="BZ122" s="1000"/>
      <c r="CA122" s="1000">
        <v>63757599</v>
      </c>
      <c r="CB122" s="1000"/>
      <c r="CC122" s="1000"/>
      <c r="CD122" s="1000"/>
      <c r="CE122" s="1000"/>
      <c r="CF122" s="1017">
        <v>225.1</v>
      </c>
      <c r="CG122" s="1018"/>
      <c r="CH122" s="1018"/>
      <c r="CI122" s="1018"/>
      <c r="CJ122" s="1018"/>
      <c r="CK122" s="1009"/>
      <c r="CL122" s="1010"/>
      <c r="CM122" s="1010"/>
      <c r="CN122" s="1010"/>
      <c r="CO122" s="1011"/>
      <c r="CP122" s="1019" t="s">
        <v>477</v>
      </c>
      <c r="CQ122" s="1020"/>
      <c r="CR122" s="1020"/>
      <c r="CS122" s="1020"/>
      <c r="CT122" s="1020"/>
      <c r="CU122" s="1020"/>
      <c r="CV122" s="1020"/>
      <c r="CW122" s="1020"/>
      <c r="CX122" s="1020"/>
      <c r="CY122" s="1020"/>
      <c r="CZ122" s="1020"/>
      <c r="DA122" s="1020"/>
      <c r="DB122" s="1020"/>
      <c r="DC122" s="1020"/>
      <c r="DD122" s="1020"/>
      <c r="DE122" s="1020"/>
      <c r="DF122" s="1021"/>
      <c r="DG122" s="925">
        <v>4459678</v>
      </c>
      <c r="DH122" s="926"/>
      <c r="DI122" s="926"/>
      <c r="DJ122" s="926"/>
      <c r="DK122" s="926"/>
      <c r="DL122" s="926">
        <v>4051650</v>
      </c>
      <c r="DM122" s="926"/>
      <c r="DN122" s="926"/>
      <c r="DO122" s="926"/>
      <c r="DP122" s="926"/>
      <c r="DQ122" s="926">
        <v>3651325</v>
      </c>
      <c r="DR122" s="926"/>
      <c r="DS122" s="926"/>
      <c r="DT122" s="926"/>
      <c r="DU122" s="926"/>
      <c r="DV122" s="927">
        <v>12.9</v>
      </c>
      <c r="DW122" s="927"/>
      <c r="DX122" s="927"/>
      <c r="DY122" s="927"/>
      <c r="DZ122" s="928"/>
    </row>
    <row r="123" spans="1:130" s="230" customFormat="1" ht="26.25" customHeight="1" x14ac:dyDescent="0.2">
      <c r="A123" s="1058"/>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19854</v>
      </c>
      <c r="AB123" s="959"/>
      <c r="AC123" s="959"/>
      <c r="AD123" s="959"/>
      <c r="AE123" s="960"/>
      <c r="AF123" s="961">
        <v>19854</v>
      </c>
      <c r="AG123" s="959"/>
      <c r="AH123" s="959"/>
      <c r="AI123" s="959"/>
      <c r="AJ123" s="960"/>
      <c r="AK123" s="961">
        <v>17060</v>
      </c>
      <c r="AL123" s="959"/>
      <c r="AM123" s="959"/>
      <c r="AN123" s="959"/>
      <c r="AO123" s="960"/>
      <c r="AP123" s="962">
        <v>0.1</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478</v>
      </c>
      <c r="BP123" s="1005"/>
      <c r="BQ123" s="1064">
        <v>111459224</v>
      </c>
      <c r="BR123" s="1031"/>
      <c r="BS123" s="1031"/>
      <c r="BT123" s="1031"/>
      <c r="BU123" s="1031"/>
      <c r="BV123" s="1031">
        <v>109400182</v>
      </c>
      <c r="BW123" s="1031"/>
      <c r="BX123" s="1031"/>
      <c r="BY123" s="1031"/>
      <c r="BZ123" s="1031"/>
      <c r="CA123" s="1031">
        <v>104518747</v>
      </c>
      <c r="CB123" s="1031"/>
      <c r="CC123" s="1031"/>
      <c r="CD123" s="1031"/>
      <c r="CE123" s="1031"/>
      <c r="CF123" s="1001"/>
      <c r="CG123" s="1002"/>
      <c r="CH123" s="1002"/>
      <c r="CI123" s="1002"/>
      <c r="CJ123" s="1003"/>
      <c r="CK123" s="1009"/>
      <c r="CL123" s="1010"/>
      <c r="CM123" s="1010"/>
      <c r="CN123" s="1010"/>
      <c r="CO123" s="1011"/>
      <c r="CP123" s="1019" t="s">
        <v>479</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444</v>
      </c>
      <c r="DM123" s="959"/>
      <c r="DN123" s="959"/>
      <c r="DO123" s="959"/>
      <c r="DP123" s="960"/>
      <c r="DQ123" s="961" t="s">
        <v>415</v>
      </c>
      <c r="DR123" s="959"/>
      <c r="DS123" s="959"/>
      <c r="DT123" s="959"/>
      <c r="DU123" s="960"/>
      <c r="DV123" s="962" t="s">
        <v>444</v>
      </c>
      <c r="DW123" s="963"/>
      <c r="DX123" s="963"/>
      <c r="DY123" s="963"/>
      <c r="DZ123" s="964"/>
    </row>
    <row r="124" spans="1:130" s="230" customFormat="1" ht="26.25" customHeight="1" thickBot="1" x14ac:dyDescent="0.25">
      <c r="A124" s="1058"/>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444</v>
      </c>
      <c r="AB124" s="959"/>
      <c r="AC124" s="959"/>
      <c r="AD124" s="959"/>
      <c r="AE124" s="960"/>
      <c r="AF124" s="961" t="s">
        <v>444</v>
      </c>
      <c r="AG124" s="959"/>
      <c r="AH124" s="959"/>
      <c r="AI124" s="959"/>
      <c r="AJ124" s="960"/>
      <c r="AK124" s="961" t="s">
        <v>440</v>
      </c>
      <c r="AL124" s="959"/>
      <c r="AM124" s="959"/>
      <c r="AN124" s="959"/>
      <c r="AO124" s="960"/>
      <c r="AP124" s="962" t="s">
        <v>415</v>
      </c>
      <c r="AQ124" s="963"/>
      <c r="AR124" s="963"/>
      <c r="AS124" s="963"/>
      <c r="AT124" s="964"/>
      <c r="AU124" s="1060" t="s">
        <v>480</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129</v>
      </c>
      <c r="BR124" s="1027"/>
      <c r="BS124" s="1027"/>
      <c r="BT124" s="1027"/>
      <c r="BU124" s="1027"/>
      <c r="BV124" s="1027" t="s">
        <v>440</v>
      </c>
      <c r="BW124" s="1027"/>
      <c r="BX124" s="1027"/>
      <c r="BY124" s="1027"/>
      <c r="BZ124" s="1027"/>
      <c r="CA124" s="1027" t="s">
        <v>444</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444</v>
      </c>
      <c r="DH124" s="986"/>
      <c r="DI124" s="986"/>
      <c r="DJ124" s="986"/>
      <c r="DK124" s="987"/>
      <c r="DL124" s="985" t="s">
        <v>129</v>
      </c>
      <c r="DM124" s="986"/>
      <c r="DN124" s="986"/>
      <c r="DO124" s="986"/>
      <c r="DP124" s="987"/>
      <c r="DQ124" s="985" t="s">
        <v>440</v>
      </c>
      <c r="DR124" s="986"/>
      <c r="DS124" s="986"/>
      <c r="DT124" s="986"/>
      <c r="DU124" s="987"/>
      <c r="DV124" s="988" t="s">
        <v>440</v>
      </c>
      <c r="DW124" s="989"/>
      <c r="DX124" s="989"/>
      <c r="DY124" s="989"/>
      <c r="DZ124" s="990"/>
    </row>
    <row r="125" spans="1:130" s="230" customFormat="1" ht="26.25" customHeight="1" x14ac:dyDescent="0.2">
      <c r="A125" s="1058"/>
      <c r="B125" s="949"/>
      <c r="C125" s="922" t="s">
        <v>466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440</v>
      </c>
      <c r="AB125" s="959"/>
      <c r="AC125" s="959"/>
      <c r="AD125" s="959"/>
      <c r="AE125" s="960"/>
      <c r="AF125" s="961" t="s">
        <v>129</v>
      </c>
      <c r="AG125" s="959"/>
      <c r="AH125" s="959"/>
      <c r="AI125" s="959"/>
      <c r="AJ125" s="960"/>
      <c r="AK125" s="961" t="s">
        <v>129</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440</v>
      </c>
      <c r="DH125" s="931"/>
      <c r="DI125" s="931"/>
      <c r="DJ125" s="931"/>
      <c r="DK125" s="931"/>
      <c r="DL125" s="931" t="s">
        <v>129</v>
      </c>
      <c r="DM125" s="931"/>
      <c r="DN125" s="931"/>
      <c r="DO125" s="931"/>
      <c r="DP125" s="931"/>
      <c r="DQ125" s="931" t="s">
        <v>129</v>
      </c>
      <c r="DR125" s="931"/>
      <c r="DS125" s="931"/>
      <c r="DT125" s="931"/>
      <c r="DU125" s="931"/>
      <c r="DV125" s="932" t="s">
        <v>129</v>
      </c>
      <c r="DW125" s="932"/>
      <c r="DX125" s="932"/>
      <c r="DY125" s="932"/>
      <c r="DZ125" s="933"/>
    </row>
    <row r="126" spans="1:130" s="230" customFormat="1" ht="26.25" customHeight="1" thickBot="1" x14ac:dyDescent="0.25">
      <c r="A126" s="1058"/>
      <c r="B126" s="949"/>
      <c r="C126" s="922" t="s">
        <v>468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11955</v>
      </c>
      <c r="AB126" s="959"/>
      <c r="AC126" s="959"/>
      <c r="AD126" s="959"/>
      <c r="AE126" s="960"/>
      <c r="AF126" s="961">
        <v>7405</v>
      </c>
      <c r="AG126" s="959"/>
      <c r="AH126" s="959"/>
      <c r="AI126" s="959"/>
      <c r="AJ126" s="960"/>
      <c r="AK126" s="961" t="s">
        <v>129</v>
      </c>
      <c r="AL126" s="959"/>
      <c r="AM126" s="959"/>
      <c r="AN126" s="959"/>
      <c r="AO126" s="960"/>
      <c r="AP126" s="962" t="s">
        <v>129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129</v>
      </c>
      <c r="DM126" s="926"/>
      <c r="DN126" s="926"/>
      <c r="DO126" s="926"/>
      <c r="DP126" s="926"/>
      <c r="DQ126" s="926" t="s">
        <v>129</v>
      </c>
      <c r="DR126" s="926"/>
      <c r="DS126" s="926"/>
      <c r="DT126" s="926"/>
      <c r="DU126" s="926"/>
      <c r="DV126" s="927" t="s">
        <v>444</v>
      </c>
      <c r="DW126" s="927"/>
      <c r="DX126" s="927"/>
      <c r="DY126" s="927"/>
      <c r="DZ126" s="928"/>
    </row>
    <row r="127" spans="1:130" s="230" customFormat="1" ht="26.25" customHeight="1" x14ac:dyDescent="0.2">
      <c r="A127" s="1059"/>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440</v>
      </c>
      <c r="AB127" s="959"/>
      <c r="AC127" s="959"/>
      <c r="AD127" s="959"/>
      <c r="AE127" s="960"/>
      <c r="AF127" s="961" t="s">
        <v>129</v>
      </c>
      <c r="AG127" s="959"/>
      <c r="AH127" s="959"/>
      <c r="AI127" s="959"/>
      <c r="AJ127" s="960"/>
      <c r="AK127" s="961" t="s">
        <v>129</v>
      </c>
      <c r="AL127" s="959"/>
      <c r="AM127" s="959"/>
      <c r="AN127" s="959"/>
      <c r="AO127" s="960"/>
      <c r="AP127" s="962" t="s">
        <v>440</v>
      </c>
      <c r="AQ127" s="963"/>
      <c r="AR127" s="963"/>
      <c r="AS127" s="963"/>
      <c r="AT127" s="964"/>
      <c r="AU127" s="232"/>
      <c r="AV127" s="232"/>
      <c r="AW127" s="232"/>
      <c r="AX127" s="1032" t="s">
        <v>486</v>
      </c>
      <c r="AY127" s="1033"/>
      <c r="AZ127" s="1033"/>
      <c r="BA127" s="1033"/>
      <c r="BB127" s="1033"/>
      <c r="BC127" s="1033"/>
      <c r="BD127" s="1033"/>
      <c r="BE127" s="1034"/>
      <c r="BF127" s="1035" t="s">
        <v>487</v>
      </c>
      <c r="BG127" s="1033"/>
      <c r="BH127" s="1033"/>
      <c r="BI127" s="1033"/>
      <c r="BJ127" s="1033"/>
      <c r="BK127" s="1033"/>
      <c r="BL127" s="1034"/>
      <c r="BM127" s="1035" t="s">
        <v>488</v>
      </c>
      <c r="BN127" s="1033"/>
      <c r="BO127" s="1033"/>
      <c r="BP127" s="1033"/>
      <c r="BQ127" s="1033"/>
      <c r="BR127" s="1033"/>
      <c r="BS127" s="1034"/>
      <c r="BT127" s="1035" t="s">
        <v>489</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440</v>
      </c>
      <c r="DH127" s="926"/>
      <c r="DI127" s="926"/>
      <c r="DJ127" s="926"/>
      <c r="DK127" s="926"/>
      <c r="DL127" s="926" t="s">
        <v>129</v>
      </c>
      <c r="DM127" s="926"/>
      <c r="DN127" s="926"/>
      <c r="DO127" s="926"/>
      <c r="DP127" s="926"/>
      <c r="DQ127" s="926" t="s">
        <v>129</v>
      </c>
      <c r="DR127" s="926"/>
      <c r="DS127" s="926"/>
      <c r="DT127" s="926"/>
      <c r="DU127" s="926"/>
      <c r="DV127" s="927" t="s">
        <v>129</v>
      </c>
      <c r="DW127" s="927"/>
      <c r="DX127" s="927"/>
      <c r="DY127" s="927"/>
      <c r="DZ127" s="928"/>
    </row>
    <row r="128" spans="1:130" s="230" customFormat="1" ht="26.25" customHeight="1" thickBot="1" x14ac:dyDescent="0.25">
      <c r="A128" s="1042" t="s">
        <v>491</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492</v>
      </c>
      <c r="X128" s="1044"/>
      <c r="Y128" s="1044"/>
      <c r="Z128" s="1045"/>
      <c r="AA128" s="1046">
        <v>562871</v>
      </c>
      <c r="AB128" s="1047"/>
      <c r="AC128" s="1047"/>
      <c r="AD128" s="1047"/>
      <c r="AE128" s="1048"/>
      <c r="AF128" s="1049">
        <v>531514</v>
      </c>
      <c r="AG128" s="1047"/>
      <c r="AH128" s="1047"/>
      <c r="AI128" s="1047"/>
      <c r="AJ128" s="1048"/>
      <c r="AK128" s="1049">
        <v>475088</v>
      </c>
      <c r="AL128" s="1047"/>
      <c r="AM128" s="1047"/>
      <c r="AN128" s="1047"/>
      <c r="AO128" s="1048"/>
      <c r="AP128" s="1050"/>
      <c r="AQ128" s="1051"/>
      <c r="AR128" s="1051"/>
      <c r="AS128" s="1051"/>
      <c r="AT128" s="1052"/>
      <c r="AU128" s="232"/>
      <c r="AV128" s="232"/>
      <c r="AW128" s="232"/>
      <c r="AX128" s="896" t="s">
        <v>493</v>
      </c>
      <c r="AY128" s="897"/>
      <c r="AZ128" s="897"/>
      <c r="BA128" s="897"/>
      <c r="BB128" s="897"/>
      <c r="BC128" s="897"/>
      <c r="BD128" s="897"/>
      <c r="BE128" s="898"/>
      <c r="BF128" s="1053" t="s">
        <v>444</v>
      </c>
      <c r="BG128" s="1054"/>
      <c r="BH128" s="1054"/>
      <c r="BI128" s="1054"/>
      <c r="BJ128" s="1054"/>
      <c r="BK128" s="1054"/>
      <c r="BL128" s="1055"/>
      <c r="BM128" s="1053">
        <v>11.64</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494</v>
      </c>
      <c r="CQ128" s="726"/>
      <c r="CR128" s="726"/>
      <c r="CS128" s="726"/>
      <c r="CT128" s="726"/>
      <c r="CU128" s="726"/>
      <c r="CV128" s="726"/>
      <c r="CW128" s="726"/>
      <c r="CX128" s="726"/>
      <c r="CY128" s="726"/>
      <c r="CZ128" s="726"/>
      <c r="DA128" s="726"/>
      <c r="DB128" s="726"/>
      <c r="DC128" s="726"/>
      <c r="DD128" s="726"/>
      <c r="DE128" s="726"/>
      <c r="DF128" s="1037"/>
      <c r="DG128" s="1038">
        <v>1928</v>
      </c>
      <c r="DH128" s="1039"/>
      <c r="DI128" s="1039"/>
      <c r="DJ128" s="1039"/>
      <c r="DK128" s="1039"/>
      <c r="DL128" s="1039">
        <v>875</v>
      </c>
      <c r="DM128" s="1039"/>
      <c r="DN128" s="1039"/>
      <c r="DO128" s="1039"/>
      <c r="DP128" s="1039"/>
      <c r="DQ128" s="1039">
        <v>700</v>
      </c>
      <c r="DR128" s="1039"/>
      <c r="DS128" s="1039"/>
      <c r="DT128" s="1039"/>
      <c r="DU128" s="1039"/>
      <c r="DV128" s="1040">
        <v>0</v>
      </c>
      <c r="DW128" s="1040"/>
      <c r="DX128" s="1040"/>
      <c r="DY128" s="1040"/>
      <c r="DZ128" s="1041"/>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33967976</v>
      </c>
      <c r="AB129" s="959"/>
      <c r="AC129" s="959"/>
      <c r="AD129" s="959"/>
      <c r="AE129" s="960"/>
      <c r="AF129" s="961">
        <v>34584854</v>
      </c>
      <c r="AG129" s="959"/>
      <c r="AH129" s="959"/>
      <c r="AI129" s="959"/>
      <c r="AJ129" s="960"/>
      <c r="AK129" s="961">
        <v>33974491</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444</v>
      </c>
      <c r="BG129" s="1067"/>
      <c r="BH129" s="1067"/>
      <c r="BI129" s="1067"/>
      <c r="BJ129" s="1067"/>
      <c r="BK129" s="1067"/>
      <c r="BL129" s="1068"/>
      <c r="BM129" s="1066">
        <v>16.64</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5905999</v>
      </c>
      <c r="AB130" s="959"/>
      <c r="AC130" s="959"/>
      <c r="AD130" s="959"/>
      <c r="AE130" s="960"/>
      <c r="AF130" s="961">
        <v>5705429</v>
      </c>
      <c r="AG130" s="959"/>
      <c r="AH130" s="959"/>
      <c r="AI130" s="959"/>
      <c r="AJ130" s="960"/>
      <c r="AK130" s="961">
        <v>5654082</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28061977</v>
      </c>
      <c r="AB131" s="986"/>
      <c r="AC131" s="986"/>
      <c r="AD131" s="986"/>
      <c r="AE131" s="987"/>
      <c r="AF131" s="985">
        <v>28879425</v>
      </c>
      <c r="AG131" s="986"/>
      <c r="AH131" s="986"/>
      <c r="AI131" s="986"/>
      <c r="AJ131" s="987"/>
      <c r="AK131" s="985">
        <v>28320409</v>
      </c>
      <c r="AL131" s="986"/>
      <c r="AM131" s="986"/>
      <c r="AN131" s="986"/>
      <c r="AO131" s="987"/>
      <c r="AP131" s="1110"/>
      <c r="AQ131" s="1111"/>
      <c r="AR131" s="1111"/>
      <c r="AS131" s="1111"/>
      <c r="AT131" s="1112"/>
      <c r="AU131" s="233"/>
      <c r="AV131" s="233"/>
      <c r="AW131" s="233"/>
      <c r="AX131" s="1083" t="s">
        <v>501</v>
      </c>
      <c r="AY131" s="726"/>
      <c r="AZ131" s="726"/>
      <c r="BA131" s="726"/>
      <c r="BB131" s="726"/>
      <c r="BC131" s="726"/>
      <c r="BD131" s="726"/>
      <c r="BE131" s="1037"/>
      <c r="BF131" s="1084" t="s">
        <v>444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0.88010192600000003</v>
      </c>
      <c r="AB132" s="1097"/>
      <c r="AC132" s="1097"/>
      <c r="AD132" s="1097"/>
      <c r="AE132" s="1098"/>
      <c r="AF132" s="1099">
        <v>1.0712559450000001</v>
      </c>
      <c r="AG132" s="1097"/>
      <c r="AH132" s="1097"/>
      <c r="AI132" s="1097"/>
      <c r="AJ132" s="1098"/>
      <c r="AK132" s="1099">
        <v>1.1878571579999999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1.5</v>
      </c>
      <c r="AB133" s="1080"/>
      <c r="AC133" s="1080"/>
      <c r="AD133" s="1080"/>
      <c r="AE133" s="1081"/>
      <c r="AF133" s="1079">
        <v>1.2</v>
      </c>
      <c r="AG133" s="1080"/>
      <c r="AH133" s="1080"/>
      <c r="AI133" s="1080"/>
      <c r="AJ133" s="1081"/>
      <c r="AK133" s="1079">
        <v>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AN6wnenZjT7wiD39e+xBZQvnzUIJScmEFpHCL1yQJ9naIyphGrz4OCRo5kRQXjpMjDpj4cXiWnrbpHhmUAKzQ==" saltValue="rq3ylBgX0qK/f5gG0PdBa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505</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UvMMd+VtKxdLiAGuIgp+haKD0xNyPqqtbAxsIIpVHI3VuYK+uxVnqz9BLpXGhTEQbHDuBP97xT3ieD8OdfEU3A==" saltValue="+qSMZrlk4VaAUOba9VAeM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XgYW3o+VAs5wgVYm+LCXq47JO0q/zr4z51ezqekS7r9L5viL7jHlNJjBek+uXO8hpiRG1u8JQ8sMg4C/kWDKg==" saltValue="x0KY8jFyYslY5s2gbfuB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10414473</v>
      </c>
      <c r="AP9" s="281">
        <v>90554</v>
      </c>
      <c r="AQ9" s="282">
        <v>66247</v>
      </c>
      <c r="AR9" s="283">
        <v>36.700000000000003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1557983</v>
      </c>
      <c r="AP10" s="284">
        <v>13547</v>
      </c>
      <c r="AQ10" s="285">
        <v>4001</v>
      </c>
      <c r="AR10" s="286">
        <v>238.6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v>641559</v>
      </c>
      <c r="AP11" s="284">
        <v>5578</v>
      </c>
      <c r="AQ11" s="285">
        <v>2117</v>
      </c>
      <c r="AR11" s="286">
        <v>163.5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517</v>
      </c>
      <c r="AP12" s="284" t="s">
        <v>517</v>
      </c>
      <c r="AQ12" s="285">
        <v>23</v>
      </c>
      <c r="AR12" s="286" t="s">
        <v>517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125720</v>
      </c>
      <c r="AP13" s="284">
        <v>1093</v>
      </c>
      <c r="AQ13" s="285">
        <v>2449</v>
      </c>
      <c r="AR13" s="286">
        <v>-55.4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42241</v>
      </c>
      <c r="AP14" s="284">
        <v>367</v>
      </c>
      <c r="AQ14" s="285">
        <v>1636</v>
      </c>
      <c r="AR14" s="286">
        <v>-77.599999999999994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-631095</v>
      </c>
      <c r="AP15" s="284">
        <v>-5487</v>
      </c>
      <c r="AQ15" s="285">
        <v>-3889</v>
      </c>
      <c r="AR15" s="286">
        <v>41.1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12150881</v>
      </c>
      <c r="AP16" s="284">
        <v>105652</v>
      </c>
      <c r="AQ16" s="285">
        <v>72585</v>
      </c>
      <c r="AR16" s="286">
        <v>45.6</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8.48</v>
      </c>
      <c r="AP21" s="298">
        <v>6.82</v>
      </c>
      <c r="AQ21" s="299">
        <v>1.66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97.4</v>
      </c>
      <c r="AP22" s="303">
        <v>99.4</v>
      </c>
      <c r="AQ22" s="304">
        <v>-2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3413094</v>
      </c>
      <c r="AP32" s="312">
        <v>29677</v>
      </c>
      <c r="AQ32" s="313">
        <v>38122</v>
      </c>
      <c r="AR32" s="314">
        <v>-22.2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517</v>
      </c>
      <c r="AP33" s="312" t="s">
        <v>517</v>
      </c>
      <c r="AQ33" s="313" t="s">
        <v>517</v>
      </c>
      <c r="AR33" s="314" t="s">
        <v>517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517</v>
      </c>
      <c r="AP34" s="312" t="s">
        <v>517</v>
      </c>
      <c r="AQ34" s="313">
        <v>19</v>
      </c>
      <c r="AR34" s="314" t="s">
        <v>517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2796433</v>
      </c>
      <c r="AP35" s="312">
        <v>24315</v>
      </c>
      <c r="AQ35" s="313">
        <v>11292</v>
      </c>
      <c r="AR35" s="314">
        <v>115.3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238989</v>
      </c>
      <c r="AP36" s="312">
        <v>2078</v>
      </c>
      <c r="AQ36" s="313">
        <v>1617</v>
      </c>
      <c r="AR36" s="314">
        <v>28.5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v>17060</v>
      </c>
      <c r="AP37" s="312">
        <v>148</v>
      </c>
      <c r="AQ37" s="313">
        <v>410</v>
      </c>
      <c r="AR37" s="314">
        <v>-63.9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517</v>
      </c>
      <c r="AP38" s="315" t="s">
        <v>517</v>
      </c>
      <c r="AQ38" s="316">
        <v>1</v>
      </c>
      <c r="AR38" s="304" t="s">
        <v>517</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-475088</v>
      </c>
      <c r="AP39" s="312">
        <v>-4131</v>
      </c>
      <c r="AQ39" s="313">
        <v>-6908</v>
      </c>
      <c r="AR39" s="314">
        <v>-40.200000000000003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-5654082</v>
      </c>
      <c r="AP40" s="312">
        <v>-49162</v>
      </c>
      <c r="AQ40" s="313">
        <v>-33487</v>
      </c>
      <c r="AR40" s="314">
        <v>46.8</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336406</v>
      </c>
      <c r="AP41" s="312">
        <v>2925</v>
      </c>
      <c r="AQ41" s="313">
        <v>11065</v>
      </c>
      <c r="AR41" s="314">
        <v>-73.599999999999994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7059639</v>
      </c>
      <c r="AN51" s="334">
        <v>59576</v>
      </c>
      <c r="AO51" s="335">
        <v>40.5</v>
      </c>
      <c r="AP51" s="336">
        <v>46402</v>
      </c>
      <c r="AQ51" s="337">
        <v>-11.3</v>
      </c>
      <c r="AR51" s="338">
        <v>51.8</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3784423</v>
      </c>
      <c r="AN52" s="342">
        <v>31937</v>
      </c>
      <c r="AO52" s="343">
        <v>39.700000000000003</v>
      </c>
      <c r="AP52" s="344">
        <v>26897</v>
      </c>
      <c r="AQ52" s="345">
        <v>-6.3</v>
      </c>
      <c r="AR52" s="346">
        <v>46</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9881572</v>
      </c>
      <c r="AN53" s="334">
        <v>83819</v>
      </c>
      <c r="AO53" s="335">
        <v>40.700000000000003</v>
      </c>
      <c r="AP53" s="336">
        <v>66343</v>
      </c>
      <c r="AQ53" s="337">
        <v>43</v>
      </c>
      <c r="AR53" s="338">
        <v>-2.2999999999999998</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4603804</v>
      </c>
      <c r="AN54" s="342">
        <v>39051</v>
      </c>
      <c r="AO54" s="343">
        <v>22.3</v>
      </c>
      <c r="AP54" s="344">
        <v>34529</v>
      </c>
      <c r="AQ54" s="345">
        <v>28.4</v>
      </c>
      <c r="AR54" s="346">
        <v>-6.1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5301596</v>
      </c>
      <c r="AN55" s="334">
        <v>45375</v>
      </c>
      <c r="AO55" s="335">
        <v>-45.9</v>
      </c>
      <c r="AP55" s="336">
        <v>56416</v>
      </c>
      <c r="AQ55" s="337">
        <v>-15</v>
      </c>
      <c r="AR55" s="338">
        <v>-30.9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2635001</v>
      </c>
      <c r="AN56" s="342">
        <v>22552</v>
      </c>
      <c r="AO56" s="343">
        <v>-42.2</v>
      </c>
      <c r="AP56" s="344">
        <v>32623</v>
      </c>
      <c r="AQ56" s="345">
        <v>-5.5</v>
      </c>
      <c r="AR56" s="346">
        <v>-36.700000000000003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4909926</v>
      </c>
      <c r="AN57" s="334">
        <v>42382</v>
      </c>
      <c r="AO57" s="335">
        <v>-6.6</v>
      </c>
      <c r="AP57" s="336">
        <v>49217</v>
      </c>
      <c r="AQ57" s="337">
        <v>-12.8</v>
      </c>
      <c r="AR57" s="338">
        <v>6.2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2127401</v>
      </c>
      <c r="AN58" s="342">
        <v>18363</v>
      </c>
      <c r="AO58" s="343">
        <v>-18.600000000000001</v>
      </c>
      <c r="AP58" s="344">
        <v>27232</v>
      </c>
      <c r="AQ58" s="345">
        <v>-16.5</v>
      </c>
      <c r="AR58" s="346">
        <v>-2.1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3067817</v>
      </c>
      <c r="AN59" s="334">
        <v>26675</v>
      </c>
      <c r="AO59" s="335">
        <v>-37.1</v>
      </c>
      <c r="AP59" s="336">
        <v>49211</v>
      </c>
      <c r="AQ59" s="337">
        <v>0</v>
      </c>
      <c r="AR59" s="338">
        <v>-37.1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2046700</v>
      </c>
      <c r="AN60" s="342">
        <v>17796</v>
      </c>
      <c r="AO60" s="343">
        <v>-3.1</v>
      </c>
      <c r="AP60" s="344">
        <v>28367</v>
      </c>
      <c r="AQ60" s="345">
        <v>4.2</v>
      </c>
      <c r="AR60" s="346">
        <v>-7.3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6044110</v>
      </c>
      <c r="AN61" s="349">
        <v>51565</v>
      </c>
      <c r="AO61" s="350">
        <v>-1.7</v>
      </c>
      <c r="AP61" s="351">
        <v>53518</v>
      </c>
      <c r="AQ61" s="352">
        <v>0.8</v>
      </c>
      <c r="AR61" s="338">
        <v>-2.5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3039466</v>
      </c>
      <c r="AN62" s="342">
        <v>25940</v>
      </c>
      <c r="AO62" s="343">
        <v>-0.4</v>
      </c>
      <c r="AP62" s="344">
        <v>29930</v>
      </c>
      <c r="AQ62" s="345">
        <v>0.9</v>
      </c>
      <c r="AR62" s="346">
        <v>-1.3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8v/BLXo39bzH07puw/LKcpMeI71BS5u3F99KIQMRFN64xdnl3GWZ9qkO/moOCK+OYNVLyNPeylzorufxPjNUGw==" saltValue="CMS5wke6RU1+zaWvEZLJ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1" spans="125:125" ht="13.5" hidden="1" customHeight="1" x14ac:dyDescent="0.2">
      <c r="DU121" s="259"/>
    </row>
  </sheetData>
  <sheetProtection algorithmName="SHA-512" hashValue="AK8QTSX7E1HaAgbeax2SPupwrFvX/J1zDM7dtXL1QI1KNqYnes036E7LxEwhToqOhPp82/R3JZN8l/Ma5ncMgw==" saltValue="APlQp/Fcq9f9zk5cP4yG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9o/uhZ0cP4EqR9VfXQd3LCi6fcgQue7Ljlz8QNx6MYaQfQD40coLh6NcNE4DcBJqhrZ/B3RBMvDjuJuSkjHwtA==" saltValue="YhpO2f+RMpEvCNAFDDmhK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16.84</v>
      </c>
      <c r="G47" s="12">
        <v>18.96</v>
      </c>
      <c r="H47" s="12">
        <v>16.309999999999999</v>
      </c>
      <c r="I47" s="12">
        <v>20.3</v>
      </c>
      <c r="J47" s="13">
        <v>19.420000000000002</v>
      </c>
    </row>
    <row r="48" spans="2:10" ht="57.75" customHeight="1" x14ac:dyDescent="0.2">
      <c r="B48" s="14"/>
      <c r="C48" s="1141" t="s">
        <v>4</v>
      </c>
      <c r="D48" s="1141"/>
      <c r="E48" s="1142"/>
      <c r="F48" s="15">
        <v>2.2400000000000002</v>
      </c>
      <c r="G48" s="16">
        <v>4.0199999999999996</v>
      </c>
      <c r="H48" s="16">
        <v>3.88</v>
      </c>
      <c r="I48" s="16">
        <v>3.58</v>
      </c>
      <c r="J48" s="17">
        <v>5.45</v>
      </c>
    </row>
    <row r="49" spans="2:10" ht="57.75" customHeight="1" thickBot="1" x14ac:dyDescent="0.25">
      <c r="B49" s="18"/>
      <c r="C49" s="1143" t="s">
        <v>5</v>
      </c>
      <c r="D49" s="1143"/>
      <c r="E49" s="1144"/>
      <c r="F49" s="19">
        <v>1.57</v>
      </c>
      <c r="G49" s="20">
        <v>7.7</v>
      </c>
      <c r="H49" s="20">
        <v>2.2799999999999998</v>
      </c>
      <c r="I49" s="20">
        <v>7.25</v>
      </c>
      <c r="J49" s="21">
        <v>3.15</v>
      </c>
    </row>
    <row r="50" spans="2:10" ht="13" x14ac:dyDescent="0.2"/>
  </sheetData>
  <sheetProtection algorithmName="SHA-512" hashValue="9SO7docMih3dc/QCylAuj9dw9Vduk3e1Eb/d5wKq8K9u+DIb5eQSvKflcJXM2HmMIG85Af//X1DxFIai6SsloQ==" saltValue="3DDMvhdb7kYJlzXdPJFI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沢田　昌希</cp:lastModifiedBy>
  <cp:lastPrinted>2024-03-19T05:49:43Z</cp:lastPrinted>
  <dcterms:created xsi:type="dcterms:W3CDTF">2024-03-14T03:05:25Z</dcterms:created>
  <dcterms:modified xsi:type="dcterms:W3CDTF">2024-03-26T11:51:56Z</dcterms:modified>
  <cp:category/>
</cp:coreProperties>
</file>