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8"/>
  <workbookPr showInkAnnotation="0"/>
  <mc:AlternateContent xmlns:mc="http://schemas.openxmlformats.org/markup-compatibility/2006">
    <mc:Choice Requires="x15">
      <x15ac:absPath xmlns:x15ac="http://schemas.microsoft.com/office/spreadsheetml/2010/11/ac" url="\\2n01sv05\部署用フォルダ\市民協働部\市民協働部 国スポ・障スポ大会推進室\03　競技運営\01 共通\R7\06 会場設営撤去\柔道・相撲・ソフトテニス\01 伺書\03 提出書類\"/>
    </mc:Choice>
  </mc:AlternateContent>
  <xr:revisionPtr revIDLastSave="0" documentId="13_ncr:1_{C3202346-9832-487D-9C3D-F2EB1D453613}" xr6:coauthVersionLast="36" xr6:coauthVersionMax="47" xr10:uidLastSave="{00000000-0000-0000-0000-000000000000}"/>
  <bookViews>
    <workbookView xWindow="-105" yWindow="-105" windowWidth="23250" windowHeight="12570" tabRatio="646" xr2:uid="{00000000-000D-0000-FFFF-FFFF00000000}"/>
  </bookViews>
  <sheets>
    <sheet name="表紙" sheetId="4" r:id="rId1"/>
    <sheet name="柔道（内訳）" sheetId="13" r:id="rId2"/>
    <sheet name="ソフトテニス（内訳）" sheetId="14" r:id="rId3"/>
    <sheet name="相撲（内訳）" sheetId="10" r:id="rId4"/>
  </sheets>
  <definedNames>
    <definedName name="_xlnm._FilterDatabase" localSheetId="2" hidden="1">'ソフトテニス（内訳）'!$A$3:$G$468</definedName>
    <definedName name="_xlnm._FilterDatabase" localSheetId="1" hidden="1">'柔道（内訳）'!$A$3:$G$406</definedName>
    <definedName name="_xlnm._FilterDatabase" localSheetId="3" hidden="1">'相撲（内訳）'!$A$3:$G$530</definedName>
    <definedName name="_xlnm.Print_Area" localSheetId="2">'ソフトテニス（内訳）'!$A$1:$G$468</definedName>
    <definedName name="_xlnm.Print_Area" localSheetId="0">表紙!$A$1:$I$31</definedName>
    <definedName name="_xlnm.Print_Titles" localSheetId="2">'ソフトテニス（内訳）'!$1:$3</definedName>
    <definedName name="_xlnm.Print_Titles" localSheetId="1">'柔道（内訳）'!$1:$3</definedName>
    <definedName name="_xlnm.Print_Titles" localSheetId="3">'相撲（内訳）'!$1:$3</definedName>
  </definedNames>
  <calcPr calcId="191029"/>
</workbook>
</file>

<file path=xl/calcChain.xml><?xml version="1.0" encoding="utf-8"?>
<calcChain xmlns="http://schemas.openxmlformats.org/spreadsheetml/2006/main">
  <c r="G406" i="13" l="1"/>
  <c r="G468" i="14"/>
  <c r="G530" i="10"/>
  <c r="E9" i="4"/>
  <c r="G457" i="14"/>
  <c r="G421" i="14"/>
  <c r="G456" i="14"/>
  <c r="G455" i="14"/>
  <c r="G454" i="14"/>
  <c r="G453" i="14"/>
  <c r="G452" i="14"/>
  <c r="G451" i="14"/>
  <c r="G450" i="14"/>
  <c r="G445" i="14"/>
  <c r="G444" i="14"/>
  <c r="G443" i="14"/>
  <c r="G442" i="14"/>
  <c r="G441" i="14"/>
  <c r="G440" i="14"/>
  <c r="G429" i="14"/>
  <c r="G428" i="14"/>
  <c r="G427" i="14"/>
  <c r="G426" i="14"/>
  <c r="G425" i="14"/>
  <c r="G424" i="14"/>
  <c r="G419" i="14"/>
  <c r="G418" i="14"/>
  <c r="G417" i="14"/>
  <c r="G412" i="14"/>
  <c r="G411" i="14"/>
  <c r="G408" i="14"/>
  <c r="G405" i="14"/>
  <c r="G402" i="14"/>
  <c r="G399" i="14"/>
  <c r="G398" i="14"/>
  <c r="G397" i="14"/>
  <c r="G396" i="14"/>
  <c r="G393" i="14"/>
  <c r="G392" i="14"/>
  <c r="G391" i="14"/>
  <c r="G390" i="14"/>
  <c r="G386" i="14"/>
  <c r="G385" i="14"/>
  <c r="G382" i="14"/>
  <c r="G381" i="14"/>
  <c r="G380" i="14"/>
  <c r="G379" i="14"/>
  <c r="G378" i="14"/>
  <c r="G377" i="14"/>
  <c r="G367" i="14"/>
  <c r="G366" i="14"/>
  <c r="G365" i="14"/>
  <c r="G364" i="14"/>
  <c r="G363" i="14"/>
  <c r="G362" i="14"/>
  <c r="G359" i="14"/>
  <c r="G358" i="14"/>
  <c r="G357" i="14"/>
  <c r="G356" i="14"/>
  <c r="G355" i="14"/>
  <c r="G354" i="14"/>
  <c r="G351" i="14"/>
  <c r="G350" i="14"/>
  <c r="G349" i="14"/>
  <c r="G348" i="14"/>
  <c r="G347" i="14"/>
  <c r="G346" i="14"/>
  <c r="G340" i="14"/>
  <c r="G339" i="14"/>
  <c r="G338" i="14"/>
  <c r="G337" i="14"/>
  <c r="G336" i="14"/>
  <c r="G331" i="14"/>
  <c r="G330" i="14"/>
  <c r="G329" i="14"/>
  <c r="G328" i="14"/>
  <c r="G327" i="14"/>
  <c r="G326" i="14"/>
  <c r="G325" i="14"/>
  <c r="G322" i="14"/>
  <c r="G317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5" i="14"/>
  <c r="G294" i="14"/>
  <c r="G291" i="14"/>
  <c r="G290" i="14"/>
  <c r="G289" i="14"/>
  <c r="G288" i="14"/>
  <c r="G287" i="14"/>
  <c r="G286" i="14"/>
  <c r="G285" i="14"/>
  <c r="G271" i="14"/>
  <c r="G265" i="14"/>
  <c r="G260" i="14"/>
  <c r="G259" i="14"/>
  <c r="G258" i="14"/>
  <c r="G257" i="14"/>
  <c r="G256" i="14"/>
  <c r="G255" i="14"/>
  <c r="G254" i="14"/>
  <c r="G253" i="14"/>
  <c r="G282" i="14" s="1"/>
  <c r="G245" i="14"/>
  <c r="G244" i="14"/>
  <c r="G243" i="14"/>
  <c r="G242" i="14"/>
  <c r="G241" i="14"/>
  <c r="G240" i="14"/>
  <c r="G237" i="14"/>
  <c r="G236" i="14"/>
  <c r="G235" i="14"/>
  <c r="G234" i="14"/>
  <c r="G233" i="14"/>
  <c r="G232" i="14"/>
  <c r="G231" i="14"/>
  <c r="G228" i="14"/>
  <c r="G227" i="14"/>
  <c r="G226" i="14"/>
  <c r="G225" i="14"/>
  <c r="G224" i="14"/>
  <c r="G223" i="14"/>
  <c r="G222" i="14"/>
  <c r="G251" i="14" s="1"/>
  <c r="G216" i="14"/>
  <c r="G215" i="14"/>
  <c r="G214" i="14"/>
  <c r="G213" i="14"/>
  <c r="G210" i="14"/>
  <c r="G209" i="14"/>
  <c r="G208" i="14"/>
  <c r="G207" i="14"/>
  <c r="G206" i="14"/>
  <c r="G205" i="14"/>
  <c r="G204" i="14"/>
  <c r="G203" i="14"/>
  <c r="G202" i="14"/>
  <c r="G199" i="14"/>
  <c r="G198" i="14"/>
  <c r="G196" i="14"/>
  <c r="G195" i="14"/>
  <c r="G194" i="14"/>
  <c r="G193" i="14"/>
  <c r="G192" i="14"/>
  <c r="G191" i="14"/>
  <c r="G178" i="14"/>
  <c r="G177" i="14"/>
  <c r="G176" i="14"/>
  <c r="G175" i="14"/>
  <c r="G174" i="14"/>
  <c r="G173" i="14"/>
  <c r="G172" i="14"/>
  <c r="G169" i="14"/>
  <c r="G167" i="14"/>
  <c r="G166" i="14"/>
  <c r="G165" i="14"/>
  <c r="G164" i="14"/>
  <c r="G163" i="14"/>
  <c r="G162" i="14"/>
  <c r="G161" i="14"/>
  <c r="G160" i="14"/>
  <c r="G155" i="14"/>
  <c r="G154" i="14"/>
  <c r="G151" i="14"/>
  <c r="G149" i="14"/>
  <c r="G148" i="14"/>
  <c r="G147" i="14"/>
  <c r="G146" i="14"/>
  <c r="G143" i="14"/>
  <c r="G142" i="14"/>
  <c r="G141" i="14"/>
  <c r="G140" i="14"/>
  <c r="G137" i="14"/>
  <c r="G136" i="14"/>
  <c r="G135" i="14"/>
  <c r="G134" i="14"/>
  <c r="G133" i="14"/>
  <c r="G130" i="14"/>
  <c r="G129" i="14"/>
  <c r="G123" i="14"/>
  <c r="G122" i="14"/>
  <c r="G121" i="14"/>
  <c r="G120" i="14"/>
  <c r="G119" i="14"/>
  <c r="G118" i="14"/>
  <c r="G117" i="14"/>
  <c r="G114" i="14"/>
  <c r="G113" i="14"/>
  <c r="G112" i="14"/>
  <c r="G111" i="14"/>
  <c r="G110" i="14"/>
  <c r="G109" i="14"/>
  <c r="G108" i="14"/>
  <c r="G107" i="14"/>
  <c r="G104" i="14"/>
  <c r="G103" i="14"/>
  <c r="G102" i="14"/>
  <c r="G101" i="14"/>
  <c r="G100" i="14"/>
  <c r="G99" i="14"/>
  <c r="G98" i="14"/>
  <c r="G88" i="14"/>
  <c r="G87" i="14"/>
  <c r="G86" i="14"/>
  <c r="G85" i="14"/>
  <c r="G84" i="14"/>
  <c r="G83" i="14"/>
  <c r="G82" i="14"/>
  <c r="G81" i="14"/>
  <c r="G76" i="14"/>
  <c r="G75" i="14"/>
  <c r="G74" i="14"/>
  <c r="G73" i="14"/>
  <c r="G72" i="14"/>
  <c r="G71" i="14"/>
  <c r="G70" i="14"/>
  <c r="G69" i="14"/>
  <c r="G68" i="14"/>
  <c r="G67" i="14"/>
  <c r="G57" i="14"/>
  <c r="G55" i="14"/>
  <c r="G54" i="14"/>
  <c r="G53" i="14"/>
  <c r="G52" i="14"/>
  <c r="G51" i="14"/>
  <c r="G50" i="14"/>
  <c r="G49" i="14"/>
  <c r="G46" i="14"/>
  <c r="G44" i="14"/>
  <c r="G43" i="14"/>
  <c r="G42" i="14"/>
  <c r="G41" i="14"/>
  <c r="G40" i="14"/>
  <c r="G39" i="14"/>
  <c r="G38" i="14"/>
  <c r="G37" i="14"/>
  <c r="G36" i="14"/>
  <c r="G32" i="14"/>
  <c r="G31" i="14"/>
  <c r="G30" i="14"/>
  <c r="G29" i="14"/>
  <c r="G28" i="14"/>
  <c r="G27" i="14"/>
  <c r="G26" i="14"/>
  <c r="G25" i="14"/>
  <c r="G24" i="14"/>
  <c r="G20" i="14"/>
  <c r="G11" i="14"/>
  <c r="G10" i="14"/>
  <c r="G9" i="14"/>
  <c r="G127" i="14" l="1"/>
  <c r="G158" i="14"/>
  <c r="G375" i="14"/>
  <c r="G406" i="14"/>
  <c r="G313" i="14"/>
  <c r="G65" i="14"/>
  <c r="G96" i="14"/>
  <c r="G189" i="14"/>
  <c r="G220" i="14"/>
  <c r="G344" i="14"/>
  <c r="G437" i="14"/>
  <c r="G467" i="14"/>
  <c r="G34" i="14"/>
  <c r="G404" i="13"/>
  <c r="G403" i="13"/>
  <c r="G402" i="13"/>
  <c r="G401" i="13"/>
  <c r="G400" i="13"/>
  <c r="G399" i="13"/>
  <c r="G398" i="13"/>
  <c r="G397" i="13"/>
  <c r="G395" i="13"/>
  <c r="G394" i="13"/>
  <c r="G393" i="13"/>
  <c r="G392" i="13"/>
  <c r="G391" i="13"/>
  <c r="G390" i="13"/>
  <c r="G389" i="13"/>
  <c r="G386" i="13"/>
  <c r="G385" i="13"/>
  <c r="G384" i="13"/>
  <c r="G383" i="13"/>
  <c r="G382" i="13"/>
  <c r="G381" i="13"/>
  <c r="G380" i="13"/>
  <c r="G379" i="13"/>
  <c r="G378" i="13"/>
  <c r="G377" i="13"/>
  <c r="G360" i="13"/>
  <c r="G359" i="13"/>
  <c r="G358" i="13"/>
  <c r="G357" i="13"/>
  <c r="G356" i="13"/>
  <c r="G355" i="13"/>
  <c r="G352" i="13"/>
  <c r="G351" i="13"/>
  <c r="G350" i="13"/>
  <c r="G349" i="13"/>
  <c r="G348" i="13"/>
  <c r="G347" i="13"/>
  <c r="G346" i="13"/>
  <c r="G337" i="13"/>
  <c r="G336" i="13"/>
  <c r="G335" i="13"/>
  <c r="G334" i="13"/>
  <c r="G333" i="13"/>
  <c r="G332" i="13"/>
  <c r="G329" i="13"/>
  <c r="G328" i="13"/>
  <c r="G327" i="13"/>
  <c r="G326" i="13"/>
  <c r="G325" i="13"/>
  <c r="G322" i="13"/>
  <c r="G321" i="13"/>
  <c r="G320" i="13"/>
  <c r="G319" i="13"/>
  <c r="G318" i="13"/>
  <c r="G317" i="13"/>
  <c r="G316" i="13"/>
  <c r="G344" i="13" s="1"/>
  <c r="G315" i="13"/>
  <c r="G309" i="13"/>
  <c r="G308" i="13"/>
  <c r="G307" i="13"/>
  <c r="G306" i="13"/>
  <c r="G305" i="13"/>
  <c r="G304" i="13"/>
  <c r="G303" i="13"/>
  <c r="G302" i="13"/>
  <c r="G301" i="13"/>
  <c r="G298" i="13"/>
  <c r="G297" i="13"/>
  <c r="G296" i="13"/>
  <c r="G295" i="13"/>
  <c r="G294" i="13"/>
  <c r="G293" i="13"/>
  <c r="G292" i="13"/>
  <c r="G289" i="13"/>
  <c r="G288" i="13"/>
  <c r="G287" i="13"/>
  <c r="G286" i="13"/>
  <c r="G285" i="13"/>
  <c r="G284" i="13"/>
  <c r="G276" i="13"/>
  <c r="G275" i="13"/>
  <c r="G274" i="13"/>
  <c r="G273" i="13"/>
  <c r="G272" i="13"/>
  <c r="G271" i="13"/>
  <c r="G270" i="13"/>
  <c r="G267" i="13"/>
  <c r="G266" i="13"/>
  <c r="G262" i="13"/>
  <c r="G261" i="13"/>
  <c r="G258" i="13"/>
  <c r="G257" i="13"/>
  <c r="G254" i="13"/>
  <c r="G253" i="13"/>
  <c r="G243" i="13"/>
  <c r="G242" i="13"/>
  <c r="G241" i="13"/>
  <c r="G238" i="13"/>
  <c r="G235" i="13"/>
  <c r="G234" i="13"/>
  <c r="G233" i="13"/>
  <c r="G232" i="13"/>
  <c r="G231" i="13"/>
  <c r="G230" i="13"/>
  <c r="G227" i="13"/>
  <c r="G226" i="13"/>
  <c r="G225" i="13"/>
  <c r="G224" i="13"/>
  <c r="G223" i="13"/>
  <c r="G222" i="13"/>
  <c r="G214" i="13"/>
  <c r="G213" i="13"/>
  <c r="G210" i="13"/>
  <c r="G209" i="13"/>
  <c r="G208" i="13"/>
  <c r="G207" i="13"/>
  <c r="G206" i="13"/>
  <c r="G203" i="13"/>
  <c r="G202" i="13"/>
  <c r="G201" i="13"/>
  <c r="G200" i="13"/>
  <c r="G197" i="13"/>
  <c r="G196" i="13"/>
  <c r="G193" i="13"/>
  <c r="G192" i="13"/>
  <c r="G191" i="13"/>
  <c r="G184" i="13"/>
  <c r="G183" i="13"/>
  <c r="G182" i="13"/>
  <c r="G179" i="13"/>
  <c r="G178" i="13"/>
  <c r="G177" i="13"/>
  <c r="G176" i="13"/>
  <c r="G175" i="13"/>
  <c r="G174" i="13"/>
  <c r="G173" i="13"/>
  <c r="G172" i="13"/>
  <c r="G171" i="13"/>
  <c r="G170" i="13"/>
  <c r="G169" i="13"/>
  <c r="G166" i="13"/>
  <c r="G165" i="13"/>
  <c r="G164" i="13"/>
  <c r="G163" i="13"/>
  <c r="G162" i="13"/>
  <c r="G161" i="13"/>
  <c r="G160" i="13"/>
  <c r="G151" i="13"/>
  <c r="G150" i="13"/>
  <c r="G145" i="13"/>
  <c r="G144" i="13"/>
  <c r="G143" i="13"/>
  <c r="G142" i="13"/>
  <c r="G141" i="13"/>
  <c r="G140" i="13"/>
  <c r="G139" i="13"/>
  <c r="G138" i="13"/>
  <c r="G137" i="13"/>
  <c r="G136" i="13"/>
  <c r="G135" i="13"/>
  <c r="G130" i="13"/>
  <c r="G129" i="13"/>
  <c r="G115" i="13"/>
  <c r="G114" i="13"/>
  <c r="G113" i="13"/>
  <c r="G108" i="13"/>
  <c r="G107" i="13"/>
  <c r="G104" i="13"/>
  <c r="G103" i="13"/>
  <c r="G102" i="13"/>
  <c r="G98" i="13"/>
  <c r="G92" i="13"/>
  <c r="G89" i="13"/>
  <c r="G86" i="13"/>
  <c r="G83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0" i="13"/>
  <c r="G59" i="13"/>
  <c r="G58" i="13"/>
  <c r="G55" i="13"/>
  <c r="G54" i="13"/>
  <c r="G53" i="13"/>
  <c r="G52" i="13"/>
  <c r="G49" i="13"/>
  <c r="G48" i="13"/>
  <c r="G47" i="13"/>
  <c r="G46" i="13"/>
  <c r="G43" i="13"/>
  <c r="G42" i="13"/>
  <c r="G41" i="13"/>
  <c r="G38" i="13"/>
  <c r="G37" i="13"/>
  <c r="G36" i="13"/>
  <c r="G28" i="13"/>
  <c r="G27" i="13"/>
  <c r="G26" i="13"/>
  <c r="G23" i="13"/>
  <c r="G22" i="13"/>
  <c r="G21" i="13"/>
  <c r="G20" i="13"/>
  <c r="G19" i="13"/>
  <c r="G16" i="13"/>
  <c r="G13" i="13"/>
  <c r="G12" i="13"/>
  <c r="G11" i="13"/>
  <c r="G10" i="13"/>
  <c r="G7" i="13"/>
  <c r="G405" i="13" l="1"/>
  <c r="G375" i="13"/>
  <c r="G313" i="13"/>
  <c r="G282" i="13"/>
  <c r="G251" i="13"/>
  <c r="G220" i="13"/>
  <c r="G189" i="13"/>
  <c r="G158" i="13"/>
  <c r="G127" i="13"/>
  <c r="G96" i="13"/>
  <c r="G65" i="13"/>
  <c r="G34" i="13"/>
  <c r="E8" i="4" s="1"/>
  <c r="G501" i="10" l="1"/>
  <c r="G117" i="10"/>
  <c r="G474" i="10" l="1"/>
  <c r="G473" i="10"/>
  <c r="G503" i="10"/>
  <c r="G502" i="10"/>
  <c r="G529" i="10" s="1"/>
  <c r="G485" i="10"/>
  <c r="G486" i="10"/>
  <c r="G478" i="10"/>
  <c r="G392" i="10"/>
  <c r="G368" i="10"/>
  <c r="G361" i="10"/>
  <c r="G210" i="10"/>
  <c r="G296" i="10" l="1"/>
  <c r="G116" i="10" l="1"/>
  <c r="G131" i="10"/>
  <c r="G272" i="10"/>
  <c r="G20" i="10"/>
  <c r="G19" i="10"/>
  <c r="G309" i="10"/>
  <c r="G308" i="10"/>
  <c r="G307" i="10"/>
  <c r="G306" i="10"/>
  <c r="G305" i="10"/>
  <c r="G317" i="10"/>
  <c r="G267" i="10"/>
  <c r="G266" i="10"/>
  <c r="G265" i="10"/>
  <c r="G264" i="10"/>
  <c r="G263" i="10"/>
  <c r="G262" i="10"/>
  <c r="G261" i="10"/>
  <c r="G225" i="10"/>
  <c r="G224" i="10"/>
  <c r="G223" i="10"/>
  <c r="G222" i="10"/>
  <c r="G216" i="10"/>
  <c r="G215" i="10"/>
  <c r="G214" i="10"/>
  <c r="G213" i="10"/>
  <c r="G181" i="10"/>
  <c r="G184" i="10"/>
  <c r="G185" i="10"/>
  <c r="G180" i="10"/>
  <c r="G170" i="10"/>
  <c r="G171" i="10"/>
  <c r="G167" i="10"/>
  <c r="G166" i="10"/>
  <c r="G130" i="10"/>
  <c r="G129" i="10"/>
  <c r="G120" i="10"/>
  <c r="G53" i="10"/>
  <c r="G497" i="10"/>
  <c r="G496" i="10"/>
  <c r="G495" i="10"/>
  <c r="G491" i="10"/>
  <c r="G490" i="10"/>
  <c r="G493" i="10"/>
  <c r="G492" i="10"/>
  <c r="G489" i="10"/>
  <c r="G488" i="10"/>
  <c r="G487" i="10"/>
  <c r="G484" i="10"/>
  <c r="G483" i="10"/>
  <c r="G481" i="10"/>
  <c r="G480" i="10"/>
  <c r="G476" i="10"/>
  <c r="G471" i="10"/>
  <c r="G275" i="10"/>
  <c r="G458" i="10"/>
  <c r="G457" i="10"/>
  <c r="G456" i="10"/>
  <c r="G455" i="10"/>
  <c r="G453" i="10"/>
  <c r="G452" i="10"/>
  <c r="G451" i="10"/>
  <c r="G450" i="10"/>
  <c r="G449" i="10"/>
  <c r="G448" i="10"/>
  <c r="G447" i="10"/>
  <c r="G446" i="10"/>
  <c r="G445" i="10"/>
  <c r="G444" i="10"/>
  <c r="G443" i="10"/>
  <c r="G442" i="10"/>
  <c r="G441" i="10"/>
  <c r="G440" i="10"/>
  <c r="G431" i="10"/>
  <c r="G430" i="10"/>
  <c r="G429" i="10"/>
  <c r="G428" i="10"/>
  <c r="G427" i="10"/>
  <c r="G426" i="10"/>
  <c r="G423" i="10"/>
  <c r="G422" i="10"/>
  <c r="G421" i="10"/>
  <c r="G420" i="10"/>
  <c r="G419" i="10"/>
  <c r="G418" i="10"/>
  <c r="G417" i="10"/>
  <c r="G416" i="10"/>
  <c r="G415" i="10"/>
  <c r="G414" i="10"/>
  <c r="G413" i="10"/>
  <c r="G391" i="10"/>
  <c r="G390" i="10"/>
  <c r="G389" i="10"/>
  <c r="G388" i="10"/>
  <c r="G387" i="10"/>
  <c r="G386" i="10"/>
  <c r="G385" i="10"/>
  <c r="G384" i="10"/>
  <c r="G383" i="10"/>
  <c r="G382" i="10"/>
  <c r="G381" i="10"/>
  <c r="G380" i="10"/>
  <c r="G379" i="10"/>
  <c r="G378" i="10"/>
  <c r="G366" i="10"/>
  <c r="G365" i="10"/>
  <c r="G364" i="10"/>
  <c r="G363" i="10"/>
  <c r="G360" i="10"/>
  <c r="G359" i="10"/>
  <c r="G358" i="10"/>
  <c r="G357" i="10"/>
  <c r="G320" i="10"/>
  <c r="G319" i="10"/>
  <c r="G318" i="10"/>
  <c r="G316" i="10"/>
  <c r="G315" i="10"/>
  <c r="G314" i="10"/>
  <c r="G332" i="10"/>
  <c r="G331" i="10"/>
  <c r="G330" i="10"/>
  <c r="G329" i="10"/>
  <c r="G328" i="10"/>
  <c r="G327" i="10"/>
  <c r="G326" i="10"/>
  <c r="G325" i="10"/>
  <c r="G324" i="10"/>
  <c r="G323" i="10"/>
  <c r="G351" i="10"/>
  <c r="G350" i="10"/>
  <c r="G349" i="10"/>
  <c r="G348" i="10"/>
  <c r="G347" i="10"/>
  <c r="G346" i="10"/>
  <c r="G337" i="10"/>
  <c r="G336" i="10"/>
  <c r="G335" i="10"/>
  <c r="G334" i="10"/>
  <c r="G333" i="10"/>
  <c r="G300" i="10"/>
  <c r="G299" i="10"/>
  <c r="G270" i="10"/>
  <c r="G269" i="10"/>
  <c r="G243" i="10"/>
  <c r="G242" i="10"/>
  <c r="G241" i="10"/>
  <c r="G240" i="10"/>
  <c r="G239" i="10"/>
  <c r="G238" i="10"/>
  <c r="G237" i="10"/>
  <c r="G236" i="10"/>
  <c r="G235" i="10"/>
  <c r="G234" i="10"/>
  <c r="G233" i="10"/>
  <c r="G232" i="10"/>
  <c r="G231" i="10"/>
  <c r="G295" i="10"/>
  <c r="G294" i="10"/>
  <c r="G293" i="10"/>
  <c r="G292" i="10"/>
  <c r="G291" i="10"/>
  <c r="G290" i="10"/>
  <c r="G289" i="10"/>
  <c r="G288" i="10"/>
  <c r="G287" i="10"/>
  <c r="G286" i="10"/>
  <c r="G285" i="10"/>
  <c r="G284" i="10"/>
  <c r="G206" i="10"/>
  <c r="G205" i="10"/>
  <c r="G204" i="10"/>
  <c r="G203" i="10"/>
  <c r="G202" i="10"/>
  <c r="G201" i="10"/>
  <c r="G209" i="10"/>
  <c r="G208" i="10"/>
  <c r="G199" i="10"/>
  <c r="G198" i="10"/>
  <c r="G197" i="10"/>
  <c r="G196" i="10"/>
  <c r="G195" i="10"/>
  <c r="G194" i="10"/>
  <c r="G193" i="10"/>
  <c r="G192" i="10"/>
  <c r="G191" i="10"/>
  <c r="G190" i="10"/>
  <c r="G176" i="10"/>
  <c r="G175" i="10"/>
  <c r="G174" i="10"/>
  <c r="G173" i="10"/>
  <c r="G163" i="10"/>
  <c r="G124" i="10"/>
  <c r="G123" i="10"/>
  <c r="G115" i="10"/>
  <c r="G114" i="10"/>
  <c r="G112" i="10"/>
  <c r="G111" i="10"/>
  <c r="G110" i="10"/>
  <c r="G108" i="10"/>
  <c r="G107" i="10"/>
  <c r="G106" i="10"/>
  <c r="G105" i="10"/>
  <c r="G104" i="10"/>
  <c r="G103" i="10"/>
  <c r="G102" i="10"/>
  <c r="G101" i="10"/>
  <c r="G100" i="10"/>
  <c r="G99" i="10"/>
  <c r="G98" i="10"/>
  <c r="G87" i="10"/>
  <c r="G86" i="10"/>
  <c r="G85" i="10"/>
  <c r="G144" i="10"/>
  <c r="G143" i="10"/>
  <c r="G142" i="10"/>
  <c r="G141" i="10"/>
  <c r="G140" i="10"/>
  <c r="G139" i="10"/>
  <c r="G138" i="10"/>
  <c r="G137" i="10"/>
  <c r="G136" i="10"/>
  <c r="G135" i="10"/>
  <c r="G134" i="10"/>
  <c r="G252" i="10"/>
  <c r="G82" i="10"/>
  <c r="G79" i="10"/>
  <c r="G78" i="10"/>
  <c r="G73" i="10"/>
  <c r="G68" i="10"/>
  <c r="G66" i="10"/>
  <c r="G62" i="10"/>
  <c r="G61" i="10"/>
  <c r="G60" i="10"/>
  <c r="G58" i="10"/>
  <c r="G57" i="10"/>
  <c r="G56" i="10"/>
  <c r="G52" i="10"/>
  <c r="G51" i="10"/>
  <c r="G50" i="10"/>
  <c r="G49" i="10"/>
  <c r="G48" i="10"/>
  <c r="G47" i="10"/>
  <c r="G46" i="10"/>
  <c r="G45" i="10"/>
  <c r="G44" i="10"/>
  <c r="G43" i="10"/>
  <c r="G40" i="10"/>
  <c r="G39" i="10"/>
  <c r="G38" i="10"/>
  <c r="G37" i="10"/>
  <c r="G36" i="10"/>
  <c r="G30" i="10"/>
  <c r="G29" i="10"/>
  <c r="G28" i="10"/>
  <c r="G27" i="10"/>
  <c r="G26" i="10"/>
  <c r="G24" i="10"/>
  <c r="G23" i="10"/>
  <c r="G21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499" i="10" l="1"/>
  <c r="G468" i="10"/>
  <c r="G437" i="10"/>
  <c r="G406" i="10"/>
  <c r="G375" i="10"/>
  <c r="G344" i="10"/>
  <c r="G313" i="10"/>
  <c r="G282" i="10"/>
  <c r="G251" i="10"/>
  <c r="G220" i="10"/>
  <c r="G189" i="10"/>
  <c r="G34" i="10"/>
  <c r="G127" i="10"/>
  <c r="G96" i="10"/>
  <c r="G65" i="10"/>
  <c r="G158" i="10"/>
  <c r="E10" i="4" l="1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E29" i="4" l="1"/>
  <c r="E30" i="4" s="1"/>
  <c r="E31" i="4" s="1"/>
  <c r="G65" i="4"/>
  <c r="G66" i="4" s="1"/>
  <c r="G67" i="4" s="1"/>
  <c r="B3" i="4" l="1"/>
</calcChain>
</file>

<file path=xl/sharedStrings.xml><?xml version="1.0" encoding="utf-8"?>
<sst xmlns="http://schemas.openxmlformats.org/spreadsheetml/2006/main" count="2784" uniqueCount="868">
  <si>
    <t>合計金額 ￥</t>
    <rPh sb="0" eb="2">
      <t>ゴウケイ</t>
    </rPh>
    <rPh sb="2" eb="4">
      <t>キンガク</t>
    </rPh>
    <phoneticPr fontId="6"/>
  </si>
  <si>
    <t>数 量</t>
    <rPh sb="0" eb="1">
      <t>カズ</t>
    </rPh>
    <rPh sb="2" eb="3">
      <t>リョウ</t>
    </rPh>
    <phoneticPr fontId="6"/>
  </si>
  <si>
    <t>金 額</t>
    <rPh sb="0" eb="1">
      <t>キン</t>
    </rPh>
    <rPh sb="2" eb="3">
      <t>ガク</t>
    </rPh>
    <phoneticPr fontId="6"/>
  </si>
  <si>
    <t>※内訳別紙記載</t>
    <rPh sb="1" eb="3">
      <t>ウチワケ</t>
    </rPh>
    <rPh sb="3" eb="5">
      <t>ベッシ</t>
    </rPh>
    <rPh sb="5" eb="7">
      <t>キサイ</t>
    </rPh>
    <phoneticPr fontId="6"/>
  </si>
  <si>
    <t>単 位</t>
    <rPh sb="0" eb="1">
      <t>タン</t>
    </rPh>
    <rPh sb="2" eb="3">
      <t>クライ</t>
    </rPh>
    <phoneticPr fontId="6"/>
  </si>
  <si>
    <t>単 価</t>
    <rPh sb="0" eb="1">
      <t>タン</t>
    </rPh>
    <rPh sb="2" eb="3">
      <t>アタイ</t>
    </rPh>
    <phoneticPr fontId="6"/>
  </si>
  <si>
    <t>金   額</t>
    <rPh sb="0" eb="1">
      <t>キン</t>
    </rPh>
    <rPh sb="4" eb="5">
      <t>ガク</t>
    </rPh>
    <phoneticPr fontId="6"/>
  </si>
  <si>
    <t>NO</t>
    <phoneticPr fontId="6"/>
  </si>
  <si>
    <t xml:space="preserve"> </t>
    <phoneticPr fontId="6"/>
  </si>
  <si>
    <t>品     名</t>
    <phoneticPr fontId="6"/>
  </si>
  <si>
    <t>規格</t>
    <rPh sb="0" eb="2">
      <t>キカク</t>
    </rPh>
    <phoneticPr fontId="6"/>
  </si>
  <si>
    <t>合　　計</t>
    <phoneticPr fontId="6"/>
  </si>
  <si>
    <t>(税込)</t>
    <rPh sb="1" eb="2">
      <t>ゼイ</t>
    </rPh>
    <phoneticPr fontId="6"/>
  </si>
  <si>
    <t>1式</t>
    <phoneticPr fontId="6"/>
  </si>
  <si>
    <t>　　　 小　　　　計</t>
    <rPh sb="4" eb="5">
      <t>ショウ</t>
    </rPh>
    <rPh sb="9" eb="10">
      <t>ケイ</t>
    </rPh>
    <phoneticPr fontId="6"/>
  </si>
  <si>
    <t>　　　 消　　費　　税</t>
    <rPh sb="4" eb="5">
      <t>ショウ</t>
    </rPh>
    <rPh sb="7" eb="8">
      <t>ヒ</t>
    </rPh>
    <rPh sb="10" eb="11">
      <t>ゼイ</t>
    </rPh>
    <phoneticPr fontId="6"/>
  </si>
  <si>
    <t>10%</t>
    <phoneticPr fontId="6"/>
  </si>
  <si>
    <t>　　　 合　　  　計</t>
    <phoneticPr fontId="6"/>
  </si>
  <si>
    <t>デコラテーブル</t>
  </si>
  <si>
    <t>レターケース</t>
  </si>
  <si>
    <t>ドライヤー</t>
  </si>
  <si>
    <t>1200W</t>
  </si>
  <si>
    <t>ハンガー</t>
  </si>
  <si>
    <t>パーテーション</t>
  </si>
  <si>
    <t>㎡</t>
  </si>
  <si>
    <t>台</t>
    <rPh sb="0" eb="1">
      <t>ダイ</t>
    </rPh>
    <phoneticPr fontId="3"/>
  </si>
  <si>
    <t>発電機</t>
    <rPh sb="0" eb="3">
      <t>ハツデンキ</t>
    </rPh>
    <phoneticPr fontId="3"/>
  </si>
  <si>
    <t>本</t>
    <rPh sb="0" eb="1">
      <t>ホン</t>
    </rPh>
    <phoneticPr fontId="3"/>
  </si>
  <si>
    <t>（競技場内）</t>
    <rPh sb="1" eb="4">
      <t>キョウギジョウ</t>
    </rPh>
    <rPh sb="4" eb="5">
      <t>ナイ</t>
    </rPh>
    <phoneticPr fontId="3"/>
  </si>
  <si>
    <t>式</t>
    <rPh sb="0" eb="1">
      <t>シキ</t>
    </rPh>
    <phoneticPr fontId="3"/>
  </si>
  <si>
    <t>本土俵工事</t>
    <rPh sb="0" eb="3">
      <t>ホンドヒョウ</t>
    </rPh>
    <rPh sb="3" eb="5">
      <t>コウジ</t>
    </rPh>
    <phoneticPr fontId="3"/>
  </si>
  <si>
    <t>珪砂30袋含む（本土俵・練習土俵用）</t>
    <rPh sb="0" eb="2">
      <t>ケイサ</t>
    </rPh>
    <rPh sb="4" eb="5">
      <t>フクロ</t>
    </rPh>
    <rPh sb="5" eb="6">
      <t>フク</t>
    </rPh>
    <rPh sb="8" eb="11">
      <t>ホンドヒョウ</t>
    </rPh>
    <rPh sb="12" eb="16">
      <t>レンシュウドヒョウ</t>
    </rPh>
    <rPh sb="16" eb="17">
      <t>ヨウ</t>
    </rPh>
    <phoneticPr fontId="3"/>
  </si>
  <si>
    <t>土俵枠</t>
    <rPh sb="0" eb="3">
      <t>ドヒョウワク</t>
    </rPh>
    <phoneticPr fontId="3"/>
  </si>
  <si>
    <t>運搬～組立・解体業務</t>
    <rPh sb="0" eb="2">
      <t>ウンパン</t>
    </rPh>
    <rPh sb="3" eb="5">
      <t>クミタテ</t>
    </rPh>
    <rPh sb="6" eb="8">
      <t>カイタイ</t>
    </rPh>
    <rPh sb="8" eb="10">
      <t>ギョウム</t>
    </rPh>
    <phoneticPr fontId="3"/>
  </si>
  <si>
    <t>競技用土俵下防護畳</t>
    <rPh sb="0" eb="5">
      <t>キョウギヨウドヒョウ</t>
    </rPh>
    <rPh sb="5" eb="6">
      <t>シタ</t>
    </rPh>
    <rPh sb="6" eb="8">
      <t>ボウゴ</t>
    </rPh>
    <rPh sb="8" eb="9">
      <t>タタミ</t>
    </rPh>
    <phoneticPr fontId="3"/>
  </si>
  <si>
    <t>枚</t>
    <rPh sb="0" eb="1">
      <t>マイ</t>
    </rPh>
    <phoneticPr fontId="3"/>
  </si>
  <si>
    <t>選手花道シート</t>
    <rPh sb="0" eb="2">
      <t>センシュ</t>
    </rPh>
    <rPh sb="2" eb="4">
      <t>ハナミチ</t>
    </rPh>
    <phoneticPr fontId="3"/>
  </si>
  <si>
    <t>色：オレンジ色</t>
    <rPh sb="0" eb="1">
      <t>イロ</t>
    </rPh>
    <rPh sb="6" eb="7">
      <t>イロ</t>
    </rPh>
    <phoneticPr fontId="3"/>
  </si>
  <si>
    <t>屋形トラス枠</t>
    <rPh sb="0" eb="2">
      <t>ヤカタ</t>
    </rPh>
    <rPh sb="5" eb="6">
      <t>ワク</t>
    </rPh>
    <phoneticPr fontId="3"/>
  </si>
  <si>
    <t>屋形照明</t>
    <rPh sb="0" eb="2">
      <t>ヤカタ</t>
    </rPh>
    <rPh sb="2" eb="4">
      <t>ショウメイ</t>
    </rPh>
    <phoneticPr fontId="3"/>
  </si>
  <si>
    <t>動力配線工事</t>
    <rPh sb="0" eb="4">
      <t>ドウリョクハイセン</t>
    </rPh>
    <rPh sb="4" eb="6">
      <t>コウジ</t>
    </rPh>
    <phoneticPr fontId="3"/>
  </si>
  <si>
    <t>ｍ</t>
  </si>
  <si>
    <t>分電盤</t>
    <rPh sb="0" eb="3">
      <t>ブンデンバン</t>
    </rPh>
    <phoneticPr fontId="3"/>
  </si>
  <si>
    <t>75A分岐30A10回路</t>
    <rPh sb="3" eb="5">
      <t>ブンキ</t>
    </rPh>
    <rPh sb="10" eb="12">
      <t>カイロ</t>
    </rPh>
    <phoneticPr fontId="3"/>
  </si>
  <si>
    <t>コンセント工事</t>
    <rPh sb="5" eb="7">
      <t>コウジ</t>
    </rPh>
    <phoneticPr fontId="3"/>
  </si>
  <si>
    <t>配線含む</t>
    <rPh sb="0" eb="2">
      <t>ハイセン</t>
    </rPh>
    <rPh sb="2" eb="3">
      <t>フク</t>
    </rPh>
    <phoneticPr fontId="3"/>
  </si>
  <si>
    <t>回路</t>
    <rPh sb="0" eb="2">
      <t>カイロ</t>
    </rPh>
    <phoneticPr fontId="3"/>
  </si>
  <si>
    <t>箇所</t>
    <rPh sb="0" eb="2">
      <t>カショ</t>
    </rPh>
    <phoneticPr fontId="3"/>
  </si>
  <si>
    <t>（東西土俵溜り）</t>
    <rPh sb="1" eb="3">
      <t>トウザイ</t>
    </rPh>
    <rPh sb="3" eb="5">
      <t>ドヒョウ</t>
    </rPh>
    <rPh sb="5" eb="6">
      <t>タマ</t>
    </rPh>
    <phoneticPr fontId="3"/>
  </si>
  <si>
    <t>選手席長椅子</t>
    <rPh sb="0" eb="2">
      <t>センシュ</t>
    </rPh>
    <rPh sb="2" eb="3">
      <t>セキ</t>
    </rPh>
    <rPh sb="3" eb="6">
      <t>ナガイス</t>
    </rPh>
    <phoneticPr fontId="3"/>
  </si>
  <si>
    <t>パイプ椅子</t>
    <rPh sb="3" eb="5">
      <t>イス</t>
    </rPh>
    <phoneticPr fontId="3"/>
  </si>
  <si>
    <t>脚</t>
    <rPh sb="0" eb="1">
      <t>キャク</t>
    </rPh>
    <phoneticPr fontId="3"/>
  </si>
  <si>
    <t>プラカードベース</t>
  </si>
  <si>
    <t>審判員席長椅子</t>
    <rPh sb="0" eb="3">
      <t>シンパンイン</t>
    </rPh>
    <rPh sb="3" eb="4">
      <t>セキ</t>
    </rPh>
    <rPh sb="4" eb="7">
      <t>ナガイス</t>
    </rPh>
    <phoneticPr fontId="3"/>
  </si>
  <si>
    <t>605×605</t>
  </si>
  <si>
    <t>座布団</t>
    <rPh sb="0" eb="3">
      <t>ザブトン</t>
    </rPh>
    <phoneticPr fontId="3"/>
  </si>
  <si>
    <t>450×1800</t>
  </si>
  <si>
    <t>卓</t>
    <rPh sb="0" eb="1">
      <t>タク</t>
    </rPh>
    <phoneticPr fontId="3"/>
  </si>
  <si>
    <t>白布</t>
    <rPh sb="0" eb="2">
      <t>ハクフ</t>
    </rPh>
    <phoneticPr fontId="3"/>
  </si>
  <si>
    <t>モニター</t>
  </si>
  <si>
    <t>個</t>
    <rPh sb="0" eb="1">
      <t>コ</t>
    </rPh>
    <phoneticPr fontId="3"/>
  </si>
  <si>
    <t>（表彰式用）</t>
    <rPh sb="1" eb="4">
      <t>ヒョウショウシキ</t>
    </rPh>
    <rPh sb="4" eb="5">
      <t>ヨウ</t>
    </rPh>
    <phoneticPr fontId="3"/>
  </si>
  <si>
    <t>階段</t>
    <rPh sb="0" eb="2">
      <t>カイダン</t>
    </rPh>
    <phoneticPr fontId="3"/>
  </si>
  <si>
    <t>表彰盆</t>
    <rPh sb="0" eb="3">
      <t>ヒョウショウボン</t>
    </rPh>
    <phoneticPr fontId="3"/>
  </si>
  <si>
    <t>パンチカーペット</t>
  </si>
  <si>
    <t>赤</t>
    <rPh sb="0" eb="1">
      <t>アカ</t>
    </rPh>
    <phoneticPr fontId="3"/>
  </si>
  <si>
    <t>（土俵委員席）</t>
    <rPh sb="1" eb="5">
      <t>ドヒョウイイン</t>
    </rPh>
    <rPh sb="5" eb="6">
      <t>セキ</t>
    </rPh>
    <phoneticPr fontId="3"/>
  </si>
  <si>
    <t>（次回審判団控席）</t>
    <rPh sb="1" eb="3">
      <t>ジカイ</t>
    </rPh>
    <rPh sb="3" eb="6">
      <t>シンパンダン</t>
    </rPh>
    <rPh sb="6" eb="8">
      <t>ヒカエセキ</t>
    </rPh>
    <phoneticPr fontId="3"/>
  </si>
  <si>
    <t>ござ</t>
  </si>
  <si>
    <t>ノートパソコン</t>
  </si>
  <si>
    <t>複合機</t>
    <rPh sb="0" eb="3">
      <t>フクゴウキ</t>
    </rPh>
    <phoneticPr fontId="3"/>
  </si>
  <si>
    <t>A4/18段/3列</t>
    <rPh sb="5" eb="6">
      <t>ダン</t>
    </rPh>
    <rPh sb="8" eb="9">
      <t>レツ</t>
    </rPh>
    <phoneticPr fontId="3"/>
  </si>
  <si>
    <t>ポケットWifi</t>
  </si>
  <si>
    <t>布</t>
    <rPh sb="0" eb="1">
      <t>ヌノ</t>
    </rPh>
    <phoneticPr fontId="3"/>
  </si>
  <si>
    <t>電気ポット</t>
    <rPh sb="0" eb="2">
      <t>デンキ</t>
    </rPh>
    <phoneticPr fontId="3"/>
  </si>
  <si>
    <t>湯茶セット</t>
    <rPh sb="0" eb="2">
      <t>ユチャ</t>
    </rPh>
    <phoneticPr fontId="3"/>
  </si>
  <si>
    <t>ハンドマイク</t>
  </si>
  <si>
    <t>電池付</t>
    <rPh sb="0" eb="2">
      <t>デンチ</t>
    </rPh>
    <rPh sb="2" eb="3">
      <t>ツキ</t>
    </rPh>
    <phoneticPr fontId="3"/>
  </si>
  <si>
    <t>汚物入れ</t>
    <rPh sb="0" eb="3">
      <t>オブツイ</t>
    </rPh>
    <phoneticPr fontId="3"/>
  </si>
  <si>
    <t>担架</t>
    <rPh sb="0" eb="2">
      <t>タンカ</t>
    </rPh>
    <phoneticPr fontId="3"/>
  </si>
  <si>
    <t>特大</t>
    <rPh sb="0" eb="2">
      <t>トクダイ</t>
    </rPh>
    <phoneticPr fontId="3"/>
  </si>
  <si>
    <t>普通</t>
    <rPh sb="0" eb="2">
      <t>フツウ</t>
    </rPh>
    <phoneticPr fontId="3"/>
  </si>
  <si>
    <t>松葉杖</t>
    <rPh sb="0" eb="3">
      <t>マツバツエ</t>
    </rPh>
    <phoneticPr fontId="3"/>
  </si>
  <si>
    <t>車椅子</t>
    <rPh sb="0" eb="3">
      <t>クルマイス</t>
    </rPh>
    <phoneticPr fontId="3"/>
  </si>
  <si>
    <t>座卓</t>
    <rPh sb="0" eb="2">
      <t>ザタク</t>
    </rPh>
    <phoneticPr fontId="3"/>
  </si>
  <si>
    <t>人工</t>
    <rPh sb="0" eb="2">
      <t>ニンク</t>
    </rPh>
    <phoneticPr fontId="3"/>
  </si>
  <si>
    <t>冷蔵庫</t>
    <rPh sb="0" eb="3">
      <t>レイゾウコ</t>
    </rPh>
    <phoneticPr fontId="3"/>
  </si>
  <si>
    <t>急須1，湯呑10、茶托10、お盆2）</t>
    <rPh sb="0" eb="2">
      <t>キュウス</t>
    </rPh>
    <rPh sb="4" eb="6">
      <t>ユノミ</t>
    </rPh>
    <rPh sb="9" eb="11">
      <t>チャタク</t>
    </rPh>
    <rPh sb="15" eb="16">
      <t>ボン</t>
    </rPh>
    <phoneticPr fontId="3"/>
  </si>
  <si>
    <t>畳</t>
    <rPh sb="0" eb="1">
      <t>タタミ</t>
    </rPh>
    <phoneticPr fontId="3"/>
  </si>
  <si>
    <t>丸土俵</t>
    <rPh sb="0" eb="1">
      <t>マル</t>
    </rPh>
    <rPh sb="1" eb="3">
      <t>ドヒョウ</t>
    </rPh>
    <phoneticPr fontId="3"/>
  </si>
  <si>
    <t>俵含む</t>
    <rPh sb="0" eb="2">
      <t>タワラフク</t>
    </rPh>
    <phoneticPr fontId="3"/>
  </si>
  <si>
    <t>一丁押し</t>
    <rPh sb="0" eb="3">
      <t>イッチョウオシ</t>
    </rPh>
    <phoneticPr fontId="3"/>
  </si>
  <si>
    <t>土嚢袋</t>
    <rPh sb="0" eb="3">
      <t>ドノウフクロ</t>
    </rPh>
    <phoneticPr fontId="3"/>
  </si>
  <si>
    <t>土入り</t>
    <rPh sb="0" eb="1">
      <t>ツチ</t>
    </rPh>
    <rPh sb="1" eb="2">
      <t>イ</t>
    </rPh>
    <phoneticPr fontId="3"/>
  </si>
  <si>
    <t>角材</t>
    <rPh sb="0" eb="2">
      <t>カクザイ</t>
    </rPh>
    <phoneticPr fontId="3"/>
  </si>
  <si>
    <t>12ｍｍ角</t>
    <rPh sb="4" eb="5">
      <t>カク</t>
    </rPh>
    <phoneticPr fontId="3"/>
  </si>
  <si>
    <t>真砂土</t>
    <rPh sb="0" eb="3">
      <t>マサド</t>
    </rPh>
    <phoneticPr fontId="3"/>
  </si>
  <si>
    <t>10ｔ車</t>
    <rPh sb="3" eb="4">
      <t>シャ</t>
    </rPh>
    <phoneticPr fontId="3"/>
  </si>
  <si>
    <t>台分</t>
    <rPh sb="0" eb="2">
      <t>ダイブン</t>
    </rPh>
    <phoneticPr fontId="3"/>
  </si>
  <si>
    <t>荒木田土</t>
    <rPh sb="0" eb="4">
      <t>アラキダツチ</t>
    </rPh>
    <phoneticPr fontId="3"/>
  </si>
  <si>
    <t>（駐車場係員控所）</t>
    <rPh sb="1" eb="4">
      <t>チュウシャジョウ</t>
    </rPh>
    <rPh sb="4" eb="6">
      <t>カカリイン</t>
    </rPh>
    <rPh sb="6" eb="8">
      <t>ヒカエショ</t>
    </rPh>
    <phoneticPr fontId="3"/>
  </si>
  <si>
    <t>カラーコーン</t>
  </si>
  <si>
    <t>ウェイト付</t>
    <rPh sb="4" eb="5">
      <t>ツキ</t>
    </rPh>
    <phoneticPr fontId="3"/>
  </si>
  <si>
    <t>（入賞者待機所）</t>
    <rPh sb="1" eb="4">
      <t>ニュウショウシャ</t>
    </rPh>
    <rPh sb="4" eb="7">
      <t>タイキショ</t>
    </rPh>
    <phoneticPr fontId="3"/>
  </si>
  <si>
    <t>LED配線</t>
    <rPh sb="3" eb="5">
      <t>ハイセン</t>
    </rPh>
    <phoneticPr fontId="3"/>
  </si>
  <si>
    <t>三脚付</t>
    <rPh sb="0" eb="2">
      <t>サンキャク</t>
    </rPh>
    <rPh sb="2" eb="3">
      <t>ツキ</t>
    </rPh>
    <phoneticPr fontId="3"/>
  </si>
  <si>
    <t>映像分配器</t>
    <rPh sb="0" eb="2">
      <t>エイゾウ</t>
    </rPh>
    <rPh sb="2" eb="5">
      <t>ブンパイキ</t>
    </rPh>
    <phoneticPr fontId="3"/>
  </si>
  <si>
    <t>周辺機器</t>
    <rPh sb="0" eb="4">
      <t>シュウヘンキキ</t>
    </rPh>
    <phoneticPr fontId="3"/>
  </si>
  <si>
    <t>操作用PC</t>
    <rPh sb="0" eb="3">
      <t>ソウサヨウ</t>
    </rPh>
    <phoneticPr fontId="3"/>
  </si>
  <si>
    <t>映像配信ケーブル</t>
    <rPh sb="0" eb="4">
      <t>エイゾウハイシン</t>
    </rPh>
    <phoneticPr fontId="3"/>
  </si>
  <si>
    <t>映像雑品</t>
    <rPh sb="0" eb="2">
      <t>エイゾウ</t>
    </rPh>
    <rPh sb="2" eb="4">
      <t>ザッピン</t>
    </rPh>
    <phoneticPr fontId="3"/>
  </si>
  <si>
    <t>映像オペレーター</t>
    <rPh sb="0" eb="2">
      <t>エイゾウ</t>
    </rPh>
    <phoneticPr fontId="3"/>
  </si>
  <si>
    <t>名</t>
    <rPh sb="0" eb="1">
      <t>メイ</t>
    </rPh>
    <phoneticPr fontId="3"/>
  </si>
  <si>
    <t>三脚・電源付</t>
    <rPh sb="0" eb="2">
      <t>サンキャク</t>
    </rPh>
    <rPh sb="3" eb="5">
      <t>デンゲン</t>
    </rPh>
    <rPh sb="5" eb="6">
      <t>ツキ</t>
    </rPh>
    <phoneticPr fontId="3"/>
  </si>
  <si>
    <t>スタンドスピーカー</t>
  </si>
  <si>
    <t>メインデジタルミキサー</t>
  </si>
  <si>
    <t>W/L受信機</t>
    <rPh sb="3" eb="6">
      <t>ジュシンキ</t>
    </rPh>
    <phoneticPr fontId="3"/>
  </si>
  <si>
    <t>波</t>
    <rPh sb="0" eb="1">
      <t>ナミ</t>
    </rPh>
    <phoneticPr fontId="3"/>
  </si>
  <si>
    <t>有線マイク</t>
    <rPh sb="0" eb="2">
      <t>ユウセン</t>
    </rPh>
    <phoneticPr fontId="3"/>
  </si>
  <si>
    <t>音響周辺機器</t>
    <rPh sb="0" eb="2">
      <t>オンキョウ</t>
    </rPh>
    <rPh sb="2" eb="4">
      <t>シュウヘン</t>
    </rPh>
    <rPh sb="4" eb="6">
      <t>キキ</t>
    </rPh>
    <phoneticPr fontId="3"/>
  </si>
  <si>
    <t>配線ケーブル</t>
    <rPh sb="0" eb="2">
      <t>ハイセン</t>
    </rPh>
    <phoneticPr fontId="3"/>
  </si>
  <si>
    <t>配線雑品</t>
    <rPh sb="0" eb="2">
      <t>ハイセン</t>
    </rPh>
    <rPh sb="2" eb="4">
      <t>ザッピン</t>
    </rPh>
    <phoneticPr fontId="3"/>
  </si>
  <si>
    <t>（競技集計システム）</t>
    <rPh sb="1" eb="3">
      <t>キョウギ</t>
    </rPh>
    <rPh sb="3" eb="5">
      <t>シュウケイ</t>
    </rPh>
    <phoneticPr fontId="3"/>
  </si>
  <si>
    <t>成績集計用選手名簿作成</t>
    <rPh sb="0" eb="2">
      <t>セイセキ</t>
    </rPh>
    <rPh sb="2" eb="4">
      <t>シュウケイ</t>
    </rPh>
    <rPh sb="4" eb="5">
      <t>ヨウ</t>
    </rPh>
    <rPh sb="5" eb="7">
      <t>センシュ</t>
    </rPh>
    <rPh sb="7" eb="9">
      <t>メイボ</t>
    </rPh>
    <rPh sb="9" eb="11">
      <t>サクセイ</t>
    </rPh>
    <phoneticPr fontId="3"/>
  </si>
  <si>
    <t>【映像機器関係】</t>
    <rPh sb="1" eb="3">
      <t>エイゾウ</t>
    </rPh>
    <rPh sb="3" eb="5">
      <t>キキ</t>
    </rPh>
    <rPh sb="5" eb="7">
      <t>カンケイ</t>
    </rPh>
    <phoneticPr fontId="3"/>
  </si>
  <si>
    <t>一次幹線工事</t>
    <rPh sb="0" eb="4">
      <t>イチジカンセン</t>
    </rPh>
    <rPh sb="4" eb="6">
      <t>コウジ</t>
    </rPh>
    <phoneticPr fontId="3"/>
  </si>
  <si>
    <t>600V CVTケーブル　14mm2</t>
  </si>
  <si>
    <t>二次幹線工事</t>
    <rPh sb="0" eb="6">
      <t>ニジカンセンコウジ</t>
    </rPh>
    <phoneticPr fontId="3"/>
  </si>
  <si>
    <t>VV-F ケーブル　2.0mm-2c</t>
  </si>
  <si>
    <t>メイン75A分岐30A10回路</t>
    <rPh sb="6" eb="8">
      <t>ブンキ</t>
    </rPh>
    <rPh sb="13" eb="15">
      <t>カイロ</t>
    </rPh>
    <phoneticPr fontId="2"/>
  </si>
  <si>
    <t>2口</t>
    <rPh sb="1" eb="2">
      <t>クチ</t>
    </rPh>
    <phoneticPr fontId="3"/>
  </si>
  <si>
    <t>【音響機器関係】</t>
    <rPh sb="1" eb="3">
      <t>オンキョウ</t>
    </rPh>
    <rPh sb="3" eb="5">
      <t>キキ</t>
    </rPh>
    <rPh sb="5" eb="7">
      <t>カンケイ</t>
    </rPh>
    <phoneticPr fontId="3"/>
  </si>
  <si>
    <t>【記録集計システム関係】</t>
    <rPh sb="1" eb="5">
      <t>キロクシュウケイ</t>
    </rPh>
    <rPh sb="9" eb="11">
      <t>カンケイ</t>
    </rPh>
    <phoneticPr fontId="3"/>
  </si>
  <si>
    <t>屋内諸室看板</t>
    <rPh sb="0" eb="2">
      <t>オクナイ</t>
    </rPh>
    <rPh sb="2" eb="4">
      <t>ショシツ</t>
    </rPh>
    <rPh sb="4" eb="6">
      <t>カンバン</t>
    </rPh>
    <phoneticPr fontId="3"/>
  </si>
  <si>
    <t>歓迎看板</t>
    <rPh sb="0" eb="4">
      <t>カンゲイカンバン</t>
    </rPh>
    <phoneticPr fontId="3"/>
  </si>
  <si>
    <t>900*1800+300</t>
  </si>
  <si>
    <t>監督会議看板</t>
    <rPh sb="0" eb="4">
      <t>カントクカイギ</t>
    </rPh>
    <rPh sb="4" eb="6">
      <t>カンバン</t>
    </rPh>
    <phoneticPr fontId="3"/>
  </si>
  <si>
    <t>会場案内図</t>
    <rPh sb="0" eb="2">
      <t>カイジョウ</t>
    </rPh>
    <rPh sb="2" eb="5">
      <t>アンナイズ</t>
    </rPh>
    <phoneticPr fontId="3"/>
  </si>
  <si>
    <t>県名プレート</t>
    <rPh sb="0" eb="2">
      <t>ケンメイ</t>
    </rPh>
    <phoneticPr fontId="3"/>
  </si>
  <si>
    <t>100*300</t>
  </si>
  <si>
    <t>個人戦ネームプレート</t>
    <rPh sb="0" eb="3">
      <t>コジンセン</t>
    </rPh>
    <phoneticPr fontId="3"/>
  </si>
  <si>
    <t>A3ラミネート</t>
  </si>
  <si>
    <t>大会名看板</t>
    <rPh sb="0" eb="3">
      <t>タイカイメイ</t>
    </rPh>
    <rPh sb="3" eb="5">
      <t>カンバン</t>
    </rPh>
    <phoneticPr fontId="3"/>
  </si>
  <si>
    <t>個人・団体プラカード</t>
    <rPh sb="0" eb="2">
      <t>コジン</t>
    </rPh>
    <rPh sb="3" eb="5">
      <t>ダンタイ</t>
    </rPh>
    <phoneticPr fontId="3"/>
  </si>
  <si>
    <t>都道府県プラカード</t>
    <rPh sb="0" eb="4">
      <t>トドウフケン</t>
    </rPh>
    <phoneticPr fontId="3"/>
  </si>
  <si>
    <t>1200*450+700</t>
  </si>
  <si>
    <t>方位板</t>
    <rPh sb="0" eb="3">
      <t>ホウイバン</t>
    </rPh>
    <phoneticPr fontId="3"/>
  </si>
  <si>
    <t>審判団編成表</t>
    <rPh sb="0" eb="3">
      <t>シンパンダン</t>
    </rPh>
    <rPh sb="3" eb="6">
      <t>ヘンセイヒョウ</t>
    </rPh>
    <phoneticPr fontId="3"/>
  </si>
  <si>
    <t>50インチモニター</t>
  </si>
  <si>
    <t>（報道・視察員席）</t>
    <rPh sb="1" eb="3">
      <t>ホウドウ</t>
    </rPh>
    <rPh sb="4" eb="7">
      <t>シサツイン</t>
    </rPh>
    <rPh sb="7" eb="8">
      <t>セキ</t>
    </rPh>
    <phoneticPr fontId="6"/>
  </si>
  <si>
    <t>（アップ場）</t>
    <rPh sb="4" eb="5">
      <t>ジョウ</t>
    </rPh>
    <phoneticPr fontId="6"/>
  </si>
  <si>
    <t>（競技会補助員控所）</t>
    <rPh sb="1" eb="4">
      <t>キョウギカイ</t>
    </rPh>
    <rPh sb="4" eb="7">
      <t>ホジョイン</t>
    </rPh>
    <rPh sb="7" eb="9">
      <t>ヒカエショ</t>
    </rPh>
    <phoneticPr fontId="6"/>
  </si>
  <si>
    <t>パイプテント</t>
  </si>
  <si>
    <t>横幕</t>
    <rPh sb="0" eb="2">
      <t>ヨコマク</t>
    </rPh>
    <phoneticPr fontId="6"/>
  </si>
  <si>
    <t>枚</t>
    <rPh sb="0" eb="1">
      <t>マイ</t>
    </rPh>
    <phoneticPr fontId="6"/>
  </si>
  <si>
    <t>小　　計</t>
    <rPh sb="0" eb="1">
      <t>ショウ</t>
    </rPh>
    <rPh sb="3" eb="4">
      <t>ケイ</t>
    </rPh>
    <phoneticPr fontId="6"/>
  </si>
  <si>
    <t>税別</t>
    <rPh sb="0" eb="2">
      <t>ゼイベツ</t>
    </rPh>
    <phoneticPr fontId="6"/>
  </si>
  <si>
    <t>張</t>
    <rPh sb="0" eb="1">
      <t>ハリ</t>
    </rPh>
    <phoneticPr fontId="3"/>
  </si>
  <si>
    <t>横幕</t>
    <rPh sb="0" eb="2">
      <t>ヨコマク</t>
    </rPh>
    <phoneticPr fontId="3"/>
  </si>
  <si>
    <t>（一般観覧席）</t>
    <rPh sb="1" eb="3">
      <t>イッパン</t>
    </rPh>
    <rPh sb="3" eb="6">
      <t>カンランセキ</t>
    </rPh>
    <phoneticPr fontId="3"/>
  </si>
  <si>
    <t>（福祉席）</t>
    <rPh sb="1" eb="3">
      <t>フクシ</t>
    </rPh>
    <rPh sb="3" eb="4">
      <t>セキ</t>
    </rPh>
    <phoneticPr fontId="3"/>
  </si>
  <si>
    <t>（一般休憩所）</t>
    <rPh sb="1" eb="3">
      <t>イッパン</t>
    </rPh>
    <rPh sb="3" eb="6">
      <t>キュウケイショ</t>
    </rPh>
    <phoneticPr fontId="3"/>
  </si>
  <si>
    <t>（次々回選手席）</t>
    <rPh sb="1" eb="4">
      <t>ジジカイ</t>
    </rPh>
    <rPh sb="4" eb="7">
      <t>センシュセキ</t>
    </rPh>
    <phoneticPr fontId="6"/>
  </si>
  <si>
    <t>（競技役員席）</t>
    <rPh sb="1" eb="5">
      <t>キョウギヤクイン</t>
    </rPh>
    <rPh sb="5" eb="6">
      <t>セキ</t>
    </rPh>
    <phoneticPr fontId="6"/>
  </si>
  <si>
    <t>（記録速報）</t>
    <rPh sb="1" eb="5">
      <t>キロクソクホウ</t>
    </rPh>
    <phoneticPr fontId="6"/>
  </si>
  <si>
    <t>（映像機器）</t>
    <rPh sb="1" eb="3">
      <t>エイゾウ</t>
    </rPh>
    <rPh sb="3" eb="5">
      <t>キキ</t>
    </rPh>
    <phoneticPr fontId="6"/>
  </si>
  <si>
    <t>運営用</t>
    <rPh sb="0" eb="3">
      <t>ウンエイヨウ</t>
    </rPh>
    <phoneticPr fontId="2"/>
  </si>
  <si>
    <t>（音響機器）</t>
    <rPh sb="1" eb="5">
      <t>オンキョウキキ</t>
    </rPh>
    <phoneticPr fontId="6"/>
  </si>
  <si>
    <t>映像オペレーター</t>
    <rPh sb="0" eb="2">
      <t>エイゾウ</t>
    </rPh>
    <phoneticPr fontId="6"/>
  </si>
  <si>
    <t>（電気工事）</t>
    <rPh sb="1" eb="5">
      <t>デンキコウジ</t>
    </rPh>
    <phoneticPr fontId="6"/>
  </si>
  <si>
    <t>メイン75A分岐30A10回路</t>
    <rPh sb="6" eb="8">
      <t>ブンキ</t>
    </rPh>
    <rPh sb="13" eb="15">
      <t>カイロ</t>
    </rPh>
    <phoneticPr fontId="3"/>
  </si>
  <si>
    <t>椅子</t>
    <rPh sb="0" eb="2">
      <t>イス</t>
    </rPh>
    <phoneticPr fontId="3"/>
  </si>
  <si>
    <t>施設備品</t>
    <rPh sb="0" eb="2">
      <t>シセツ</t>
    </rPh>
    <rPh sb="2" eb="4">
      <t>ビヒン</t>
    </rPh>
    <phoneticPr fontId="6"/>
  </si>
  <si>
    <t>-</t>
    <phoneticPr fontId="6"/>
  </si>
  <si>
    <t>-</t>
  </si>
  <si>
    <t>施設備品（器具庫A分利用）</t>
  </si>
  <si>
    <t>滋賀国スポ長浜市開催競技</t>
    <rPh sb="0" eb="2">
      <t>シガ</t>
    </rPh>
    <rPh sb="2" eb="3">
      <t>コク</t>
    </rPh>
    <rPh sb="5" eb="8">
      <t>ナガハマシ</t>
    </rPh>
    <rPh sb="8" eb="12">
      <t>カイサイキョウギ</t>
    </rPh>
    <phoneticPr fontId="3"/>
  </si>
  <si>
    <t>（選手監督休憩所）</t>
    <rPh sb="1" eb="3">
      <t>センシュ</t>
    </rPh>
    <rPh sb="3" eb="5">
      <t>カントク</t>
    </rPh>
    <rPh sb="5" eb="8">
      <t>キュウケイショ</t>
    </rPh>
    <phoneticPr fontId="6"/>
  </si>
  <si>
    <t>既存モニター使用</t>
    <rPh sb="0" eb="2">
      <t>キゾン</t>
    </rPh>
    <rPh sb="6" eb="8">
      <t>シヨウ</t>
    </rPh>
    <phoneticPr fontId="6"/>
  </si>
  <si>
    <t>2名×4日</t>
    <rPh sb="1" eb="2">
      <t>メイ</t>
    </rPh>
    <rPh sb="4" eb="5">
      <t>ニチ</t>
    </rPh>
    <phoneticPr fontId="3"/>
  </si>
  <si>
    <t>2人×4日</t>
    <rPh sb="1" eb="2">
      <t>ニン</t>
    </rPh>
    <rPh sb="4" eb="5">
      <t>ニチ</t>
    </rPh>
    <phoneticPr fontId="3"/>
  </si>
  <si>
    <t>屋外諸室看板</t>
    <rPh sb="0" eb="4">
      <t>オクガイショシツ</t>
    </rPh>
    <rPh sb="4" eb="6">
      <t>カンバン</t>
    </rPh>
    <phoneticPr fontId="3"/>
  </si>
  <si>
    <t>諸室名等</t>
    <rPh sb="0" eb="3">
      <t>ショシツメイ</t>
    </rPh>
    <rPh sb="3" eb="4">
      <t>トウ</t>
    </rPh>
    <phoneticPr fontId="3"/>
  </si>
  <si>
    <t>吊り看板（売店名）</t>
    <rPh sb="0" eb="1">
      <t>ツ</t>
    </rPh>
    <rPh sb="2" eb="4">
      <t>カンバン</t>
    </rPh>
    <rPh sb="5" eb="7">
      <t>バイテン</t>
    </rPh>
    <rPh sb="7" eb="8">
      <t>メイ</t>
    </rPh>
    <phoneticPr fontId="6"/>
  </si>
  <si>
    <t>予選勝数得点表</t>
    <rPh sb="0" eb="2">
      <t>ヨセン</t>
    </rPh>
    <rPh sb="2" eb="3">
      <t>カ</t>
    </rPh>
    <rPh sb="3" eb="4">
      <t>スウ</t>
    </rPh>
    <rPh sb="4" eb="6">
      <t>トクテン</t>
    </rPh>
    <rPh sb="6" eb="7">
      <t>ヒョウ</t>
    </rPh>
    <phoneticPr fontId="3"/>
  </si>
  <si>
    <t>団体決勝トーナメント</t>
    <rPh sb="0" eb="4">
      <t>ダンタイケッショウ</t>
    </rPh>
    <phoneticPr fontId="3"/>
  </si>
  <si>
    <t>個人決勝トーナメント</t>
    <rPh sb="0" eb="2">
      <t>コジン</t>
    </rPh>
    <rPh sb="2" eb="4">
      <t>ケッショウ</t>
    </rPh>
    <phoneticPr fontId="3"/>
  </si>
  <si>
    <t>7200×7200（H30ｍ）水引幕・房含む</t>
    <rPh sb="15" eb="18">
      <t>ミズヒキマク</t>
    </rPh>
    <rPh sb="19" eb="20">
      <t>フサ</t>
    </rPh>
    <rPh sb="20" eb="21">
      <t>フク</t>
    </rPh>
    <phoneticPr fontId="6"/>
  </si>
  <si>
    <t>（700×1800）H200　畳付</t>
    <rPh sb="15" eb="16">
      <t>タタミ</t>
    </rPh>
    <rPh sb="16" eb="17">
      <t>ツキ</t>
    </rPh>
    <phoneticPr fontId="3"/>
  </si>
  <si>
    <t>電池付込</t>
    <rPh sb="0" eb="2">
      <t>デンチ</t>
    </rPh>
    <rPh sb="2" eb="3">
      <t>ツキ</t>
    </rPh>
    <rPh sb="3" eb="4">
      <t>コ</t>
    </rPh>
    <phoneticPr fontId="3"/>
  </si>
  <si>
    <t>25台用</t>
    <rPh sb="2" eb="3">
      <t>ダイ</t>
    </rPh>
    <rPh sb="3" eb="4">
      <t>ヨウ</t>
    </rPh>
    <phoneticPr fontId="6"/>
  </si>
  <si>
    <t>色：ワサビ色</t>
    <rPh sb="0" eb="1">
      <t>イロ</t>
    </rPh>
    <rPh sb="5" eb="6">
      <t>イロ</t>
    </rPh>
    <phoneticPr fontId="6"/>
  </si>
  <si>
    <t>式</t>
    <rPh sb="0" eb="1">
      <t>シキ</t>
    </rPh>
    <phoneticPr fontId="6"/>
  </si>
  <si>
    <t>（その他）</t>
    <rPh sb="3" eb="4">
      <t>タ</t>
    </rPh>
    <phoneticPr fontId="6"/>
  </si>
  <si>
    <t>ブルーシート養生</t>
    <rPh sb="6" eb="8">
      <t>ヨウジョウ</t>
    </rPh>
    <phoneticPr fontId="6"/>
  </si>
  <si>
    <t>1220×2440</t>
  </si>
  <si>
    <t>既存使用</t>
    <rPh sb="0" eb="2">
      <t>キゾン</t>
    </rPh>
    <rPh sb="2" eb="4">
      <t>シヨウ</t>
    </rPh>
    <phoneticPr fontId="6"/>
  </si>
  <si>
    <t>机</t>
    <rPh sb="0" eb="1">
      <t>ツクエ</t>
    </rPh>
    <phoneticPr fontId="3"/>
  </si>
  <si>
    <t>施設備品（第一会議室分）</t>
    <rPh sb="0" eb="2">
      <t>シセツ</t>
    </rPh>
    <rPh sb="2" eb="4">
      <t>ビヒン</t>
    </rPh>
    <rPh sb="5" eb="7">
      <t>ダイイチ</t>
    </rPh>
    <rPh sb="7" eb="10">
      <t>カイギシツ</t>
    </rPh>
    <rPh sb="10" eb="11">
      <t>ブン</t>
    </rPh>
    <phoneticPr fontId="3"/>
  </si>
  <si>
    <t>施設備品（倉庫A分）</t>
    <rPh sb="0" eb="2">
      <t>シセツ</t>
    </rPh>
    <rPh sb="2" eb="4">
      <t>ビヒン</t>
    </rPh>
    <rPh sb="5" eb="7">
      <t>ソウコ</t>
    </rPh>
    <rPh sb="8" eb="9">
      <t>ブン</t>
    </rPh>
    <phoneticPr fontId="3"/>
  </si>
  <si>
    <t>（救護所）</t>
    <rPh sb="1" eb="4">
      <t>キュウゴショ</t>
    </rPh>
    <phoneticPr fontId="3"/>
  </si>
  <si>
    <t>シャワー室</t>
    <rPh sb="4" eb="5">
      <t>シツ</t>
    </rPh>
    <phoneticPr fontId="6"/>
  </si>
  <si>
    <t>既存利用</t>
    <rPh sb="0" eb="2">
      <t>キゾン</t>
    </rPh>
    <rPh sb="2" eb="4">
      <t>リヨウ</t>
    </rPh>
    <phoneticPr fontId="6"/>
  </si>
  <si>
    <t>脱衣カゴ</t>
    <rPh sb="0" eb="2">
      <t>ダツイ</t>
    </rPh>
    <phoneticPr fontId="6"/>
  </si>
  <si>
    <t>個</t>
    <rPh sb="0" eb="1">
      <t>コ</t>
    </rPh>
    <phoneticPr fontId="6"/>
  </si>
  <si>
    <t>足ふきマット</t>
    <rPh sb="0" eb="1">
      <t>アシ</t>
    </rPh>
    <phoneticPr fontId="6"/>
  </si>
  <si>
    <t>机</t>
    <rPh sb="0" eb="1">
      <t>ツクエ</t>
    </rPh>
    <phoneticPr fontId="6"/>
  </si>
  <si>
    <t>施設備品（器具庫D分）</t>
    <rPh sb="0" eb="4">
      <t>シセツビヒン</t>
    </rPh>
    <rPh sb="5" eb="8">
      <t>キグコ</t>
    </rPh>
    <rPh sb="9" eb="10">
      <t>ブン</t>
    </rPh>
    <phoneticPr fontId="6"/>
  </si>
  <si>
    <t>施設備品（倉庫A分）</t>
    <rPh sb="0" eb="4">
      <t>シセツビヒン</t>
    </rPh>
    <rPh sb="5" eb="7">
      <t>ソウコ</t>
    </rPh>
    <rPh sb="8" eb="9">
      <t>ブン</t>
    </rPh>
    <phoneticPr fontId="6"/>
  </si>
  <si>
    <t>台</t>
    <rPh sb="0" eb="1">
      <t>ダイ</t>
    </rPh>
    <phoneticPr fontId="6"/>
  </si>
  <si>
    <t>スタンド付</t>
    <rPh sb="4" eb="5">
      <t>ツ</t>
    </rPh>
    <phoneticPr fontId="6"/>
  </si>
  <si>
    <t>発電機</t>
    <rPh sb="0" eb="3">
      <t>ハツデンキ</t>
    </rPh>
    <phoneticPr fontId="6"/>
  </si>
  <si>
    <t>順位プラカード（1位～3位）</t>
    <rPh sb="0" eb="2">
      <t>ジュンイ</t>
    </rPh>
    <rPh sb="9" eb="10">
      <t>イ</t>
    </rPh>
    <rPh sb="12" eb="13">
      <t>イ</t>
    </rPh>
    <phoneticPr fontId="3"/>
  </si>
  <si>
    <t>600*250+600（他競技分利用）</t>
    <rPh sb="12" eb="13">
      <t>ホカ</t>
    </rPh>
    <rPh sb="13" eb="15">
      <t>キョウギ</t>
    </rPh>
    <rPh sb="15" eb="16">
      <t>ブン</t>
    </rPh>
    <rPh sb="16" eb="18">
      <t>リヨウ</t>
    </rPh>
    <phoneticPr fontId="6"/>
  </si>
  <si>
    <t>300*600+600（他競技分利用）</t>
    <rPh sb="12" eb="15">
      <t>タキョウギ</t>
    </rPh>
    <rPh sb="15" eb="16">
      <t>ブン</t>
    </rPh>
    <rPh sb="16" eb="18">
      <t>リヨウ</t>
    </rPh>
    <phoneticPr fontId="6"/>
  </si>
  <si>
    <t>450*1500+300（他競技分利用）</t>
    <rPh sb="13" eb="16">
      <t>タキョウギ</t>
    </rPh>
    <rPh sb="16" eb="17">
      <t>ブン</t>
    </rPh>
    <rPh sb="17" eb="19">
      <t>リヨウ</t>
    </rPh>
    <phoneticPr fontId="6"/>
  </si>
  <si>
    <t>順位プラカード（4位～8位）</t>
    <rPh sb="0" eb="2">
      <t>ジュンイ</t>
    </rPh>
    <rPh sb="9" eb="10">
      <t>イ</t>
    </rPh>
    <rPh sb="12" eb="13">
      <t>イ</t>
    </rPh>
    <phoneticPr fontId="3"/>
  </si>
  <si>
    <t>600*250+600（鹿児島市受領分利用）</t>
    <rPh sb="12" eb="16">
      <t>カゴシマシ</t>
    </rPh>
    <rPh sb="16" eb="19">
      <t>ジュリョウブン</t>
    </rPh>
    <rPh sb="19" eb="21">
      <t>リヨウ</t>
    </rPh>
    <phoneticPr fontId="6"/>
  </si>
  <si>
    <t>1200*12000（貼替）</t>
    <rPh sb="11" eb="13">
      <t>ハリカエ</t>
    </rPh>
    <phoneticPr fontId="6"/>
  </si>
  <si>
    <t>旗看板</t>
    <rPh sb="0" eb="3">
      <t>ハタカンバン</t>
    </rPh>
    <phoneticPr fontId="3"/>
  </si>
  <si>
    <t>1000*1500（他競技分利用）</t>
    <rPh sb="10" eb="14">
      <t>タキョウギブン</t>
    </rPh>
    <rPh sb="14" eb="16">
      <t>リヨウ</t>
    </rPh>
    <phoneticPr fontId="6"/>
  </si>
  <si>
    <t>総合成績得点表</t>
    <rPh sb="0" eb="2">
      <t>ソウゴウ</t>
    </rPh>
    <rPh sb="2" eb="7">
      <t>セイセキトクテンヒョウ</t>
    </rPh>
    <phoneticPr fontId="3"/>
  </si>
  <si>
    <t>他競技利用看板設置撤去費</t>
    <rPh sb="0" eb="3">
      <t>タキョウギ</t>
    </rPh>
    <rPh sb="3" eb="7">
      <t>リヨウカンバン</t>
    </rPh>
    <rPh sb="7" eb="9">
      <t>セッチ</t>
    </rPh>
    <rPh sb="9" eb="12">
      <t>テッキョヒ</t>
    </rPh>
    <phoneticPr fontId="6"/>
  </si>
  <si>
    <t>（実施本部）</t>
    <rPh sb="1" eb="5">
      <t>ジッシホンブ</t>
    </rPh>
    <phoneticPr fontId="3"/>
  </si>
  <si>
    <t>（抽選所）</t>
    <rPh sb="1" eb="4">
      <t>チュウセンショ</t>
    </rPh>
    <phoneticPr fontId="3"/>
  </si>
  <si>
    <t>パイプ椅子</t>
    <rPh sb="3" eb="5">
      <t>イス</t>
    </rPh>
    <phoneticPr fontId="6"/>
  </si>
  <si>
    <t>（選手監督受付・案内所）</t>
    <rPh sb="1" eb="3">
      <t>センシュ</t>
    </rPh>
    <rPh sb="3" eb="5">
      <t>カントク</t>
    </rPh>
    <rPh sb="5" eb="7">
      <t>ウケツケ</t>
    </rPh>
    <rPh sb="8" eb="11">
      <t>アンナイショ</t>
    </rPh>
    <phoneticPr fontId="3"/>
  </si>
  <si>
    <t>（更衣室・シャワー室）</t>
    <rPh sb="1" eb="4">
      <t>コウイシツ</t>
    </rPh>
    <rPh sb="9" eb="10">
      <t>シツ</t>
    </rPh>
    <phoneticPr fontId="3"/>
  </si>
  <si>
    <t>既存利用</t>
    <rPh sb="0" eb="2">
      <t>キゾン</t>
    </rPh>
    <rPh sb="2" eb="4">
      <t>リヨウ</t>
    </rPh>
    <phoneticPr fontId="3"/>
  </si>
  <si>
    <t>貴重品ロッカー</t>
    <rPh sb="0" eb="3">
      <t>キチョウヒン</t>
    </rPh>
    <phoneticPr fontId="3"/>
  </si>
  <si>
    <t>（選手・監督控所）</t>
    <rPh sb="1" eb="3">
      <t>センシュ</t>
    </rPh>
    <rPh sb="4" eb="6">
      <t>カントク</t>
    </rPh>
    <rPh sb="6" eb="8">
      <t>ヒカエショ</t>
    </rPh>
    <phoneticPr fontId="3"/>
  </si>
  <si>
    <t>俵含む</t>
    <rPh sb="0" eb="2">
      <t>タワラフク</t>
    </rPh>
    <phoneticPr fontId="2"/>
  </si>
  <si>
    <t>（近都県・滋賀県相撲連盟控室）</t>
    <rPh sb="1" eb="2">
      <t>チカ</t>
    </rPh>
    <rPh sb="3" eb="4">
      <t>ケン</t>
    </rPh>
    <rPh sb="5" eb="7">
      <t>シガ</t>
    </rPh>
    <rPh sb="7" eb="8">
      <t>ケン</t>
    </rPh>
    <rPh sb="8" eb="10">
      <t>スモウ</t>
    </rPh>
    <rPh sb="10" eb="12">
      <t>レンメイ</t>
    </rPh>
    <rPh sb="12" eb="14">
      <t>ヒカエシツ</t>
    </rPh>
    <phoneticPr fontId="6"/>
  </si>
  <si>
    <t>40型スタンド付</t>
    <rPh sb="2" eb="3">
      <t>ガタ</t>
    </rPh>
    <rPh sb="7" eb="8">
      <t>ツ</t>
    </rPh>
    <phoneticPr fontId="3"/>
  </si>
  <si>
    <t>（日本相撲連盟控室）</t>
    <rPh sb="1" eb="3">
      <t>ニホン</t>
    </rPh>
    <rPh sb="3" eb="7">
      <t>スモウレンメイ</t>
    </rPh>
    <rPh sb="7" eb="9">
      <t>ヒカエシツ</t>
    </rPh>
    <phoneticPr fontId="6"/>
  </si>
  <si>
    <t>施設備品</t>
    <rPh sb="0" eb="4">
      <t>シセツビヒン</t>
    </rPh>
    <phoneticPr fontId="2"/>
  </si>
  <si>
    <t>黒1、赤1、青1、イレイサー1</t>
    <rPh sb="0" eb="1">
      <t>クロ</t>
    </rPh>
    <rPh sb="3" eb="4">
      <t>アカ</t>
    </rPh>
    <rPh sb="6" eb="7">
      <t>アオ</t>
    </rPh>
    <phoneticPr fontId="3"/>
  </si>
  <si>
    <t>施設備品</t>
    <rPh sb="0" eb="2">
      <t>シセツ</t>
    </rPh>
    <rPh sb="2" eb="4">
      <t>ビヒン</t>
    </rPh>
    <phoneticPr fontId="3"/>
  </si>
  <si>
    <t>施設備品（器具庫D分）</t>
    <rPh sb="0" eb="4">
      <t>シセツビヒン</t>
    </rPh>
    <rPh sb="5" eb="8">
      <t>キグコ</t>
    </rPh>
    <rPh sb="9" eb="10">
      <t>ブン</t>
    </rPh>
    <phoneticPr fontId="3"/>
  </si>
  <si>
    <t>（売店）</t>
    <rPh sb="1" eb="3">
      <t>バイテン</t>
    </rPh>
    <phoneticPr fontId="3"/>
  </si>
  <si>
    <t>（洗濯・乾燥室）</t>
    <rPh sb="1" eb="3">
      <t>センタク</t>
    </rPh>
    <rPh sb="4" eb="6">
      <t>カンソウ</t>
    </rPh>
    <rPh sb="6" eb="7">
      <t>シツ</t>
    </rPh>
    <phoneticPr fontId="6"/>
  </si>
  <si>
    <t>洗濯機</t>
    <rPh sb="0" eb="3">
      <t>センタクキ</t>
    </rPh>
    <phoneticPr fontId="3"/>
  </si>
  <si>
    <t>乾燥機</t>
    <rPh sb="0" eb="3">
      <t>カンソウキ</t>
    </rPh>
    <phoneticPr fontId="3"/>
  </si>
  <si>
    <t>床嵩上げ工事</t>
    <rPh sb="0" eb="3">
      <t>ユカカサア</t>
    </rPh>
    <rPh sb="4" eb="6">
      <t>コウジ</t>
    </rPh>
    <phoneticPr fontId="3"/>
  </si>
  <si>
    <t>H300程度</t>
    <rPh sb="4" eb="6">
      <t>テイド</t>
    </rPh>
    <phoneticPr fontId="3"/>
  </si>
  <si>
    <t>給排水工事</t>
    <rPh sb="0" eb="5">
      <t>キュウハイスイコウジ</t>
    </rPh>
    <phoneticPr fontId="3"/>
  </si>
  <si>
    <t>給水20ｍ、排水20ｍ程度</t>
    <rPh sb="0" eb="2">
      <t>キュウスイ</t>
    </rPh>
    <rPh sb="6" eb="8">
      <t>ハイスイ</t>
    </rPh>
    <rPh sb="11" eb="13">
      <t>テイド</t>
    </rPh>
    <phoneticPr fontId="3"/>
  </si>
  <si>
    <t>13KVA（電気工事含む）</t>
    <rPh sb="6" eb="10">
      <t>デンキコウジ</t>
    </rPh>
    <rPh sb="10" eb="11">
      <t>フク</t>
    </rPh>
    <phoneticPr fontId="3"/>
  </si>
  <si>
    <t>φ360×H160　重さ18ｋｇ</t>
    <rPh sb="10" eb="11">
      <t>オモ</t>
    </rPh>
    <phoneticPr fontId="2"/>
  </si>
  <si>
    <t>【ドーム内】</t>
    <rPh sb="4" eb="5">
      <t>ナイ</t>
    </rPh>
    <phoneticPr fontId="3"/>
  </si>
  <si>
    <t>プラシキ養生</t>
    <rPh sb="4" eb="6">
      <t>ヨウジョウ</t>
    </rPh>
    <phoneticPr fontId="3"/>
  </si>
  <si>
    <t>トイレ表記目隠し</t>
    <rPh sb="3" eb="5">
      <t>ヒョウキ</t>
    </rPh>
    <rPh sb="5" eb="7">
      <t>メカク</t>
    </rPh>
    <phoneticPr fontId="3"/>
  </si>
  <si>
    <t>既存バトン目隠し幕</t>
    <rPh sb="0" eb="2">
      <t>キゾン</t>
    </rPh>
    <rPh sb="5" eb="7">
      <t>メカク</t>
    </rPh>
    <rPh sb="8" eb="9">
      <t>マク</t>
    </rPh>
    <phoneticPr fontId="3"/>
  </si>
  <si>
    <t>2名×4日</t>
    <rPh sb="1" eb="2">
      <t>メイ</t>
    </rPh>
    <rPh sb="4" eb="5">
      <t>ニチ</t>
    </rPh>
    <phoneticPr fontId="2"/>
  </si>
  <si>
    <t>既存使用</t>
    <rPh sb="0" eb="2">
      <t>キゾン</t>
    </rPh>
    <rPh sb="2" eb="4">
      <t>シヨウ</t>
    </rPh>
    <phoneticPr fontId="2"/>
  </si>
  <si>
    <t>既存使用</t>
    <rPh sb="0" eb="2">
      <t>キゾン</t>
    </rPh>
    <rPh sb="2" eb="4">
      <t>シヨウ</t>
    </rPh>
    <phoneticPr fontId="3"/>
  </si>
  <si>
    <t>UPS・ネットワーク設定</t>
    <rPh sb="10" eb="12">
      <t>セッテイ</t>
    </rPh>
    <phoneticPr fontId="6"/>
  </si>
  <si>
    <t>【洗濯・乾燥室】</t>
    <rPh sb="1" eb="3">
      <t>センタク</t>
    </rPh>
    <rPh sb="4" eb="7">
      <t>カンソウシツ</t>
    </rPh>
    <phoneticPr fontId="3"/>
  </si>
  <si>
    <t>泥落とし用（毎日交換）4枚×4日間</t>
    <rPh sb="0" eb="2">
      <t>ドロオ</t>
    </rPh>
    <rPh sb="4" eb="5">
      <t>ヨウ</t>
    </rPh>
    <rPh sb="6" eb="8">
      <t>マイニチ</t>
    </rPh>
    <rPh sb="8" eb="10">
      <t>コウカン</t>
    </rPh>
    <rPh sb="12" eb="13">
      <t>マイ</t>
    </rPh>
    <rPh sb="15" eb="17">
      <t>ニチカン</t>
    </rPh>
    <phoneticPr fontId="6"/>
  </si>
  <si>
    <t>施設備品（器具庫D分）</t>
    <rPh sb="0" eb="2">
      <t>シセツ</t>
    </rPh>
    <rPh sb="2" eb="4">
      <t>ビヒン</t>
    </rPh>
    <rPh sb="5" eb="8">
      <t>キグコ</t>
    </rPh>
    <rPh sb="9" eb="10">
      <t>ブン</t>
    </rPh>
    <phoneticPr fontId="6"/>
  </si>
  <si>
    <t>東西各2脚　施設備品（器具庫D分）</t>
    <rPh sb="0" eb="2">
      <t>トウザイ</t>
    </rPh>
    <rPh sb="2" eb="3">
      <t>カク</t>
    </rPh>
    <rPh sb="4" eb="5">
      <t>キャク</t>
    </rPh>
    <rPh sb="6" eb="8">
      <t>シセツ</t>
    </rPh>
    <rPh sb="8" eb="10">
      <t>ビヒン</t>
    </rPh>
    <rPh sb="11" eb="14">
      <t>キグコ</t>
    </rPh>
    <rPh sb="15" eb="16">
      <t>ブン</t>
    </rPh>
    <phoneticPr fontId="6"/>
  </si>
  <si>
    <t>施設備品（器具庫C分）</t>
    <rPh sb="0" eb="2">
      <t>シセツ</t>
    </rPh>
    <rPh sb="2" eb="4">
      <t>ビヒン</t>
    </rPh>
    <rPh sb="5" eb="8">
      <t>キグコ</t>
    </rPh>
    <rPh sb="9" eb="10">
      <t>ブン</t>
    </rPh>
    <phoneticPr fontId="3"/>
  </si>
  <si>
    <t>【屋外グラウンド】</t>
    <rPh sb="1" eb="3">
      <t>オクガイ</t>
    </rPh>
    <phoneticPr fontId="6"/>
  </si>
  <si>
    <t>石灰</t>
    <rPh sb="0" eb="2">
      <t>セッカイ</t>
    </rPh>
    <phoneticPr fontId="6"/>
  </si>
  <si>
    <t>袋</t>
    <rPh sb="0" eb="1">
      <t>フクロ</t>
    </rPh>
    <phoneticPr fontId="6"/>
  </si>
  <si>
    <t>ライン引き</t>
    <rPh sb="3" eb="4">
      <t>ヒ</t>
    </rPh>
    <phoneticPr fontId="6"/>
  </si>
  <si>
    <t>500ｍ程度</t>
    <rPh sb="4" eb="6">
      <t>テイド</t>
    </rPh>
    <phoneticPr fontId="6"/>
  </si>
  <si>
    <t>グラウンド整地</t>
    <rPh sb="5" eb="7">
      <t>セイチ</t>
    </rPh>
    <phoneticPr fontId="6"/>
  </si>
  <si>
    <t>人工</t>
    <rPh sb="0" eb="2">
      <t>ニンク</t>
    </rPh>
    <phoneticPr fontId="6"/>
  </si>
  <si>
    <t>（看板）</t>
    <rPh sb="1" eb="3">
      <t>カンバン</t>
    </rPh>
    <phoneticPr fontId="6"/>
  </si>
  <si>
    <t>（暑さ対策）</t>
    <rPh sb="1" eb="2">
      <t>アツ</t>
    </rPh>
    <rPh sb="3" eb="5">
      <t>タイサク</t>
    </rPh>
    <phoneticPr fontId="6"/>
  </si>
  <si>
    <t>スポットクーラー</t>
  </si>
  <si>
    <t>分電盤</t>
    <rPh sb="0" eb="3">
      <t>ブンデンバン</t>
    </rPh>
    <phoneticPr fontId="6"/>
  </si>
  <si>
    <t>25A分岐15A16回路</t>
    <rPh sb="3" eb="5">
      <t>ブンキ</t>
    </rPh>
    <rPh sb="10" eb="12">
      <t>カイロ</t>
    </rPh>
    <phoneticPr fontId="6"/>
  </si>
  <si>
    <t>面</t>
    <rPh sb="0" eb="1">
      <t>メン</t>
    </rPh>
    <phoneticPr fontId="6"/>
  </si>
  <si>
    <t>コンセント工事</t>
    <rPh sb="5" eb="7">
      <t>コウジ</t>
    </rPh>
    <phoneticPr fontId="6"/>
  </si>
  <si>
    <t>配線含む</t>
    <rPh sb="0" eb="2">
      <t>ハイセン</t>
    </rPh>
    <rPh sb="2" eb="3">
      <t>フク</t>
    </rPh>
    <phoneticPr fontId="6"/>
  </si>
  <si>
    <t>回路</t>
    <rPh sb="0" eb="2">
      <t>カイロ</t>
    </rPh>
    <phoneticPr fontId="6"/>
  </si>
  <si>
    <t>イベント用電源利用</t>
    <rPh sb="4" eb="5">
      <t>ヨウ</t>
    </rPh>
    <rPh sb="5" eb="7">
      <t>デンゲン</t>
    </rPh>
    <rPh sb="7" eb="9">
      <t>リヨウ</t>
    </rPh>
    <phoneticPr fontId="6"/>
  </si>
  <si>
    <t>建物電気使用量（4日間想定）</t>
    <rPh sb="0" eb="2">
      <t>タテモノ</t>
    </rPh>
    <rPh sb="2" eb="7">
      <t>デンキシヨウリョウ</t>
    </rPh>
    <rPh sb="9" eb="11">
      <t>ニチカン</t>
    </rPh>
    <rPh sb="11" eb="13">
      <t>ソウテイ</t>
    </rPh>
    <phoneticPr fontId="6"/>
  </si>
  <si>
    <t>個</t>
  </si>
  <si>
    <t>インクジェットプリンター</t>
  </si>
  <si>
    <t>ドラムコード</t>
  </si>
  <si>
    <t>30ｍ</t>
  </si>
  <si>
    <t>ホワイトボード</t>
  </si>
  <si>
    <t>マーカーセット</t>
  </si>
  <si>
    <t>セット</t>
  </si>
  <si>
    <t>ロッカー</t>
  </si>
  <si>
    <t>6人用</t>
    <rPh sb="1" eb="3">
      <t>ニンヨウ</t>
    </rPh>
    <phoneticPr fontId="6"/>
  </si>
  <si>
    <t>ハンガーラック</t>
  </si>
  <si>
    <t>おしぼりクーラー</t>
  </si>
  <si>
    <t>おしぼり</t>
  </si>
  <si>
    <t>モニターテレビ</t>
  </si>
  <si>
    <t>3L</t>
  </si>
  <si>
    <t>急須1，湯呑10、茶托10、お盆2</t>
    <rPh sb="0" eb="2">
      <t>キュウス</t>
    </rPh>
    <rPh sb="4" eb="6">
      <t>ユノミ</t>
    </rPh>
    <rPh sb="9" eb="11">
      <t>チャタク</t>
    </rPh>
    <rPh sb="15" eb="16">
      <t>ボン</t>
    </rPh>
    <phoneticPr fontId="2"/>
  </si>
  <si>
    <t>900×1800</t>
  </si>
  <si>
    <t>プラカードラック</t>
  </si>
  <si>
    <t>「27.プラカード係員待機室分」転用</t>
    <rPh sb="9" eb="11">
      <t>カカリイン</t>
    </rPh>
    <rPh sb="11" eb="14">
      <t>タイキシツ</t>
    </rPh>
    <rPh sb="14" eb="15">
      <t>ブン</t>
    </rPh>
    <rPh sb="16" eb="18">
      <t>テンヨウ</t>
    </rPh>
    <phoneticPr fontId="6"/>
  </si>
  <si>
    <t>テントウェイト</t>
  </si>
  <si>
    <t>55ｋｇ</t>
  </si>
  <si>
    <t>個</t>
    <rPh sb="0" eb="1">
      <t>コ</t>
    </rPh>
    <phoneticPr fontId="2"/>
  </si>
  <si>
    <t>ブルーシート</t>
  </si>
  <si>
    <t>枚</t>
    <rPh sb="0" eb="1">
      <t>マイ</t>
    </rPh>
    <phoneticPr fontId="2"/>
  </si>
  <si>
    <t>インタビューボード</t>
  </si>
  <si>
    <t>運搬・設営・撤去</t>
    <rPh sb="0" eb="2">
      <t>ウンパン</t>
    </rPh>
    <rPh sb="3" eb="5">
      <t>セツエイ</t>
    </rPh>
    <rPh sb="6" eb="8">
      <t>テッキョ</t>
    </rPh>
    <phoneticPr fontId="2"/>
  </si>
  <si>
    <t>台</t>
    <rPh sb="0" eb="1">
      <t>ダイ</t>
    </rPh>
    <phoneticPr fontId="2"/>
  </si>
  <si>
    <t>ベルトパーテーション</t>
  </si>
  <si>
    <t>本</t>
    <rPh sb="0" eb="1">
      <t>ホン</t>
    </rPh>
    <phoneticPr fontId="2"/>
  </si>
  <si>
    <t>式</t>
    <rPh sb="0" eb="1">
      <t>シキ</t>
    </rPh>
    <phoneticPr fontId="2"/>
  </si>
  <si>
    <t>塩</t>
    <rPh sb="0" eb="1">
      <t>シオ</t>
    </rPh>
    <phoneticPr fontId="2"/>
  </si>
  <si>
    <t>フロアシート</t>
  </si>
  <si>
    <t>脚</t>
    <rPh sb="0" eb="1">
      <t>キャク</t>
    </rPh>
    <phoneticPr fontId="6"/>
  </si>
  <si>
    <t>20kg</t>
  </si>
  <si>
    <t>水引幕貼替</t>
    <rPh sb="0" eb="3">
      <t>ミズヒキマク</t>
    </rPh>
    <rPh sb="3" eb="5">
      <t>ハリカエ</t>
    </rPh>
    <phoneticPr fontId="2"/>
  </si>
  <si>
    <t>市旗</t>
    <rPh sb="0" eb="1">
      <t>シ</t>
    </rPh>
    <rPh sb="1" eb="2">
      <t>ハタ</t>
    </rPh>
    <phoneticPr fontId="1"/>
  </si>
  <si>
    <t>15インチ</t>
  </si>
  <si>
    <t>ステップ</t>
  </si>
  <si>
    <t>A3サイズ</t>
  </si>
  <si>
    <t>スタンドマイク</t>
  </si>
  <si>
    <t>2700×5400</t>
  </si>
  <si>
    <t>（競技役員控所）</t>
    <rPh sb="1" eb="5">
      <t>キョウギヤクイン</t>
    </rPh>
    <rPh sb="5" eb="7">
      <t>ヒカエショ</t>
    </rPh>
    <phoneticPr fontId="3"/>
  </si>
  <si>
    <t>（大会役員席）</t>
    <rPh sb="1" eb="3">
      <t>タイカイ</t>
    </rPh>
    <rPh sb="3" eb="5">
      <t>ヤクイン</t>
    </rPh>
    <rPh sb="5" eb="6">
      <t>セキ</t>
    </rPh>
    <rPh sb="6" eb="7">
      <t>ライセキ</t>
    </rPh>
    <phoneticPr fontId="3"/>
  </si>
  <si>
    <t>（土俵委員控所）</t>
    <rPh sb="1" eb="5">
      <t>ドヒョウイイン</t>
    </rPh>
    <rPh sb="5" eb="6">
      <t>ヒカエ</t>
    </rPh>
    <rPh sb="6" eb="7">
      <t>ショ</t>
    </rPh>
    <phoneticPr fontId="3"/>
  </si>
  <si>
    <t>（審判員控所）</t>
    <rPh sb="1" eb="4">
      <t>シンパンイン</t>
    </rPh>
    <rPh sb="4" eb="6">
      <t>ヒカエショ</t>
    </rPh>
    <phoneticPr fontId="3"/>
  </si>
  <si>
    <t>（記録本部）</t>
    <rPh sb="1" eb="5">
      <t>キロクホンブ</t>
    </rPh>
    <phoneticPr fontId="3"/>
  </si>
  <si>
    <t>（個人戦出場申込記入所）</t>
    <rPh sb="1" eb="3">
      <t>コジン</t>
    </rPh>
    <rPh sb="3" eb="4">
      <t>セン</t>
    </rPh>
    <rPh sb="4" eb="6">
      <t>シュツジョウ</t>
    </rPh>
    <rPh sb="6" eb="8">
      <t>モウシコミ</t>
    </rPh>
    <rPh sb="8" eb="11">
      <t>キニュウショ</t>
    </rPh>
    <phoneticPr fontId="6"/>
  </si>
  <si>
    <t>（ボランティア受付）</t>
    <rPh sb="7" eb="9">
      <t>ウケツケ</t>
    </rPh>
    <phoneticPr fontId="6"/>
  </si>
  <si>
    <t>（報道・視察員控所）</t>
    <rPh sb="1" eb="3">
      <t>ホウドウ</t>
    </rPh>
    <rPh sb="4" eb="7">
      <t>シサツイン</t>
    </rPh>
    <rPh sb="7" eb="8">
      <t>ヒカエ</t>
    </rPh>
    <rPh sb="8" eb="9">
      <t>ショ</t>
    </rPh>
    <phoneticPr fontId="3"/>
  </si>
  <si>
    <t>（競技会係員控所）</t>
    <rPh sb="1" eb="3">
      <t>キョウギ</t>
    </rPh>
    <rPh sb="3" eb="4">
      <t>カイ</t>
    </rPh>
    <rPh sb="4" eb="6">
      <t>カカリイン</t>
    </rPh>
    <rPh sb="6" eb="8">
      <t>ヒカエショ</t>
    </rPh>
    <phoneticPr fontId="3"/>
  </si>
  <si>
    <t>（競技補助員控所）</t>
    <rPh sb="1" eb="3">
      <t>キョウギ</t>
    </rPh>
    <rPh sb="3" eb="6">
      <t>ホジョイン</t>
    </rPh>
    <rPh sb="6" eb="8">
      <t>ヒカエショ</t>
    </rPh>
    <phoneticPr fontId="6"/>
  </si>
  <si>
    <t>（弁当引換所）</t>
    <rPh sb="1" eb="6">
      <t>ベントウヒキカエショ</t>
    </rPh>
    <phoneticPr fontId="6"/>
  </si>
  <si>
    <t>イレクターフェンス</t>
  </si>
  <si>
    <t>（第1選手集合所）</t>
    <rPh sb="1" eb="2">
      <t>ダイ</t>
    </rPh>
    <rPh sb="3" eb="5">
      <t>センシュ</t>
    </rPh>
    <rPh sb="5" eb="8">
      <t>シュウゴウショ</t>
    </rPh>
    <phoneticPr fontId="6"/>
  </si>
  <si>
    <t>（第2選手集合所）</t>
    <rPh sb="1" eb="2">
      <t>ダイ</t>
    </rPh>
    <rPh sb="3" eb="5">
      <t>センシュ</t>
    </rPh>
    <rPh sb="5" eb="8">
      <t>シュウゴウショ</t>
    </rPh>
    <phoneticPr fontId="6"/>
  </si>
  <si>
    <t>2箇所</t>
    <rPh sb="1" eb="3">
      <t>カショ</t>
    </rPh>
    <phoneticPr fontId="6"/>
  </si>
  <si>
    <t>クーラーボックス</t>
  </si>
  <si>
    <t>90L</t>
  </si>
  <si>
    <t>10m*10m</t>
  </si>
  <si>
    <t>（役員・視察員・報道員受付）</t>
    <rPh sb="1" eb="3">
      <t>ヤクイン</t>
    </rPh>
    <rPh sb="4" eb="7">
      <t>シサツイン</t>
    </rPh>
    <rPh sb="8" eb="11">
      <t>ホウドウイン</t>
    </rPh>
    <rPh sb="11" eb="13">
      <t>ウケツケ</t>
    </rPh>
    <phoneticPr fontId="6"/>
  </si>
  <si>
    <t>（総合受付所）</t>
    <rPh sb="1" eb="3">
      <t>ソウゴウ</t>
    </rPh>
    <rPh sb="3" eb="5">
      <t>ウケツケ</t>
    </rPh>
    <rPh sb="5" eb="6">
      <t>ショ</t>
    </rPh>
    <phoneticPr fontId="6"/>
  </si>
  <si>
    <t>長机</t>
    <rPh sb="0" eb="2">
      <t>ナガツクエ</t>
    </rPh>
    <phoneticPr fontId="3"/>
  </si>
  <si>
    <t>演台</t>
    <rPh sb="0" eb="2">
      <t>エンダイ</t>
    </rPh>
    <phoneticPr fontId="3"/>
  </si>
  <si>
    <t>施設備品</t>
    <rPh sb="0" eb="2">
      <t>シセツ</t>
    </rPh>
    <rPh sb="2" eb="4">
      <t>ビヒン</t>
    </rPh>
    <phoneticPr fontId="2"/>
  </si>
  <si>
    <t>掛け時計</t>
    <rPh sb="0" eb="1">
      <t>カ</t>
    </rPh>
    <rPh sb="2" eb="4">
      <t>トケイ</t>
    </rPh>
    <phoneticPr fontId="3"/>
  </si>
  <si>
    <t>空調設備</t>
    <rPh sb="0" eb="2">
      <t>クウチョウ</t>
    </rPh>
    <rPh sb="2" eb="4">
      <t>セツビ</t>
    </rPh>
    <phoneticPr fontId="3"/>
  </si>
  <si>
    <t>音響設備</t>
    <rPh sb="0" eb="2">
      <t>オンキョウ</t>
    </rPh>
    <rPh sb="2" eb="4">
      <t>セツビ</t>
    </rPh>
    <phoneticPr fontId="6"/>
  </si>
  <si>
    <t>自立式スクリーン</t>
    <rPh sb="0" eb="3">
      <t>ジリツシキ</t>
    </rPh>
    <phoneticPr fontId="6"/>
  </si>
  <si>
    <t>-</t>
    <phoneticPr fontId="6"/>
  </si>
  <si>
    <t>（写真撮影スポット）</t>
    <rPh sb="1" eb="3">
      <t>シャシン</t>
    </rPh>
    <rPh sb="3" eb="5">
      <t>サツエイ</t>
    </rPh>
    <phoneticPr fontId="6"/>
  </si>
  <si>
    <t>お盆</t>
  </si>
  <si>
    <t>3ヶ所</t>
    <rPh sb="2" eb="3">
      <t>ショ</t>
    </rPh>
    <phoneticPr fontId="3"/>
  </si>
  <si>
    <t>（喫煙所）</t>
    <rPh sb="1" eb="4">
      <t>キツエンショ</t>
    </rPh>
    <phoneticPr fontId="6"/>
  </si>
  <si>
    <t>（ゴミ集積所）</t>
    <rPh sb="3" eb="6">
      <t>シュウセキショ</t>
    </rPh>
    <phoneticPr fontId="6"/>
  </si>
  <si>
    <t>パラソル</t>
  </si>
  <si>
    <t>パラソルベース</t>
  </si>
  <si>
    <t>コーンバー</t>
  </si>
  <si>
    <t>2箇所</t>
    <rPh sb="1" eb="3">
      <t>カショ</t>
    </rPh>
    <phoneticPr fontId="3"/>
  </si>
  <si>
    <t>1500×1500</t>
  </si>
  <si>
    <t>H2000</t>
  </si>
  <si>
    <t>看板用架台</t>
    <rPh sb="0" eb="3">
      <t>カンバンヨウ</t>
    </rPh>
    <rPh sb="3" eb="5">
      <t>カダイ</t>
    </rPh>
    <phoneticPr fontId="1"/>
  </si>
  <si>
    <t>D1800*L17100</t>
  </si>
  <si>
    <t>台</t>
    <rPh sb="0" eb="1">
      <t>ダイ</t>
    </rPh>
    <phoneticPr fontId="1"/>
  </si>
  <si>
    <t>ラインカー</t>
  </si>
  <si>
    <t>【その他】</t>
    <rPh sb="3" eb="4">
      <t>タ</t>
    </rPh>
    <phoneticPr fontId="3"/>
  </si>
  <si>
    <t>QRコード作成</t>
    <rPh sb="5" eb="7">
      <t>サクセイ</t>
    </rPh>
    <phoneticPr fontId="2"/>
  </si>
  <si>
    <t>LEDコントローラー</t>
  </si>
  <si>
    <t>HDカメラ</t>
  </si>
  <si>
    <t>マルチフォーマットスイッチャー</t>
  </si>
  <si>
    <t>HDDレコーダー</t>
  </si>
  <si>
    <t>iPad（タブレット員用）</t>
    <rPh sb="10" eb="11">
      <t>イン</t>
    </rPh>
    <rPh sb="11" eb="12">
      <t>ヨウ</t>
    </rPh>
    <phoneticPr fontId="1"/>
  </si>
  <si>
    <t>カメラ台</t>
    <rPh sb="3" eb="4">
      <t>ダイ</t>
    </rPh>
    <phoneticPr fontId="1"/>
  </si>
  <si>
    <t>H1800程度</t>
    <rPh sb="5" eb="7">
      <t>テイド</t>
    </rPh>
    <phoneticPr fontId="1"/>
  </si>
  <si>
    <t>パワードスピーカー</t>
  </si>
  <si>
    <t>パワーアンプ</t>
  </si>
  <si>
    <t>サブミキサー</t>
  </si>
  <si>
    <t>W/Lマイク</t>
  </si>
  <si>
    <t>W/Lアクティブアンテナ</t>
  </si>
  <si>
    <t>カフボックス</t>
  </si>
  <si>
    <t>オーディオプレーヤー</t>
  </si>
  <si>
    <t>LANケーブル、HUB等</t>
  </si>
  <si>
    <t>プログラムレンタル</t>
  </si>
  <si>
    <t>オペレーター</t>
  </si>
  <si>
    <t>コンセント</t>
  </si>
  <si>
    <t>400ℓ（冷凍室付）</t>
    <rPh sb="5" eb="8">
      <t>レイトウシツ</t>
    </rPh>
    <rPh sb="8" eb="9">
      <t>ツキ</t>
    </rPh>
    <phoneticPr fontId="3"/>
  </si>
  <si>
    <t>300*600+600</t>
  </si>
  <si>
    <t>バックパネル（貼替）</t>
    <rPh sb="7" eb="9">
      <t>ハリカエ</t>
    </rPh>
    <phoneticPr fontId="1"/>
  </si>
  <si>
    <t>3600*2400（一部貼替）</t>
    <rPh sb="10" eb="12">
      <t>イチブ</t>
    </rPh>
    <rPh sb="12" eb="14">
      <t>ハリカエ</t>
    </rPh>
    <phoneticPr fontId="6"/>
  </si>
  <si>
    <t>600*250+600</t>
  </si>
  <si>
    <t>総合成績プラカード</t>
    <rPh sb="0" eb="2">
      <t>ソウゴウ</t>
    </rPh>
    <rPh sb="2" eb="4">
      <t>セイセキ</t>
    </rPh>
    <phoneticPr fontId="3"/>
  </si>
  <si>
    <t>大会名プラカード（貼替）</t>
    <rPh sb="0" eb="3">
      <t>タイカイメイ</t>
    </rPh>
    <rPh sb="9" eb="11">
      <t>ハリカエ</t>
    </rPh>
    <phoneticPr fontId="3"/>
  </si>
  <si>
    <t>1000*1500</t>
  </si>
  <si>
    <t>6000*800</t>
  </si>
  <si>
    <t>歓迎看板（貼替）</t>
    <rPh sb="0" eb="4">
      <t>カンゲイカンバン</t>
    </rPh>
    <rPh sb="5" eb="7">
      <t>ハリカエ</t>
    </rPh>
    <phoneticPr fontId="3"/>
  </si>
  <si>
    <t>2100*1500+500</t>
  </si>
  <si>
    <t>3600*2100</t>
  </si>
  <si>
    <t>5400*2100</t>
  </si>
  <si>
    <t>1200*1200</t>
  </si>
  <si>
    <t>600*200</t>
  </si>
  <si>
    <t>鉄板座</t>
    <rPh sb="0" eb="3">
      <t>テッパンザ</t>
    </rPh>
    <phoneticPr fontId="1"/>
  </si>
  <si>
    <t>表彰式用</t>
    <rPh sb="0" eb="4">
      <t>ヒョウショウシキヨウ</t>
    </rPh>
    <phoneticPr fontId="1"/>
  </si>
  <si>
    <t>鉄板座かさ上げ</t>
    <rPh sb="0" eb="3">
      <t>テッパンザ</t>
    </rPh>
    <rPh sb="5" eb="6">
      <t>ア</t>
    </rPh>
    <phoneticPr fontId="1"/>
  </si>
  <si>
    <t>H300mm程度</t>
    <rPh sb="6" eb="8">
      <t>テイド</t>
    </rPh>
    <phoneticPr fontId="1"/>
  </si>
  <si>
    <t>●</t>
  </si>
  <si>
    <t>柔道競技会場設営・撤去等業務</t>
    <rPh sb="0" eb="2">
      <t>ジュウドウ</t>
    </rPh>
    <rPh sb="2" eb="4">
      <t>キョウギ</t>
    </rPh>
    <phoneticPr fontId="6"/>
  </si>
  <si>
    <t>ソフトテニス競技会場設営・撤去等業務</t>
    <rPh sb="6" eb="8">
      <t>キョウギ</t>
    </rPh>
    <rPh sb="8" eb="10">
      <t>カイジョウ</t>
    </rPh>
    <rPh sb="10" eb="12">
      <t>セツエイ</t>
    </rPh>
    <rPh sb="13" eb="16">
      <t>テッキョトウ</t>
    </rPh>
    <rPh sb="16" eb="18">
      <t>ギョウム</t>
    </rPh>
    <phoneticPr fontId="6"/>
  </si>
  <si>
    <t>相撲競技会場設営・撤去等業務委託</t>
    <rPh sb="0" eb="2">
      <t>スモウ</t>
    </rPh>
    <rPh sb="2" eb="4">
      <t>キョウギ</t>
    </rPh>
    <rPh sb="4" eb="6">
      <t>カイジョウ</t>
    </rPh>
    <rPh sb="6" eb="8">
      <t>セツエイ</t>
    </rPh>
    <rPh sb="9" eb="12">
      <t>テッキョトウ</t>
    </rPh>
    <rPh sb="12" eb="14">
      <t>ギョウム</t>
    </rPh>
    <rPh sb="14" eb="16">
      <t>イタク</t>
    </rPh>
    <phoneticPr fontId="6"/>
  </si>
  <si>
    <t>1式</t>
  </si>
  <si>
    <r>
      <t>第79回国民スポーツ大会　</t>
    </r>
    <r>
      <rPr>
        <b/>
        <sz val="11"/>
        <rFont val="ＭＳ Ｐゴシック"/>
        <family val="3"/>
        <charset val="128"/>
      </rPr>
      <t>柔道競技会</t>
    </r>
    <rPh sb="0" eb="1">
      <t>ダイ</t>
    </rPh>
    <rPh sb="3" eb="4">
      <t>カイ</t>
    </rPh>
    <rPh sb="4" eb="6">
      <t>コクミン</t>
    </rPh>
    <rPh sb="10" eb="12">
      <t>タイカイ</t>
    </rPh>
    <rPh sb="13" eb="15">
      <t>ジュウドウ</t>
    </rPh>
    <rPh sb="15" eb="17">
      <t>キョウギ</t>
    </rPh>
    <rPh sb="17" eb="18">
      <t>カイ</t>
    </rPh>
    <phoneticPr fontId="3"/>
  </si>
  <si>
    <r>
      <t>第79回国民スポーツ大会　</t>
    </r>
    <r>
      <rPr>
        <b/>
        <sz val="11"/>
        <rFont val="ＭＳ Ｐゴシック"/>
        <family val="3"/>
        <charset val="128"/>
      </rPr>
      <t>ソフトテニス競技会</t>
    </r>
    <rPh sb="0" eb="1">
      <t>ダイ</t>
    </rPh>
    <rPh sb="3" eb="4">
      <t>カイ</t>
    </rPh>
    <rPh sb="4" eb="6">
      <t>コクミン</t>
    </rPh>
    <rPh sb="10" eb="12">
      <t>タイカイ</t>
    </rPh>
    <rPh sb="19" eb="22">
      <t>キョウギカイ</t>
    </rPh>
    <phoneticPr fontId="3"/>
  </si>
  <si>
    <t>A</t>
  </si>
  <si>
    <t>【試合場】</t>
    <rPh sb="1" eb="4">
      <t>シアイジョウ</t>
    </rPh>
    <phoneticPr fontId="5"/>
  </si>
  <si>
    <t>競技会場畳敷き作業</t>
    <rPh sb="0" eb="2">
      <t>キョウギ</t>
    </rPh>
    <rPh sb="2" eb="4">
      <t>カイジョウ</t>
    </rPh>
    <rPh sb="4" eb="5">
      <t>タタミ</t>
    </rPh>
    <rPh sb="5" eb="6">
      <t>シキ</t>
    </rPh>
    <rPh sb="7" eb="9">
      <t>サギョウ</t>
    </rPh>
    <phoneticPr fontId="5"/>
  </si>
  <si>
    <t>式</t>
    <rPh sb="0" eb="1">
      <t>シキ</t>
    </rPh>
    <phoneticPr fontId="5"/>
  </si>
  <si>
    <t>B</t>
  </si>
  <si>
    <t>【来賓・競技会役員席】</t>
    <rPh sb="1" eb="3">
      <t>ライヒン</t>
    </rPh>
    <rPh sb="4" eb="7">
      <t>キョウギカイ</t>
    </rPh>
    <rPh sb="7" eb="9">
      <t>ヤクイン</t>
    </rPh>
    <rPh sb="9" eb="10">
      <t>セキ</t>
    </rPh>
    <phoneticPr fontId="5"/>
  </si>
  <si>
    <t>W1800xD450</t>
  </si>
  <si>
    <t>卓</t>
    <rPh sb="0" eb="1">
      <t>タク</t>
    </rPh>
    <phoneticPr fontId="5"/>
  </si>
  <si>
    <t>白布</t>
    <rPh sb="0" eb="2">
      <t>ハクフ</t>
    </rPh>
    <phoneticPr fontId="5"/>
  </si>
  <si>
    <t>枚</t>
    <rPh sb="0" eb="1">
      <t>マイ</t>
    </rPh>
    <phoneticPr fontId="5"/>
  </si>
  <si>
    <t>パイプ椅子</t>
    <rPh sb="3" eb="5">
      <t>イス</t>
    </rPh>
    <phoneticPr fontId="5"/>
  </si>
  <si>
    <t>脚</t>
    <rPh sb="0" eb="1">
      <t>キャク</t>
    </rPh>
    <phoneticPr fontId="5"/>
  </si>
  <si>
    <t>床上げ工事</t>
    <rPh sb="0" eb="2">
      <t>ユカア</t>
    </rPh>
    <rPh sb="3" eb="5">
      <t>コウジ</t>
    </rPh>
    <phoneticPr fontId="5"/>
  </si>
  <si>
    <t>W37800xD5400</t>
  </si>
  <si>
    <t>C</t>
  </si>
  <si>
    <t>【競技役員席】</t>
    <rPh sb="1" eb="3">
      <t>キョウギ</t>
    </rPh>
    <rPh sb="3" eb="5">
      <t>ヤクイン</t>
    </rPh>
    <rPh sb="5" eb="6">
      <t>セキ</t>
    </rPh>
    <phoneticPr fontId="5"/>
  </si>
  <si>
    <t>D</t>
  </si>
  <si>
    <t>【記録係】</t>
    <rPh sb="1" eb="3">
      <t>キロク</t>
    </rPh>
    <rPh sb="3" eb="4">
      <t>カカリ</t>
    </rPh>
    <phoneticPr fontId="5"/>
  </si>
  <si>
    <t>Windows10</t>
  </si>
  <si>
    <t>台</t>
  </si>
  <si>
    <t>30m</t>
  </si>
  <si>
    <t>台</t>
    <rPh sb="0" eb="1">
      <t>ダイ</t>
    </rPh>
    <phoneticPr fontId="5"/>
  </si>
  <si>
    <t>E</t>
  </si>
  <si>
    <t>【審判委員席】</t>
    <rPh sb="1" eb="3">
      <t>シンパン</t>
    </rPh>
    <rPh sb="3" eb="5">
      <t>イイン</t>
    </rPh>
    <rPh sb="5" eb="6">
      <t>セキ</t>
    </rPh>
    <phoneticPr fontId="5"/>
  </si>
  <si>
    <t>F</t>
  </si>
  <si>
    <t>【ケアシステム係】</t>
    <rPh sb="7" eb="8">
      <t>カカリ</t>
    </rPh>
    <phoneticPr fontId="5"/>
  </si>
  <si>
    <t>H</t>
  </si>
  <si>
    <t>【決まり技・時計係】</t>
    <rPh sb="1" eb="2">
      <t>キ</t>
    </rPh>
    <rPh sb="4" eb="5">
      <t>ワザ</t>
    </rPh>
    <rPh sb="6" eb="8">
      <t>トケイ</t>
    </rPh>
    <rPh sb="8" eb="9">
      <t>カカリ</t>
    </rPh>
    <phoneticPr fontId="5"/>
  </si>
  <si>
    <t>I</t>
  </si>
  <si>
    <t>【放送席】</t>
    <rPh sb="1" eb="4">
      <t>ホウソウセキ</t>
    </rPh>
    <phoneticPr fontId="5"/>
  </si>
  <si>
    <t>音響設備</t>
    <rPh sb="0" eb="2">
      <t>オンキョウ</t>
    </rPh>
    <rPh sb="2" eb="4">
      <t>セツビ</t>
    </rPh>
    <phoneticPr fontId="5"/>
  </si>
  <si>
    <t>※既存スピーカー利用</t>
    <rPh sb="1" eb="3">
      <t>キゾン</t>
    </rPh>
    <rPh sb="8" eb="10">
      <t>リヨウ</t>
    </rPh>
    <phoneticPr fontId="5"/>
  </si>
  <si>
    <t>J</t>
  </si>
  <si>
    <t>【救護席】</t>
    <rPh sb="1" eb="4">
      <t>キュウゴセキ</t>
    </rPh>
    <phoneticPr fontId="5"/>
  </si>
  <si>
    <t>スパインボード</t>
  </si>
  <si>
    <t>K</t>
  </si>
  <si>
    <t>【報道員・視察員・競技会関係者席】</t>
    <rPh sb="1" eb="4">
      <t>ホウドウイン</t>
    </rPh>
    <rPh sb="5" eb="8">
      <t>シサツイン</t>
    </rPh>
    <rPh sb="9" eb="12">
      <t>キョウギカイ</t>
    </rPh>
    <rPh sb="12" eb="15">
      <t>カンケイシャ</t>
    </rPh>
    <rPh sb="15" eb="16">
      <t>セキ</t>
    </rPh>
    <phoneticPr fontId="5"/>
  </si>
  <si>
    <t>L</t>
  </si>
  <si>
    <t>【記録本部・筆耕室】</t>
    <rPh sb="1" eb="5">
      <t>キロクホンブ</t>
    </rPh>
    <rPh sb="6" eb="8">
      <t>ヒッコウ</t>
    </rPh>
    <rPh sb="8" eb="9">
      <t>シツ</t>
    </rPh>
    <phoneticPr fontId="5"/>
  </si>
  <si>
    <t>卓</t>
  </si>
  <si>
    <t>脚</t>
  </si>
  <si>
    <t>複合機</t>
  </si>
  <si>
    <t>カウント料別途</t>
    <rPh sb="4" eb="5">
      <t>リョウ</t>
    </rPh>
    <rPh sb="5" eb="7">
      <t>ベット</t>
    </rPh>
    <phoneticPr fontId="5"/>
  </si>
  <si>
    <t>ＬＡＮ設定</t>
  </si>
  <si>
    <t>式</t>
  </si>
  <si>
    <t>延長コード</t>
  </si>
  <si>
    <t>本</t>
  </si>
  <si>
    <t>A4 5段</t>
  </si>
  <si>
    <t>コンセント工事</t>
    <rPh sb="5" eb="7">
      <t>コウジ</t>
    </rPh>
    <phoneticPr fontId="5"/>
  </si>
  <si>
    <t>発電機</t>
    <rPh sb="0" eb="3">
      <t>ハツデンキ</t>
    </rPh>
    <phoneticPr fontId="5"/>
  </si>
  <si>
    <t>M</t>
  </si>
  <si>
    <t>【選手係・会場係】</t>
    <rPh sb="1" eb="3">
      <t>センシュ</t>
    </rPh>
    <rPh sb="3" eb="4">
      <t>カカリ</t>
    </rPh>
    <rPh sb="5" eb="7">
      <t>カイジョウ</t>
    </rPh>
    <rPh sb="7" eb="8">
      <t>カカリ</t>
    </rPh>
    <phoneticPr fontId="5"/>
  </si>
  <si>
    <t>N</t>
  </si>
  <si>
    <t>【次試合審判員席】</t>
    <rPh sb="1" eb="4">
      <t>ジシアイ</t>
    </rPh>
    <rPh sb="4" eb="7">
      <t>シンパンイン</t>
    </rPh>
    <rPh sb="7" eb="8">
      <t>セキ</t>
    </rPh>
    <phoneticPr fontId="5"/>
  </si>
  <si>
    <t>O</t>
  </si>
  <si>
    <t>【選手席】</t>
    <rPh sb="1" eb="3">
      <t>センシュ</t>
    </rPh>
    <rPh sb="3" eb="4">
      <t>セキ</t>
    </rPh>
    <phoneticPr fontId="5"/>
  </si>
  <si>
    <t>P</t>
  </si>
  <si>
    <t>【次試合選手席】</t>
    <rPh sb="1" eb="4">
      <t>ジシアイ</t>
    </rPh>
    <rPh sb="4" eb="6">
      <t>センシュ</t>
    </rPh>
    <rPh sb="6" eb="7">
      <t>セキ</t>
    </rPh>
    <phoneticPr fontId="5"/>
  </si>
  <si>
    <t>Q</t>
  </si>
  <si>
    <t>【一般観覧席】</t>
    <rPh sb="1" eb="3">
      <t>イッパン</t>
    </rPh>
    <rPh sb="3" eb="6">
      <t>カンランセキ</t>
    </rPh>
    <phoneticPr fontId="5"/>
  </si>
  <si>
    <t>R</t>
  </si>
  <si>
    <t>【福祉席】</t>
    <rPh sb="1" eb="4">
      <t>フクシセキ</t>
    </rPh>
    <phoneticPr fontId="5"/>
  </si>
  <si>
    <t>S</t>
  </si>
  <si>
    <t>【チーム応援席】</t>
    <rPh sb="4" eb="6">
      <t>オウエン</t>
    </rPh>
    <rPh sb="6" eb="7">
      <t>セキ</t>
    </rPh>
    <phoneticPr fontId="5"/>
  </si>
  <si>
    <t>W7200xD1800</t>
  </si>
  <si>
    <t>W19800xD1800</t>
  </si>
  <si>
    <t>T</t>
  </si>
  <si>
    <t>【システム管理席】</t>
    <rPh sb="5" eb="7">
      <t>カンリ</t>
    </rPh>
    <rPh sb="7" eb="8">
      <t>セキ</t>
    </rPh>
    <phoneticPr fontId="5"/>
  </si>
  <si>
    <t>①</t>
  </si>
  <si>
    <t>【全柔連控室】</t>
    <rPh sb="1" eb="2">
      <t>ゼン</t>
    </rPh>
    <rPh sb="2" eb="3">
      <t>ジュウ</t>
    </rPh>
    <rPh sb="3" eb="4">
      <t>レン</t>
    </rPh>
    <rPh sb="4" eb="6">
      <t>ヒカエシツ</t>
    </rPh>
    <phoneticPr fontId="5"/>
  </si>
  <si>
    <t>机</t>
    <rPh sb="0" eb="1">
      <t>ツクエ</t>
    </rPh>
    <phoneticPr fontId="5"/>
  </si>
  <si>
    <t>椅子</t>
    <rPh sb="0" eb="2">
      <t>イス</t>
    </rPh>
    <phoneticPr fontId="5"/>
  </si>
  <si>
    <t>本</t>
    <rPh sb="0" eb="1">
      <t>ホン</t>
    </rPh>
    <phoneticPr fontId="5"/>
  </si>
  <si>
    <t>下駄箱</t>
    <rPh sb="0" eb="3">
      <t>ゲタバコ</t>
    </rPh>
    <phoneticPr fontId="5"/>
  </si>
  <si>
    <t>24足用</t>
    <rPh sb="2" eb="3">
      <t>ソク</t>
    </rPh>
    <rPh sb="3" eb="4">
      <t>ヨウ</t>
    </rPh>
    <phoneticPr fontId="5"/>
  </si>
  <si>
    <t>②</t>
  </si>
  <si>
    <t>【受付（来賓・報道・視察）】</t>
    <rPh sb="1" eb="3">
      <t>ウケツケ</t>
    </rPh>
    <rPh sb="4" eb="6">
      <t>ライヒン</t>
    </rPh>
    <rPh sb="7" eb="9">
      <t>ホウドウ</t>
    </rPh>
    <rPh sb="10" eb="12">
      <t>シサツ</t>
    </rPh>
    <phoneticPr fontId="5"/>
  </si>
  <si>
    <t>③</t>
  </si>
  <si>
    <t>【競技会係員・補助員控室】</t>
    <rPh sb="1" eb="6">
      <t>キョウギカイカカリイン</t>
    </rPh>
    <rPh sb="7" eb="10">
      <t>ホジョイン</t>
    </rPh>
    <rPh sb="10" eb="12">
      <t>ヒカエシツ</t>
    </rPh>
    <phoneticPr fontId="5"/>
  </si>
  <si>
    <t>④</t>
  </si>
  <si>
    <t>【長浜市実行委員会本部】</t>
    <rPh sb="1" eb="4">
      <t>ナガハマシ</t>
    </rPh>
    <rPh sb="4" eb="6">
      <t>ジッコウ</t>
    </rPh>
    <rPh sb="6" eb="9">
      <t>イインカイ</t>
    </rPh>
    <rPh sb="9" eb="11">
      <t>ホンブ</t>
    </rPh>
    <phoneticPr fontId="5"/>
  </si>
  <si>
    <t>卓</t>
    <rPh sb="0" eb="1">
      <t>タク</t>
    </rPh>
    <phoneticPr fontId="20"/>
  </si>
  <si>
    <t>脚</t>
    <rPh sb="0" eb="1">
      <t>キャク</t>
    </rPh>
    <phoneticPr fontId="20"/>
  </si>
  <si>
    <t>台</t>
    <rPh sb="0" eb="1">
      <t>ダイ</t>
    </rPh>
    <phoneticPr fontId="20"/>
  </si>
  <si>
    <t>無線機</t>
    <rPh sb="0" eb="3">
      <t>ムセンキ</t>
    </rPh>
    <phoneticPr fontId="20"/>
  </si>
  <si>
    <t>延長コード</t>
    <rPh sb="0" eb="2">
      <t>エンチョウ</t>
    </rPh>
    <phoneticPr fontId="20"/>
  </si>
  <si>
    <t>本</t>
    <rPh sb="0" eb="1">
      <t>ホン</t>
    </rPh>
    <phoneticPr fontId="20"/>
  </si>
  <si>
    <t>式</t>
    <rPh sb="0" eb="1">
      <t>シキ</t>
    </rPh>
    <phoneticPr fontId="20"/>
  </si>
  <si>
    <t>複合機</t>
    <rPh sb="0" eb="3">
      <t>フクゴウキ</t>
    </rPh>
    <phoneticPr fontId="20"/>
  </si>
  <si>
    <t>ラミネーター</t>
  </si>
  <si>
    <t>⑤</t>
  </si>
  <si>
    <t>【大会役員・来賓控室】</t>
    <rPh sb="1" eb="3">
      <t>タイカイ</t>
    </rPh>
    <rPh sb="3" eb="5">
      <t>ヤクイン</t>
    </rPh>
    <rPh sb="6" eb="8">
      <t>ライヒン</t>
    </rPh>
    <rPh sb="8" eb="10">
      <t>ヒカエシツ</t>
    </rPh>
    <phoneticPr fontId="5"/>
  </si>
  <si>
    <t>⑥</t>
  </si>
  <si>
    <t>【競技補助員控室】</t>
    <rPh sb="1" eb="3">
      <t>キョウギ</t>
    </rPh>
    <rPh sb="3" eb="6">
      <t>ホジョイン</t>
    </rPh>
    <rPh sb="6" eb="8">
      <t>ヒカエシツ</t>
    </rPh>
    <phoneticPr fontId="5"/>
  </si>
  <si>
    <t>張</t>
    <rPh sb="0" eb="1">
      <t>ハリ</t>
    </rPh>
    <phoneticPr fontId="5"/>
  </si>
  <si>
    <t>55kg</t>
  </si>
  <si>
    <t>個</t>
    <rPh sb="0" eb="1">
      <t>コ</t>
    </rPh>
    <phoneticPr fontId="5"/>
  </si>
  <si>
    <t>横幕</t>
    <rPh sb="0" eb="2">
      <t>ヨコマク</t>
    </rPh>
    <phoneticPr fontId="5"/>
  </si>
  <si>
    <t>⑦</t>
  </si>
  <si>
    <t>【救護室】</t>
    <rPh sb="1" eb="3">
      <t>キュウゴ</t>
    </rPh>
    <rPh sb="3" eb="4">
      <t>シツ</t>
    </rPh>
    <phoneticPr fontId="5"/>
  </si>
  <si>
    <t>診察机</t>
    <rPh sb="0" eb="2">
      <t>シンサツ</t>
    </rPh>
    <rPh sb="2" eb="3">
      <t>ツクエ</t>
    </rPh>
    <phoneticPr fontId="20"/>
  </si>
  <si>
    <t>丸椅子</t>
    <rPh sb="0" eb="1">
      <t>マル</t>
    </rPh>
    <rPh sb="1" eb="3">
      <t>イス</t>
    </rPh>
    <phoneticPr fontId="20"/>
  </si>
  <si>
    <t>診察台</t>
    <rPh sb="0" eb="2">
      <t>シンサツ</t>
    </rPh>
    <rPh sb="2" eb="3">
      <t>ダイ</t>
    </rPh>
    <phoneticPr fontId="20"/>
  </si>
  <si>
    <t>枚</t>
    <rPh sb="0" eb="1">
      <t>マイ</t>
    </rPh>
    <phoneticPr fontId="20"/>
  </si>
  <si>
    <t>簡易ベッド</t>
    <rPh sb="0" eb="2">
      <t>カンイ</t>
    </rPh>
    <phoneticPr fontId="20"/>
  </si>
  <si>
    <t>医療用洗面器</t>
    <rPh sb="0" eb="3">
      <t>イリョウヨウ</t>
    </rPh>
    <rPh sb="3" eb="6">
      <t>センメンキ</t>
    </rPh>
    <phoneticPr fontId="20"/>
  </si>
  <si>
    <t>車椅子</t>
    <rPh sb="0" eb="3">
      <t>クルマイス</t>
    </rPh>
    <phoneticPr fontId="20"/>
  </si>
  <si>
    <t>W900xH2100</t>
  </si>
  <si>
    <t>パーテーションドア</t>
  </si>
  <si>
    <t>⑧</t>
  </si>
  <si>
    <t>【弁当引換所】</t>
    <rPh sb="1" eb="3">
      <t>ベントウ</t>
    </rPh>
    <rPh sb="3" eb="6">
      <t>ヒキカエショ</t>
    </rPh>
    <phoneticPr fontId="5"/>
  </si>
  <si>
    <t>⑨</t>
  </si>
  <si>
    <t>【無料ドリンクコーナー（選手）】</t>
    <rPh sb="1" eb="3">
      <t>ムリョウ</t>
    </rPh>
    <rPh sb="12" eb="14">
      <t>センシュ</t>
    </rPh>
    <phoneticPr fontId="5"/>
  </si>
  <si>
    <t>⑩</t>
  </si>
  <si>
    <t>【受付（競技団体・行政関係）】</t>
    <rPh sb="1" eb="3">
      <t>ウケツケ</t>
    </rPh>
    <rPh sb="4" eb="6">
      <t>キョウギ</t>
    </rPh>
    <rPh sb="6" eb="8">
      <t>ダンタイ</t>
    </rPh>
    <rPh sb="9" eb="11">
      <t>ギョウセイ</t>
    </rPh>
    <rPh sb="11" eb="13">
      <t>カンケイ</t>
    </rPh>
    <phoneticPr fontId="5"/>
  </si>
  <si>
    <t>⑫</t>
  </si>
  <si>
    <t>【報道員・視察員控室】</t>
    <rPh sb="1" eb="4">
      <t>ホウドウイン</t>
    </rPh>
    <rPh sb="5" eb="8">
      <t>シサツイン</t>
    </rPh>
    <rPh sb="8" eb="10">
      <t>ヒカエシツ</t>
    </rPh>
    <phoneticPr fontId="5"/>
  </si>
  <si>
    <t>⑬</t>
  </si>
  <si>
    <t>【インタビューコーナー】</t>
  </si>
  <si>
    <t>バックパネル</t>
  </si>
  <si>
    <t>W3600xH2400</t>
  </si>
  <si>
    <t>平台</t>
    <rPh sb="0" eb="2">
      <t>ヒラダイ</t>
    </rPh>
    <phoneticPr fontId="5"/>
  </si>
  <si>
    <t>W1800xD900※カーペット仕上げ</t>
    <rPh sb="16" eb="18">
      <t>シア</t>
    </rPh>
    <phoneticPr fontId="5"/>
  </si>
  <si>
    <t>⑭</t>
  </si>
  <si>
    <t>【審判員・競技会役員控室】</t>
    <rPh sb="1" eb="4">
      <t>シンパンイン</t>
    </rPh>
    <rPh sb="5" eb="8">
      <t>キョウギカイ</t>
    </rPh>
    <rPh sb="8" eb="10">
      <t>ヤクイン</t>
    </rPh>
    <rPh sb="10" eb="12">
      <t>ヒカエシツ</t>
    </rPh>
    <phoneticPr fontId="5"/>
  </si>
  <si>
    <t>⑮</t>
  </si>
  <si>
    <t>【競技役員控室】</t>
    <rPh sb="1" eb="3">
      <t>キョウギ</t>
    </rPh>
    <rPh sb="3" eb="5">
      <t>ヤクイン</t>
    </rPh>
    <rPh sb="5" eb="7">
      <t>ヒカエシツ</t>
    </rPh>
    <phoneticPr fontId="5"/>
  </si>
  <si>
    <t>⑯</t>
  </si>
  <si>
    <t>【選手・監督控所（アップ場）】</t>
    <rPh sb="1" eb="3">
      <t>センシュ</t>
    </rPh>
    <rPh sb="4" eb="6">
      <t>カントク</t>
    </rPh>
    <rPh sb="6" eb="8">
      <t>ヒカエショ</t>
    </rPh>
    <rPh sb="12" eb="13">
      <t>ジョウ</t>
    </rPh>
    <phoneticPr fontId="5"/>
  </si>
  <si>
    <t>施設畳敷き作業</t>
    <rPh sb="0" eb="2">
      <t>シセツ</t>
    </rPh>
    <rPh sb="2" eb="3">
      <t>タタミ</t>
    </rPh>
    <rPh sb="3" eb="4">
      <t>シキ</t>
    </rPh>
    <rPh sb="5" eb="7">
      <t>サギョウ</t>
    </rPh>
    <phoneticPr fontId="5"/>
  </si>
  <si>
    <t>⑰</t>
  </si>
  <si>
    <t>【コンディショニングルーム】</t>
  </si>
  <si>
    <t>脱衣カゴ</t>
    <rPh sb="0" eb="2">
      <t>ダツイ</t>
    </rPh>
    <phoneticPr fontId="5"/>
  </si>
  <si>
    <t>⑱</t>
  </si>
  <si>
    <t>【トーナメントボード】</t>
  </si>
  <si>
    <t>トーナメントボード</t>
  </si>
  <si>
    <t>⑲</t>
  </si>
  <si>
    <t>【記録速報所】</t>
    <rPh sb="1" eb="3">
      <t>キロク</t>
    </rPh>
    <rPh sb="3" eb="6">
      <t>ソクホウショ</t>
    </rPh>
    <phoneticPr fontId="5"/>
  </si>
  <si>
    <t>A４　20段　3列</t>
    <rPh sb="5" eb="6">
      <t>ダン</t>
    </rPh>
    <rPh sb="8" eb="9">
      <t>レツ</t>
    </rPh>
    <phoneticPr fontId="5"/>
  </si>
  <si>
    <t>⑳</t>
  </si>
  <si>
    <t>【プログラム販売所】</t>
    <rPh sb="6" eb="9">
      <t>ハンバイショ</t>
    </rPh>
    <phoneticPr fontId="5"/>
  </si>
  <si>
    <t>㉑</t>
  </si>
  <si>
    <t>【選手更衣室（男子）】</t>
    <rPh sb="1" eb="3">
      <t>センシュ</t>
    </rPh>
    <rPh sb="3" eb="6">
      <t>コウイシツ</t>
    </rPh>
    <rPh sb="7" eb="9">
      <t>ダンシ</t>
    </rPh>
    <phoneticPr fontId="5"/>
  </si>
  <si>
    <t>㉒</t>
  </si>
  <si>
    <t>【選手更衣室（女子）】</t>
    <rPh sb="1" eb="3">
      <t>センシュ</t>
    </rPh>
    <rPh sb="3" eb="6">
      <t>コウイシツ</t>
    </rPh>
    <rPh sb="7" eb="9">
      <t>ジョシ</t>
    </rPh>
    <phoneticPr fontId="5"/>
  </si>
  <si>
    <t>㉓</t>
  </si>
  <si>
    <t>【計量所】</t>
    <rPh sb="1" eb="4">
      <t>ケイリョウショ</t>
    </rPh>
    <phoneticPr fontId="5"/>
  </si>
  <si>
    <t>体重計</t>
    <rPh sb="0" eb="3">
      <t>タイジュウケイ</t>
    </rPh>
    <phoneticPr fontId="5"/>
  </si>
  <si>
    <t>㉔</t>
  </si>
  <si>
    <t>【休憩所】</t>
    <rPh sb="1" eb="4">
      <t>キュウケイショ</t>
    </rPh>
    <phoneticPr fontId="5"/>
  </si>
  <si>
    <t>㉕</t>
  </si>
  <si>
    <t>【売店】</t>
    <rPh sb="1" eb="3">
      <t>バイテン</t>
    </rPh>
    <phoneticPr fontId="5"/>
  </si>
  <si>
    <t>手洗い器</t>
    <rPh sb="0" eb="2">
      <t>テアラ</t>
    </rPh>
    <rPh sb="3" eb="4">
      <t>キ</t>
    </rPh>
    <phoneticPr fontId="5"/>
  </si>
  <si>
    <t>㉖</t>
  </si>
  <si>
    <t>【総合案内所】</t>
    <rPh sb="1" eb="3">
      <t>ソウゴウ</t>
    </rPh>
    <rPh sb="3" eb="6">
      <t>アンナイショ</t>
    </rPh>
    <phoneticPr fontId="5"/>
  </si>
  <si>
    <t>傘袋装着スタンド</t>
    <rPh sb="0" eb="2">
      <t>カサブクロ</t>
    </rPh>
    <rPh sb="2" eb="4">
      <t>ソウチャク</t>
    </rPh>
    <phoneticPr fontId="5"/>
  </si>
  <si>
    <t>㉗</t>
  </si>
  <si>
    <t>【輸送交通・環境美化本部】</t>
    <rPh sb="1" eb="3">
      <t>ユソウ</t>
    </rPh>
    <rPh sb="3" eb="5">
      <t>コウツウ</t>
    </rPh>
    <rPh sb="6" eb="8">
      <t>カンキョウ</t>
    </rPh>
    <rPh sb="8" eb="10">
      <t>ビカ</t>
    </rPh>
    <rPh sb="10" eb="12">
      <t>ホンブ</t>
    </rPh>
    <phoneticPr fontId="5"/>
  </si>
  <si>
    <t>㉘</t>
  </si>
  <si>
    <t>【ごみ集積所】</t>
    <rPh sb="3" eb="6">
      <t>シュウセキショ</t>
    </rPh>
    <phoneticPr fontId="5"/>
  </si>
  <si>
    <t>㉙</t>
  </si>
  <si>
    <t>【駐車場係員控所】</t>
    <rPh sb="1" eb="4">
      <t>チュウシャジョウ</t>
    </rPh>
    <rPh sb="4" eb="6">
      <t>カカリイン</t>
    </rPh>
    <rPh sb="6" eb="8">
      <t>ヒカエショ</t>
    </rPh>
    <phoneticPr fontId="5"/>
  </si>
  <si>
    <t>㉚</t>
  </si>
  <si>
    <t>【喫煙所】</t>
    <rPh sb="1" eb="4">
      <t>キツエンショ</t>
    </rPh>
    <phoneticPr fontId="5"/>
  </si>
  <si>
    <t>スタンド灰皿</t>
    <rPh sb="4" eb="6">
      <t>ハイザラ</t>
    </rPh>
    <phoneticPr fontId="5"/>
  </si>
  <si>
    <t>消火バケツ</t>
    <rPh sb="0" eb="2">
      <t>ショウカ</t>
    </rPh>
    <phoneticPr fontId="5"/>
  </si>
  <si>
    <t>消火器</t>
    <rPh sb="0" eb="3">
      <t>ショウカキ</t>
    </rPh>
    <phoneticPr fontId="5"/>
  </si>
  <si>
    <t>㉛</t>
  </si>
  <si>
    <t>【仮設トイレ】</t>
    <rPh sb="1" eb="3">
      <t>カセツ</t>
    </rPh>
    <phoneticPr fontId="5"/>
  </si>
  <si>
    <t>仮設トイレ</t>
    <rPh sb="0" eb="2">
      <t>カセツ</t>
    </rPh>
    <phoneticPr fontId="5"/>
  </si>
  <si>
    <t>基</t>
    <rPh sb="0" eb="1">
      <t>キ</t>
    </rPh>
    <phoneticPr fontId="5"/>
  </si>
  <si>
    <t>【その他】</t>
    <rPh sb="3" eb="4">
      <t>タ</t>
    </rPh>
    <phoneticPr fontId="5"/>
  </si>
  <si>
    <t>駐車場入口鉄板</t>
    <rPh sb="0" eb="3">
      <t>チュウシャジョウ</t>
    </rPh>
    <rPh sb="3" eb="5">
      <t>イリグチ</t>
    </rPh>
    <rPh sb="5" eb="7">
      <t>テッパン</t>
    </rPh>
    <phoneticPr fontId="5"/>
  </si>
  <si>
    <t>駐車場ライン引き</t>
    <rPh sb="0" eb="3">
      <t>チュウシャジョウ</t>
    </rPh>
    <rPh sb="6" eb="7">
      <t>ヒ</t>
    </rPh>
    <phoneticPr fontId="5"/>
  </si>
  <si>
    <t>石灰</t>
    <rPh sb="0" eb="2">
      <t>セッカイ</t>
    </rPh>
    <phoneticPr fontId="5"/>
  </si>
  <si>
    <t>器具庫物品一時移動・復旧</t>
    <rPh sb="0" eb="3">
      <t>キグコ</t>
    </rPh>
    <rPh sb="3" eb="5">
      <t>ブッピン</t>
    </rPh>
    <rPh sb="5" eb="7">
      <t>イチジ</t>
    </rPh>
    <rPh sb="7" eb="9">
      <t>イドウ</t>
    </rPh>
    <rPh sb="10" eb="12">
      <t>フッキュウ</t>
    </rPh>
    <phoneticPr fontId="5"/>
  </si>
  <si>
    <t>トレーニング機器移動</t>
    <rPh sb="6" eb="8">
      <t>キキ</t>
    </rPh>
    <rPh sb="8" eb="10">
      <t>イドウ</t>
    </rPh>
    <phoneticPr fontId="5"/>
  </si>
  <si>
    <t>※出来る限り部屋の隅に移動</t>
    <rPh sb="1" eb="3">
      <t>デキ</t>
    </rPh>
    <rPh sb="4" eb="5">
      <t>カギ</t>
    </rPh>
    <rPh sb="6" eb="8">
      <t>ヘヤ</t>
    </rPh>
    <rPh sb="9" eb="10">
      <t>スミ</t>
    </rPh>
    <rPh sb="11" eb="13">
      <t>イドウ</t>
    </rPh>
    <phoneticPr fontId="5"/>
  </si>
  <si>
    <t>コピーカウント料</t>
    <rPh sb="7" eb="8">
      <t>リョウ</t>
    </rPh>
    <phoneticPr fontId="5"/>
  </si>
  <si>
    <t>発電機燃料費</t>
    <rPh sb="0" eb="3">
      <t>ハツデンキ</t>
    </rPh>
    <rPh sb="3" eb="6">
      <t>ネンリョウヒ</t>
    </rPh>
    <phoneticPr fontId="5"/>
  </si>
  <si>
    <t>W900xH2100※正面入口目隠し用</t>
    <rPh sb="11" eb="13">
      <t>ショウメン</t>
    </rPh>
    <rPh sb="13" eb="15">
      <t>イリグチ</t>
    </rPh>
    <rPh sb="15" eb="17">
      <t>メカク</t>
    </rPh>
    <rPh sb="18" eb="19">
      <t>ヨウ</t>
    </rPh>
    <phoneticPr fontId="5"/>
  </si>
  <si>
    <t>消火器表示スタンド</t>
    <rPh sb="0" eb="3">
      <t>ショウカキ</t>
    </rPh>
    <rPh sb="3" eb="5">
      <t>ヒョウジ</t>
    </rPh>
    <phoneticPr fontId="5"/>
  </si>
  <si>
    <t>※施設消火器移設に伴い</t>
    <rPh sb="1" eb="3">
      <t>シセツ</t>
    </rPh>
    <rPh sb="3" eb="6">
      <t>ショウカキ</t>
    </rPh>
    <rPh sb="6" eb="8">
      <t>イセツ</t>
    </rPh>
    <rPh sb="9" eb="10">
      <t>トモナ</t>
    </rPh>
    <phoneticPr fontId="5"/>
  </si>
  <si>
    <t>ipad</t>
  </si>
  <si>
    <t>【看板】</t>
    <rPh sb="1" eb="3">
      <t>カンバン</t>
    </rPh>
    <phoneticPr fontId="5"/>
  </si>
  <si>
    <t>大会名横看板※表面張替</t>
    <rPh sb="0" eb="3">
      <t>タイカイメイ</t>
    </rPh>
    <rPh sb="3" eb="6">
      <t>ヨコカンバン</t>
    </rPh>
    <rPh sb="7" eb="9">
      <t>ヒョウメン</t>
    </rPh>
    <rPh sb="9" eb="11">
      <t>ハリカエ</t>
    </rPh>
    <phoneticPr fontId="5"/>
  </si>
  <si>
    <t>W12000xH900</t>
  </si>
  <si>
    <t>旗看板</t>
    <rPh sb="0" eb="1">
      <t>ハタ</t>
    </rPh>
    <rPh sb="1" eb="3">
      <t>カンバン</t>
    </rPh>
    <phoneticPr fontId="5"/>
  </si>
  <si>
    <t>W1500xH1000</t>
  </si>
  <si>
    <t>代表者会議横看板※表面張替</t>
    <rPh sb="0" eb="3">
      <t>ダイヒョウシャ</t>
    </rPh>
    <rPh sb="3" eb="5">
      <t>カイギ</t>
    </rPh>
    <rPh sb="5" eb="6">
      <t>ヨコ</t>
    </rPh>
    <rPh sb="6" eb="8">
      <t>カンバン</t>
    </rPh>
    <rPh sb="9" eb="11">
      <t>ヒョウメン</t>
    </rPh>
    <rPh sb="11" eb="13">
      <t>ハリカエ</t>
    </rPh>
    <phoneticPr fontId="5"/>
  </si>
  <si>
    <t>W7000xH1000</t>
  </si>
  <si>
    <t>歓迎看板</t>
    <rPh sb="0" eb="2">
      <t>カンゲイ</t>
    </rPh>
    <rPh sb="2" eb="4">
      <t>カンバン</t>
    </rPh>
    <phoneticPr fontId="5"/>
  </si>
  <si>
    <t>W900xH1800+300</t>
  </si>
  <si>
    <t>会場案内図</t>
    <rPh sb="0" eb="2">
      <t>カイジョウ</t>
    </rPh>
    <rPh sb="2" eb="5">
      <t>アンナイズ</t>
    </rPh>
    <phoneticPr fontId="5"/>
  </si>
  <si>
    <t>W1500xH1500+500</t>
  </si>
  <si>
    <t>トーナメント表</t>
    <rPh sb="6" eb="7">
      <t>ヒョウ</t>
    </rPh>
    <phoneticPr fontId="5"/>
  </si>
  <si>
    <t>W5400xH2400+700</t>
  </si>
  <si>
    <t>【映像関係】</t>
    <rPh sb="1" eb="3">
      <t>エイゾウ</t>
    </rPh>
    <rPh sb="3" eb="5">
      <t>カンケイ</t>
    </rPh>
    <phoneticPr fontId="5"/>
  </si>
  <si>
    <t>50インチモニターテレビ</t>
  </si>
  <si>
    <t>カメラ3台　競技役員・審判員控室1台/アップ場3台</t>
    <rPh sb="4" eb="5">
      <t>ダイ</t>
    </rPh>
    <rPh sb="6" eb="10">
      <t>キョウギヤクイン</t>
    </rPh>
    <rPh sb="11" eb="14">
      <t>シンパンイン</t>
    </rPh>
    <rPh sb="14" eb="16">
      <t>ヒカエシツ</t>
    </rPh>
    <rPh sb="17" eb="18">
      <t>ダイ</t>
    </rPh>
    <rPh sb="22" eb="23">
      <t>ジョウ</t>
    </rPh>
    <rPh sb="24" eb="25">
      <t>ダイ</t>
    </rPh>
    <phoneticPr fontId="5"/>
  </si>
  <si>
    <t>試合会場対戦スクリーン</t>
    <rPh sb="0" eb="4">
      <t>シアイカイジョウ</t>
    </rPh>
    <rPh sb="4" eb="6">
      <t>タイセン</t>
    </rPh>
    <phoneticPr fontId="5"/>
  </si>
  <si>
    <t>150インチ</t>
  </si>
  <si>
    <t>対戦表ビジョン</t>
    <rPh sb="0" eb="3">
      <t>タイセンヒョウ</t>
    </rPh>
    <phoneticPr fontId="5"/>
  </si>
  <si>
    <t>50インチ</t>
  </si>
  <si>
    <t>モニター表示システム</t>
    <rPh sb="4" eb="6">
      <t>ヒョウジ</t>
    </rPh>
    <phoneticPr fontId="5"/>
  </si>
  <si>
    <t>団体戦対戦表・トーナメント表示</t>
    <rPh sb="0" eb="3">
      <t>ダンタイセン</t>
    </rPh>
    <rPh sb="3" eb="5">
      <t>タイセン</t>
    </rPh>
    <rPh sb="5" eb="6">
      <t>ヒョウ</t>
    </rPh>
    <rPh sb="13" eb="15">
      <t>ヒョウジ</t>
    </rPh>
    <phoneticPr fontId="5"/>
  </si>
  <si>
    <t>上記電気工事</t>
    <rPh sb="0" eb="2">
      <t>ジョウキ</t>
    </rPh>
    <rPh sb="2" eb="6">
      <t>デンキコウジ</t>
    </rPh>
    <phoneticPr fontId="5"/>
  </si>
  <si>
    <t>-</t>
    <phoneticPr fontId="3"/>
  </si>
  <si>
    <t>来賓・大会役員席</t>
    <rPh sb="0" eb="2">
      <t>ライヒン</t>
    </rPh>
    <rPh sb="3" eb="5">
      <t>タイカイ</t>
    </rPh>
    <rPh sb="5" eb="8">
      <t>ヤクインセキ</t>
    </rPh>
    <phoneticPr fontId="6"/>
  </si>
  <si>
    <t>パイプ椅子</t>
  </si>
  <si>
    <t>本</t>
    <rPh sb="0" eb="1">
      <t>ホン</t>
    </rPh>
    <phoneticPr fontId="6"/>
  </si>
  <si>
    <t>総合成績・広報席</t>
    <rPh sb="0" eb="4">
      <t>ソウゴウセイセキ</t>
    </rPh>
    <rPh sb="5" eb="7">
      <t>コウホウ</t>
    </rPh>
    <rPh sb="7" eb="8">
      <t>セキ</t>
    </rPh>
    <phoneticPr fontId="6"/>
  </si>
  <si>
    <t>放送</t>
    <rPh sb="0" eb="2">
      <t>ホウソウ</t>
    </rPh>
    <phoneticPr fontId="6"/>
  </si>
  <si>
    <t>放送設備</t>
    <rPh sb="0" eb="4">
      <t>ホウソウセツビ</t>
    </rPh>
    <phoneticPr fontId="6"/>
  </si>
  <si>
    <t>既存</t>
    <rPh sb="0" eb="2">
      <t>キゾン</t>
    </rPh>
    <phoneticPr fontId="6"/>
  </si>
  <si>
    <t>追加音響設備</t>
    <rPh sb="0" eb="2">
      <t>ツイカ</t>
    </rPh>
    <rPh sb="2" eb="6">
      <t>オンキョウセツビ</t>
    </rPh>
    <phoneticPr fontId="6"/>
  </si>
  <si>
    <t>選手控エリア・アップエリア</t>
    <rPh sb="0" eb="3">
      <t>センシュヒカエ</t>
    </rPh>
    <phoneticPr fontId="6"/>
  </si>
  <si>
    <t>休憩所・売店エリア・表彰エリア</t>
    <rPh sb="0" eb="3">
      <t>キュウケイショ</t>
    </rPh>
    <rPh sb="4" eb="6">
      <t>バイテン</t>
    </rPh>
    <rPh sb="10" eb="12">
      <t>ヒョウショウ</t>
    </rPh>
    <phoneticPr fontId="6"/>
  </si>
  <si>
    <t>ユニットハウス</t>
  </si>
  <si>
    <t>進行記録本部・競技本部・実施本部・救護所</t>
  </si>
  <si>
    <t>54型</t>
  </si>
  <si>
    <t>棟</t>
  </si>
  <si>
    <t>ハウス基礎</t>
  </si>
  <si>
    <t>鉄板敷き</t>
  </si>
  <si>
    <t>壁掛けエアコン</t>
  </si>
  <si>
    <t>2.5馬力</t>
  </si>
  <si>
    <t>確認申請費用</t>
  </si>
  <si>
    <t>発電機</t>
  </si>
  <si>
    <t>90KVA</t>
  </si>
  <si>
    <t>電気工事</t>
  </si>
  <si>
    <t>進行・記録本部</t>
    <rPh sb="0" eb="2">
      <t>シンコウ</t>
    </rPh>
    <rPh sb="3" eb="7">
      <t>キロクホンブ</t>
    </rPh>
    <phoneticPr fontId="6"/>
  </si>
  <si>
    <t>板面900×1800（マーカー・イレイザー付）</t>
  </si>
  <si>
    <t>整理棚</t>
  </si>
  <si>
    <t>450×900×1800（5段）</t>
  </si>
  <si>
    <t>LAN設定接続工事</t>
  </si>
  <si>
    <t>配線含む</t>
  </si>
  <si>
    <t>市手配</t>
  </si>
  <si>
    <t>壁掛け時計</t>
  </si>
  <si>
    <t>電波時計</t>
  </si>
  <si>
    <t>競技本部</t>
    <rPh sb="0" eb="4">
      <t>キョウギホンブ</t>
    </rPh>
    <phoneticPr fontId="6"/>
  </si>
  <si>
    <t>記録本部共用</t>
  </si>
  <si>
    <t>無線機</t>
  </si>
  <si>
    <t>5W　イヤホン・マイク付</t>
  </si>
  <si>
    <t>実施本部</t>
    <rPh sb="0" eb="4">
      <t>ジッシホンブ</t>
    </rPh>
    <phoneticPr fontId="6"/>
  </si>
  <si>
    <t>インクカートリッジ予備1セット付</t>
  </si>
  <si>
    <t>救護所</t>
    <rPh sb="0" eb="3">
      <t>キュウゴショ</t>
    </rPh>
    <phoneticPr fontId="6"/>
  </si>
  <si>
    <t>簡易ベッド</t>
  </si>
  <si>
    <t>折りたたみ式</t>
  </si>
  <si>
    <t>寝具セット</t>
  </si>
  <si>
    <t>布スクリーン</t>
  </si>
  <si>
    <t>三つ折り</t>
  </si>
  <si>
    <t>枚</t>
  </si>
  <si>
    <t>診察台</t>
  </si>
  <si>
    <t>枕付き</t>
  </si>
  <si>
    <t>回転丸椅子</t>
  </si>
  <si>
    <t>肘掛無</t>
  </si>
  <si>
    <t>担架</t>
  </si>
  <si>
    <t>到着オーダー受付所</t>
    <rPh sb="0" eb="2">
      <t>トウチャク</t>
    </rPh>
    <rPh sb="6" eb="9">
      <t>ウケツケショ</t>
    </rPh>
    <phoneticPr fontId="6"/>
  </si>
  <si>
    <t>2ｋ×3ｋ（緑）</t>
  </si>
  <si>
    <t>張</t>
  </si>
  <si>
    <t>横幕</t>
  </si>
  <si>
    <t>2ｋ（緑）</t>
  </si>
  <si>
    <t>3ｋ（緑）</t>
  </si>
  <si>
    <t>ボール管理委員</t>
    <rPh sb="3" eb="7">
      <t>カンリイイン</t>
    </rPh>
    <phoneticPr fontId="6"/>
  </si>
  <si>
    <t>1.5ｋ×2ｋ（緑）</t>
  </si>
  <si>
    <t>５ｋ（緑）</t>
  </si>
  <si>
    <t>審判員控所</t>
  </si>
  <si>
    <t>総務員控所</t>
    <rPh sb="0" eb="3">
      <t>ソウムイン</t>
    </rPh>
    <rPh sb="3" eb="5">
      <t>ヒカエショ</t>
    </rPh>
    <phoneticPr fontId="6"/>
  </si>
  <si>
    <t>チーム集合所①</t>
    <rPh sb="3" eb="6">
      <t>シュウゴウショ</t>
    </rPh>
    <phoneticPr fontId="6"/>
  </si>
  <si>
    <t>雨樋</t>
  </si>
  <si>
    <t>2ｋ</t>
  </si>
  <si>
    <t>養生シート</t>
  </si>
  <si>
    <t>チーム集合所②</t>
    <rPh sb="3" eb="6">
      <t>シュウゴウショ</t>
    </rPh>
    <phoneticPr fontId="6"/>
  </si>
  <si>
    <t>競技・審判役員控所</t>
    <rPh sb="0" eb="2">
      <t>キョウギ</t>
    </rPh>
    <rPh sb="3" eb="5">
      <t>シンパン</t>
    </rPh>
    <rPh sb="5" eb="7">
      <t>ヤクイン</t>
    </rPh>
    <rPh sb="7" eb="9">
      <t>ヒカエショ</t>
    </rPh>
    <phoneticPr fontId="6"/>
  </si>
  <si>
    <t>業務用扇風機</t>
  </si>
  <si>
    <t>競技役員控所</t>
    <rPh sb="0" eb="4">
      <t>キョウギヤクイン</t>
    </rPh>
    <rPh sb="4" eb="6">
      <t>ヒカエショ</t>
    </rPh>
    <phoneticPr fontId="6"/>
  </si>
  <si>
    <t>補所役員控所</t>
  </si>
  <si>
    <t>2ｋ×3ｋ（白）</t>
  </si>
  <si>
    <t>2ｋ（白）</t>
  </si>
  <si>
    <t>3ｋ（白）</t>
  </si>
  <si>
    <t>弁当引換所</t>
    <rPh sb="0" eb="2">
      <t>ベントウ</t>
    </rPh>
    <rPh sb="2" eb="5">
      <t>ヒキカエショ</t>
    </rPh>
    <phoneticPr fontId="6"/>
  </si>
  <si>
    <t>1.5ｋ×2ｋ（白）</t>
    <rPh sb="8" eb="9">
      <t>シロ</t>
    </rPh>
    <phoneticPr fontId="6"/>
  </si>
  <si>
    <t>2ｋ（白）</t>
    <rPh sb="3" eb="4">
      <t>シロ</t>
    </rPh>
    <phoneticPr fontId="6"/>
  </si>
  <si>
    <t>5ｋ（白）</t>
    <rPh sb="3" eb="4">
      <t>シロ</t>
    </rPh>
    <phoneticPr fontId="6"/>
  </si>
  <si>
    <t>ごみ箱</t>
  </si>
  <si>
    <t>袋別φ510×H630</t>
  </si>
  <si>
    <t>ポリバケツ</t>
  </si>
  <si>
    <t>45ℓ　φ41.5×H46.5</t>
  </si>
  <si>
    <t>総合案内所</t>
    <rPh sb="0" eb="2">
      <t>ソウゴウ</t>
    </rPh>
    <rPh sb="2" eb="5">
      <t>アンナイショ</t>
    </rPh>
    <phoneticPr fontId="6"/>
  </si>
  <si>
    <t>カタログスタンド</t>
  </si>
  <si>
    <t>A4-12段</t>
  </si>
  <si>
    <t>タクシー乗降所</t>
    <rPh sb="4" eb="7">
      <t>ジョウコウショ</t>
    </rPh>
    <phoneticPr fontId="6"/>
  </si>
  <si>
    <t>輸送交通本部</t>
    <rPh sb="0" eb="6">
      <t>ユソウコウツウホンブ</t>
    </rPh>
    <phoneticPr fontId="6"/>
  </si>
  <si>
    <t>受付案内所</t>
    <rPh sb="0" eb="2">
      <t>ウケツケ</t>
    </rPh>
    <rPh sb="2" eb="5">
      <t>アンナイショ</t>
    </rPh>
    <phoneticPr fontId="6"/>
  </si>
  <si>
    <t>2ｋ×3ｋ（白）</t>
    <rPh sb="6" eb="7">
      <t>シロ</t>
    </rPh>
    <phoneticPr fontId="6"/>
  </si>
  <si>
    <t>3ｋ（白）</t>
    <rPh sb="3" eb="4">
      <t>シロ</t>
    </rPh>
    <phoneticPr fontId="6"/>
  </si>
  <si>
    <t>報道員・視察員控所</t>
    <rPh sb="0" eb="3">
      <t>ホウドウイン</t>
    </rPh>
    <rPh sb="4" eb="7">
      <t>シサツイン</t>
    </rPh>
    <rPh sb="7" eb="9">
      <t>ヒカエショ</t>
    </rPh>
    <phoneticPr fontId="6"/>
  </si>
  <si>
    <t>環境美化本部</t>
    <rPh sb="0" eb="2">
      <t>カンキョウ</t>
    </rPh>
    <rPh sb="2" eb="6">
      <t>ビカホンブ</t>
    </rPh>
    <phoneticPr fontId="6"/>
  </si>
  <si>
    <t>台車</t>
  </si>
  <si>
    <t>競技会役員控所</t>
    <rPh sb="0" eb="3">
      <t>キョウギカイ</t>
    </rPh>
    <rPh sb="3" eb="5">
      <t>ヤクイン</t>
    </rPh>
    <rPh sb="5" eb="7">
      <t>ヒカエショ</t>
    </rPh>
    <phoneticPr fontId="6"/>
  </si>
  <si>
    <t>競技会補助員控所</t>
    <rPh sb="0" eb="3">
      <t>キョウギカイ</t>
    </rPh>
    <rPh sb="3" eb="6">
      <t>ホジョイン</t>
    </rPh>
    <rPh sb="6" eb="8">
      <t>ヒカエショ</t>
    </rPh>
    <phoneticPr fontId="6"/>
  </si>
  <si>
    <t>一般観覧席</t>
    <rPh sb="0" eb="5">
      <t>イッパンカンランセキ</t>
    </rPh>
    <phoneticPr fontId="6"/>
  </si>
  <si>
    <t>既存スタンド</t>
  </si>
  <si>
    <t>席</t>
  </si>
  <si>
    <t>仮設スタンド</t>
  </si>
  <si>
    <t>プラスチックベンチ</t>
  </si>
  <si>
    <t>嵩上げ台</t>
  </si>
  <si>
    <t>脚上げ調整部材</t>
  </si>
  <si>
    <t>H900</t>
  </si>
  <si>
    <t>福祉席</t>
    <rPh sb="0" eb="3">
      <t>フクシセキ</t>
    </rPh>
    <phoneticPr fontId="6"/>
  </si>
  <si>
    <t>選手・監督」控所</t>
    <rPh sb="0" eb="2">
      <t>センシュ</t>
    </rPh>
    <rPh sb="3" eb="5">
      <t>カントク</t>
    </rPh>
    <rPh sb="6" eb="8">
      <t>ヒカエショ</t>
    </rPh>
    <phoneticPr fontId="6"/>
  </si>
  <si>
    <t>プラスチックパレット</t>
  </si>
  <si>
    <t>ローピング</t>
  </si>
  <si>
    <t>更衣室</t>
    <rPh sb="0" eb="3">
      <t>コウイシツ</t>
    </rPh>
    <phoneticPr fontId="6"/>
  </si>
  <si>
    <t>既存利用</t>
    <rPh sb="0" eb="4">
      <t>キゾンリヨウ</t>
    </rPh>
    <phoneticPr fontId="6"/>
  </si>
  <si>
    <t>アップ場</t>
    <rPh sb="3" eb="4">
      <t>ジョウ</t>
    </rPh>
    <phoneticPr fontId="6"/>
  </si>
  <si>
    <t>授乳室</t>
    <rPh sb="0" eb="2">
      <t>ジュニュウ</t>
    </rPh>
    <rPh sb="2" eb="3">
      <t>シツ</t>
    </rPh>
    <phoneticPr fontId="6"/>
  </si>
  <si>
    <t>喫煙所</t>
    <rPh sb="0" eb="3">
      <t>キツエンジョ</t>
    </rPh>
    <phoneticPr fontId="6"/>
  </si>
  <si>
    <t>1.5ｋ×2ｋ（白）</t>
  </si>
  <si>
    <t>５ｋ（白）</t>
  </si>
  <si>
    <t>消火器</t>
  </si>
  <si>
    <t>消火バケツ</t>
  </si>
  <si>
    <t>トーナメント表</t>
    <rPh sb="6" eb="7">
      <t>ヒョウ</t>
    </rPh>
    <phoneticPr fontId="6"/>
  </si>
  <si>
    <t>サイン記載</t>
    <rPh sb="3" eb="5">
      <t>キサイ</t>
    </rPh>
    <phoneticPr fontId="6"/>
  </si>
  <si>
    <t>ごみ集積所</t>
    <rPh sb="2" eb="5">
      <t>シュウセキショ</t>
    </rPh>
    <phoneticPr fontId="6"/>
  </si>
  <si>
    <t>休憩所</t>
    <rPh sb="0" eb="3">
      <t>キュウケイショ</t>
    </rPh>
    <phoneticPr fontId="6"/>
  </si>
  <si>
    <t>3ｋ×5ｋ（白）</t>
  </si>
  <si>
    <t>5ｋ</t>
  </si>
  <si>
    <t>売店</t>
    <rPh sb="0" eb="2">
      <t>バイテン</t>
    </rPh>
    <phoneticPr fontId="6"/>
  </si>
  <si>
    <t>仮設トイレ</t>
    <rPh sb="0" eb="2">
      <t>カセツ</t>
    </rPh>
    <phoneticPr fontId="6"/>
  </si>
  <si>
    <t>多目的トイレ</t>
  </si>
  <si>
    <t>基</t>
  </si>
  <si>
    <t>駐車場</t>
  </si>
  <si>
    <t>審判（コート主任席）</t>
  </si>
  <si>
    <t>小机</t>
  </si>
  <si>
    <t>450×900</t>
  </si>
  <si>
    <t>得点係</t>
  </si>
  <si>
    <t>選手ベンチ</t>
  </si>
  <si>
    <t>QRコード速報</t>
  </si>
  <si>
    <t>システム構築</t>
  </si>
  <si>
    <t>オペレーター別</t>
  </si>
  <si>
    <t>ID規制</t>
  </si>
  <si>
    <t>閉会式</t>
  </si>
  <si>
    <t>演台</t>
  </si>
  <si>
    <t>表彰盆</t>
  </si>
  <si>
    <t>白手袋</t>
  </si>
  <si>
    <t>マイク（無線）</t>
  </si>
  <si>
    <t>マイクスタンド</t>
  </si>
  <si>
    <t>ドーピング検査</t>
  </si>
  <si>
    <t>目隠しフェンス</t>
  </si>
  <si>
    <t>W900</t>
  </si>
  <si>
    <t>サイン関係</t>
  </si>
  <si>
    <t>（各種看板）</t>
  </si>
  <si>
    <t>歓迎看板</t>
  </si>
  <si>
    <t>Ｗ900×Ｈ1800+300</t>
  </si>
  <si>
    <t>代表者会議看板</t>
  </si>
  <si>
    <t>会場案内図</t>
  </si>
  <si>
    <t>Ｗ1500×Ｈ1500+500</t>
  </si>
  <si>
    <t>インフォメーションボード</t>
  </si>
  <si>
    <t>Ｗ900×Ｈ1000+500</t>
  </si>
  <si>
    <t>室内自立看板</t>
  </si>
  <si>
    <t>W300×H600＋300</t>
  </si>
  <si>
    <t>ラミネート</t>
  </si>
  <si>
    <t>Ａ3</t>
  </si>
  <si>
    <t>吊り看板（チーム名）</t>
  </si>
  <si>
    <t>200×600</t>
  </si>
  <si>
    <t>吊り看板（メーカーテント）</t>
  </si>
  <si>
    <t>吊り看板（地元販売店）</t>
  </si>
  <si>
    <t>トーナメント表看板</t>
  </si>
  <si>
    <t>Ｗ5400×Ｈ2400+300</t>
  </si>
  <si>
    <t>吊下げトーナメント看板</t>
  </si>
  <si>
    <t>W1800×H800</t>
  </si>
  <si>
    <t>順位プラカード（両面）</t>
  </si>
  <si>
    <t>Ｗ300×Ｈ700+700　</t>
  </si>
  <si>
    <t>種別プラカード（両面）</t>
  </si>
  <si>
    <t>大会名プラカード（両面）</t>
  </si>
  <si>
    <t>大会名横看板（横断幕）</t>
  </si>
  <si>
    <t>Ｗ9000×Ｈ900</t>
  </si>
  <si>
    <t>旗看板（トロピカル）</t>
  </si>
  <si>
    <t>Ｗ1200×Ｈ800</t>
  </si>
  <si>
    <r>
      <t>第79回国民スポーツ大会　</t>
    </r>
    <r>
      <rPr>
        <b/>
        <sz val="11"/>
        <rFont val="ＭＳ Ｐゴシック"/>
        <family val="3"/>
        <charset val="128"/>
      </rPr>
      <t>相撲競技会</t>
    </r>
    <rPh sb="0" eb="1">
      <t>ダイ</t>
    </rPh>
    <rPh sb="3" eb="4">
      <t>カイ</t>
    </rPh>
    <rPh sb="4" eb="6">
      <t>コクミン</t>
    </rPh>
    <rPh sb="10" eb="12">
      <t>タイカイ</t>
    </rPh>
    <rPh sb="13" eb="18">
      <t>スモウキョウギカイ</t>
    </rPh>
    <phoneticPr fontId="3"/>
  </si>
  <si>
    <t>（おもてなしコーナー）</t>
  </si>
  <si>
    <t>（ドリンクコーナー）</t>
  </si>
  <si>
    <t>（貴重品ロッカー（リターン式））</t>
    <rPh sb="1" eb="4">
      <t>キチョウヒン</t>
    </rPh>
    <rPh sb="13" eb="14">
      <t>シキ</t>
    </rPh>
    <phoneticPr fontId="6"/>
  </si>
  <si>
    <t>450*1500+300</t>
  </si>
  <si>
    <t>リハ流用</t>
    <rPh sb="2" eb="4">
      <t>リュウヨウ</t>
    </rPh>
    <phoneticPr fontId="6"/>
  </si>
  <si>
    <t>-</t>
    <phoneticPr fontId="6"/>
  </si>
  <si>
    <t>ハンガーラック</t>
    <phoneticPr fontId="6"/>
  </si>
  <si>
    <t>ハンガー</t>
    <phoneticPr fontId="6"/>
  </si>
  <si>
    <t>1ｋ×2ｋ（緑）</t>
    <phoneticPr fontId="6"/>
  </si>
  <si>
    <t>55ｋｇ</t>
    <phoneticPr fontId="6"/>
  </si>
  <si>
    <t>ドリンクコーナー</t>
    <phoneticPr fontId="6"/>
  </si>
  <si>
    <t>W12600×D900＋H300</t>
    <phoneticPr fontId="6"/>
  </si>
  <si>
    <t>W12600×D900＋H100</t>
    <phoneticPr fontId="6"/>
  </si>
  <si>
    <t>メーカーテント</t>
    <phoneticPr fontId="6"/>
  </si>
  <si>
    <t>おもてなしlコーナー</t>
    <phoneticPr fontId="6"/>
  </si>
  <si>
    <t>諸室看板</t>
    <rPh sb="0" eb="4">
      <t>ショシツカンバン</t>
    </rPh>
    <phoneticPr fontId="6"/>
  </si>
  <si>
    <t>スタンド付き</t>
    <rPh sb="4" eb="5">
      <t>ツ</t>
    </rPh>
    <phoneticPr fontId="1"/>
  </si>
  <si>
    <t>インクジェットプリンタ-</t>
  </si>
  <si>
    <t>インクジェットプリンタ-</t>
    <phoneticPr fontId="3"/>
  </si>
  <si>
    <t>有線</t>
    <rPh sb="0" eb="2">
      <t>ユウセン</t>
    </rPh>
    <phoneticPr fontId="3"/>
  </si>
  <si>
    <t>5m3口以上</t>
    <rPh sb="3" eb="4">
      <t>クチ</t>
    </rPh>
    <rPh sb="4" eb="6">
      <t>イジョウ</t>
    </rPh>
    <phoneticPr fontId="1"/>
  </si>
  <si>
    <t>グラウンド復旧</t>
    <rPh sb="5" eb="7">
      <t>フッキュウ</t>
    </rPh>
    <phoneticPr fontId="5"/>
  </si>
  <si>
    <t>50L程度</t>
    <rPh sb="3" eb="5">
      <t>テイド</t>
    </rPh>
    <phoneticPr fontId="20"/>
  </si>
  <si>
    <t>整理棚</t>
    <rPh sb="0" eb="2">
      <t>セイリ</t>
    </rPh>
    <rPh sb="2" eb="3">
      <t>タナ</t>
    </rPh>
    <phoneticPr fontId="1"/>
  </si>
  <si>
    <t>デコラテーブル</t>
    <phoneticPr fontId="5"/>
  </si>
  <si>
    <t>テントウェイト</t>
    <phoneticPr fontId="3"/>
  </si>
  <si>
    <t>布スクリーン</t>
    <rPh sb="0" eb="1">
      <t>ヌノ</t>
    </rPh>
    <phoneticPr fontId="1"/>
  </si>
  <si>
    <t>3600×5400</t>
  </si>
  <si>
    <t>3600×5400</t>
    <phoneticPr fontId="3"/>
  </si>
  <si>
    <t>レーザープリンタ-</t>
  </si>
  <si>
    <t>W1800×H1200</t>
  </si>
  <si>
    <t>830×730×1260～1420</t>
  </si>
  <si>
    <t>ABC10型 スタンド式</t>
  </si>
  <si>
    <t>掛布団・敷布団・・毛布・枕・各カバー</t>
    <rPh sb="0" eb="1">
      <t>カ</t>
    </rPh>
    <rPh sb="1" eb="3">
      <t>フトン</t>
    </rPh>
    <rPh sb="4" eb="7">
      <t>シキブトン</t>
    </rPh>
    <rPh sb="12" eb="13">
      <t>マクラ</t>
    </rPh>
    <rPh sb="14" eb="15">
      <t>カク</t>
    </rPh>
    <phoneticPr fontId="1"/>
  </si>
  <si>
    <t>D450×W1800×H700</t>
  </si>
  <si>
    <t>240×240×128</t>
  </si>
  <si>
    <t>折りたたみ式</t>
    <rPh sb="0" eb="1">
      <t>オ</t>
    </rPh>
    <rPh sb="5" eb="6">
      <t>シキ</t>
    </rPh>
    <phoneticPr fontId="1"/>
  </si>
  <si>
    <t>折りたたみ式</t>
    <rPh sb="0" eb="1">
      <t>オ</t>
    </rPh>
    <rPh sb="5" eb="6">
      <t>シキ</t>
    </rPh>
    <phoneticPr fontId="23"/>
  </si>
  <si>
    <t>3ｋ×5ｋ（白）</t>
    <rPh sb="6" eb="7">
      <t>シロ</t>
    </rPh>
    <phoneticPr fontId="6"/>
  </si>
  <si>
    <t>ベビーベッド</t>
  </si>
  <si>
    <t>W1200×D750×H800程度</t>
    <rPh sb="15" eb="17">
      <t>テイド</t>
    </rPh>
    <phoneticPr fontId="1"/>
  </si>
  <si>
    <t>無制限</t>
    <rPh sb="0" eb="3">
      <t>ムセイゲン</t>
    </rPh>
    <phoneticPr fontId="3"/>
  </si>
  <si>
    <t>５ｋ（白）</t>
    <rPh sb="3" eb="4">
      <t>シロ</t>
    </rPh>
    <phoneticPr fontId="3"/>
  </si>
  <si>
    <t>プリンタ設定含む</t>
    <rPh sb="4" eb="7">
      <t>セッテイフク</t>
    </rPh>
    <phoneticPr fontId="1"/>
  </si>
  <si>
    <t>H1500</t>
  </si>
  <si>
    <t>5m3口以上</t>
    <phoneticPr fontId="1"/>
  </si>
  <si>
    <t>φ33程度</t>
  </si>
  <si>
    <t>本体W720×L875×H980程度</t>
    <rPh sb="0" eb="2">
      <t>ホンタイ</t>
    </rPh>
    <rPh sb="16" eb="18">
      <t>テイド</t>
    </rPh>
    <phoneticPr fontId="3"/>
  </si>
  <si>
    <t>ごみ箱</t>
    <rPh sb="2" eb="3">
      <t>バコ</t>
    </rPh>
    <phoneticPr fontId="2"/>
  </si>
  <si>
    <t>L＝2,000</t>
  </si>
  <si>
    <t>60KVA</t>
    <phoneticPr fontId="3"/>
  </si>
  <si>
    <t>100KVA</t>
    <phoneticPr fontId="3"/>
  </si>
  <si>
    <t>45KVA</t>
  </si>
  <si>
    <t>45KVA</t>
    <phoneticPr fontId="3"/>
  </si>
  <si>
    <t>φ1600×H2000</t>
    <phoneticPr fontId="6"/>
  </si>
  <si>
    <t>φ1600×H2000（白）</t>
    <rPh sb="12" eb="13">
      <t>シロ</t>
    </rPh>
    <phoneticPr fontId="3"/>
  </si>
  <si>
    <t>φ1600×H2000（緑）</t>
    <rPh sb="12" eb="13">
      <t>ミドリ</t>
    </rPh>
    <phoneticPr fontId="3"/>
  </si>
  <si>
    <t>積　　算　　内　　訳</t>
    <rPh sb="0" eb="1">
      <t>セキ</t>
    </rPh>
    <rPh sb="3" eb="4">
      <t>サン</t>
    </rPh>
    <rPh sb="6" eb="7">
      <t>ウチ</t>
    </rPh>
    <rPh sb="9" eb="10">
      <t>ヤク</t>
    </rPh>
    <phoneticPr fontId="6"/>
  </si>
  <si>
    <t>積　　算　　内　　訳</t>
    <rPh sb="0" eb="1">
      <t>セキ</t>
    </rPh>
    <rPh sb="3" eb="4">
      <t>サン</t>
    </rPh>
    <rPh sb="6" eb="7">
      <t>ナイ</t>
    </rPh>
    <rPh sb="9" eb="10">
      <t>ヤク</t>
    </rPh>
    <phoneticPr fontId="6"/>
  </si>
  <si>
    <t>概 要</t>
    <rPh sb="0" eb="1">
      <t>ガイ</t>
    </rPh>
    <rPh sb="2" eb="3">
      <t>ヨウ</t>
    </rPh>
    <phoneticPr fontId="6"/>
  </si>
  <si>
    <t>システム構築</t>
    <rPh sb="4" eb="6">
      <t>コウチク</t>
    </rPh>
    <phoneticPr fontId="2"/>
  </si>
  <si>
    <t>インターネット回線</t>
    <rPh sb="7" eb="9">
      <t>カイセン</t>
    </rPh>
    <phoneticPr fontId="1"/>
  </si>
  <si>
    <t>式</t>
    <rPh sb="0" eb="1">
      <t>シキ</t>
    </rPh>
    <phoneticPr fontId="1"/>
  </si>
  <si>
    <t>⑪</t>
  </si>
  <si>
    <t>【受付（選手・監督）】</t>
    <rPh sb="1" eb="3">
      <t>ウケツケ</t>
    </rPh>
    <rPh sb="4" eb="6">
      <t>センシュ</t>
    </rPh>
    <rPh sb="7" eb="9">
      <t>カントク</t>
    </rPh>
    <phoneticPr fontId="5"/>
  </si>
  <si>
    <t>一般客用ＬＥＤモニター200インチ</t>
    <rPh sb="0" eb="2">
      <t>イッパン</t>
    </rPh>
    <rPh sb="2" eb="4">
      <t>キャクヨウ</t>
    </rPh>
    <phoneticPr fontId="1"/>
  </si>
  <si>
    <t>25KVA</t>
  </si>
  <si>
    <t>φ360×H160　重さ18ｋｇ</t>
    <rPh sb="10" eb="11">
      <t>オモ</t>
    </rPh>
    <phoneticPr fontId="1"/>
  </si>
  <si>
    <t>W1100×D1100×H130</t>
    <phoneticPr fontId="3"/>
  </si>
  <si>
    <t>灰皿</t>
    <rPh sb="0" eb="2">
      <t>ハイザラ</t>
    </rPh>
    <phoneticPr fontId="3"/>
  </si>
  <si>
    <t>手洗い器</t>
    <rPh sb="0" eb="2">
      <t>テアラ</t>
    </rPh>
    <rPh sb="3" eb="4">
      <t>キ</t>
    </rPh>
    <phoneticPr fontId="3"/>
  </si>
  <si>
    <t>基</t>
    <phoneticPr fontId="3"/>
  </si>
  <si>
    <t>その他</t>
  </si>
  <si>
    <t>φ1600×H2000（白）</t>
  </si>
  <si>
    <t>φ360×H160　重さ18ｋｇ</t>
  </si>
  <si>
    <t>バルーン投光器</t>
  </si>
  <si>
    <t>φ1600×H2000（緑）</t>
  </si>
  <si>
    <t>試合進行表</t>
    <rPh sb="0" eb="5">
      <t>シアイシンコウヒョウ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</si>
</sst>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name val="ＭＳ ゴシック"/>
      <family val="3"/>
      <charset val="128"/>
    </font>
    <font>
      <b/>
      <i/>
      <sz val="14"/>
      <name val="ＭＳ ゴシック"/>
      <family val="3"/>
      <charset val="128"/>
    </font>
    <font>
      <b/>
      <i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9">
    <xf numFmtId="0" fontId="0" fillId="0" borderId="0" xfId="0"/>
    <xf numFmtId="0" fontId="7" fillId="0" borderId="0" xfId="4" applyFont="1"/>
    <xf numFmtId="38" fontId="4" fillId="0" borderId="0" xfId="1" applyFont="1" applyBorder="1" applyAlignment="1">
      <alignment horizontal="right"/>
    </xf>
    <xf numFmtId="0" fontId="10" fillId="0" borderId="0" xfId="4" applyFont="1"/>
    <xf numFmtId="0" fontId="10" fillId="0" borderId="3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9" fillId="0" borderId="1" xfId="4" applyFont="1" applyBorder="1" applyAlignment="1">
      <alignment horizontal="left" vertical="top" shrinkToFit="1"/>
    </xf>
    <xf numFmtId="0" fontId="9" fillId="0" borderId="0" xfId="4" applyFont="1" applyAlignment="1">
      <alignment horizontal="left" vertical="top" shrinkToFit="1"/>
    </xf>
    <xf numFmtId="0" fontId="12" fillId="0" borderId="0" xfId="4" applyFont="1" applyAlignment="1">
      <alignment horizontal="centerContinuous"/>
    </xf>
    <xf numFmtId="0" fontId="12" fillId="0" borderId="0" xfId="4" applyFont="1"/>
    <xf numFmtId="0" fontId="4" fillId="0" borderId="0" xfId="4" applyFont="1" applyAlignment="1">
      <alignment horizontal="center"/>
    </xf>
    <xf numFmtId="0" fontId="12" fillId="0" borderId="0" xfId="4" applyFont="1" applyAlignment="1">
      <alignment horizontal="left"/>
    </xf>
    <xf numFmtId="0" fontId="16" fillId="0" borderId="0" xfId="4" applyFont="1" applyAlignment="1">
      <alignment horizontal="left" vertical="top"/>
    </xf>
    <xf numFmtId="0" fontId="19" fillId="0" borderId="0" xfId="4" applyFont="1" applyAlignment="1">
      <alignment horizontal="center"/>
    </xf>
    <xf numFmtId="38" fontId="19" fillId="0" borderId="0" xfId="1" applyFont="1" applyBorder="1" applyAlignment="1">
      <alignment horizontal="right"/>
    </xf>
    <xf numFmtId="38" fontId="19" fillId="0" borderId="0" xfId="1" applyFont="1" applyBorder="1" applyAlignment="1"/>
    <xf numFmtId="38" fontId="12" fillId="0" borderId="0" xfId="1" applyFont="1" applyBorder="1" applyAlignment="1">
      <alignment horizontal="right"/>
    </xf>
    <xf numFmtId="38" fontId="19" fillId="0" borderId="0" xfId="1" applyFont="1" applyBorder="1" applyAlignment="1">
      <alignment horizontal="center"/>
    </xf>
    <xf numFmtId="0" fontId="12" fillId="0" borderId="0" xfId="4" applyFont="1" applyAlignment="1">
      <alignment horizontal="center"/>
    </xf>
    <xf numFmtId="38" fontId="12" fillId="0" borderId="0" xfId="1" applyFont="1" applyBorder="1"/>
    <xf numFmtId="0" fontId="13" fillId="0" borderId="0" xfId="4" applyFont="1"/>
    <xf numFmtId="0" fontId="15" fillId="0" borderId="0" xfId="4" applyFont="1"/>
    <xf numFmtId="0" fontId="11" fillId="0" borderId="0" xfId="4" applyFont="1" applyAlignment="1">
      <alignment horizontal="center" vertical="center"/>
    </xf>
    <xf numFmtId="58" fontId="14" fillId="0" borderId="0" xfId="4" applyNumberFormat="1" applyFont="1" applyAlignment="1">
      <alignment horizontal="center"/>
    </xf>
    <xf numFmtId="0" fontId="12" fillId="0" borderId="0" xfId="4" applyFont="1" applyAlignment="1">
      <alignment horizontal="centerContinuous" vertical="center"/>
    </xf>
    <xf numFmtId="0" fontId="12" fillId="0" borderId="0" xfId="4" applyFont="1" applyAlignment="1">
      <alignment horizontal="center" vertical="center"/>
    </xf>
    <xf numFmtId="0" fontId="1" fillId="0" borderId="5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 shrinkToFit="1"/>
    </xf>
    <xf numFmtId="0" fontId="7" fillId="0" borderId="0" xfId="4" applyFont="1" applyAlignment="1">
      <alignment horizontal="center"/>
    </xf>
    <xf numFmtId="0" fontId="10" fillId="0" borderId="3" xfId="4" applyFont="1" applyBorder="1" applyAlignment="1">
      <alignment horizontal="center" vertical="center" shrinkToFit="1"/>
    </xf>
    <xf numFmtId="0" fontId="7" fillId="0" borderId="0" xfId="4" applyFont="1" applyAlignment="1">
      <alignment horizontal="left" shrinkToFit="1"/>
    </xf>
    <xf numFmtId="0" fontId="8" fillId="0" borderId="1" xfId="4" applyFont="1" applyBorder="1" applyAlignment="1">
      <alignment vertical="top"/>
    </xf>
    <xf numFmtId="0" fontId="10" fillId="0" borderId="0" xfId="4" applyFont="1" applyAlignment="1">
      <alignment horizontal="center"/>
    </xf>
    <xf numFmtId="38" fontId="0" fillId="0" borderId="10" xfId="0" applyNumberFormat="1" applyBorder="1" applyAlignment="1">
      <alignment horizontal="right"/>
    </xf>
    <xf numFmtId="0" fontId="4" fillId="0" borderId="0" xfId="4" applyFont="1" applyAlignment="1">
      <alignment horizontal="right"/>
    </xf>
    <xf numFmtId="38" fontId="0" fillId="0" borderId="12" xfId="0" applyNumberFormat="1" applyBorder="1" applyAlignment="1">
      <alignment horizontal="center"/>
    </xf>
    <xf numFmtId="38" fontId="0" fillId="0" borderId="7" xfId="1" applyFont="1" applyBorder="1" applyAlignment="1">
      <alignment horizontal="center" shrinkToFit="1"/>
    </xf>
    <xf numFmtId="38" fontId="0" fillId="0" borderId="14" xfId="1" applyFont="1" applyBorder="1" applyAlignment="1">
      <alignment horizontal="right" shrinkToFit="1"/>
    </xf>
    <xf numFmtId="38" fontId="0" fillId="0" borderId="13" xfId="0" applyNumberFormat="1" applyBorder="1" applyAlignment="1">
      <alignment horizontal="center" shrinkToFit="1"/>
    </xf>
    <xf numFmtId="38" fontId="0" fillId="0" borderId="9" xfId="1" applyFont="1" applyBorder="1" applyAlignment="1">
      <alignment horizontal="left" shrinkToFit="1"/>
    </xf>
    <xf numFmtId="38" fontId="0" fillId="0" borderId="9" xfId="1" applyFont="1" applyBorder="1" applyAlignment="1">
      <alignment horizontal="center" shrinkToFit="1"/>
    </xf>
    <xf numFmtId="38" fontId="0" fillId="0" borderId="10" xfId="1" applyFont="1" applyBorder="1" applyAlignment="1">
      <alignment horizontal="right" shrinkToFit="1"/>
    </xf>
    <xf numFmtId="38" fontId="0" fillId="0" borderId="8" xfId="0" applyNumberFormat="1" applyBorder="1" applyAlignment="1">
      <alignment horizontal="center" shrinkToFit="1"/>
    </xf>
    <xf numFmtId="38" fontId="0" fillId="0" borderId="31" xfId="0" applyNumberFormat="1" applyBorder="1" applyAlignment="1">
      <alignment horizontal="center" shrinkToFit="1"/>
    </xf>
    <xf numFmtId="38" fontId="0" fillId="0" borderId="33" xfId="0" applyNumberFormat="1" applyBorder="1" applyAlignment="1">
      <alignment horizontal="right"/>
    </xf>
    <xf numFmtId="38" fontId="0" fillId="0" borderId="35" xfId="0" applyNumberFormat="1" applyBorder="1" applyAlignment="1">
      <alignment horizontal="right"/>
    </xf>
    <xf numFmtId="38" fontId="0" fillId="0" borderId="12" xfId="0" applyNumberFormat="1" applyBorder="1" applyAlignment="1">
      <alignment horizontal="center" shrinkToFit="1"/>
    </xf>
    <xf numFmtId="38" fontId="0" fillId="0" borderId="7" xfId="1" applyFont="1" applyBorder="1" applyAlignment="1">
      <alignment horizontal="left" shrinkToFit="1"/>
    </xf>
    <xf numFmtId="0" fontId="16" fillId="0" borderId="0" xfId="4" applyFont="1" applyAlignment="1">
      <alignment vertical="top"/>
    </xf>
    <xf numFmtId="38" fontId="0" fillId="0" borderId="14" xfId="0" applyNumberFormat="1" applyBorder="1" applyAlignment="1">
      <alignment horizontal="right"/>
    </xf>
    <xf numFmtId="0" fontId="10" fillId="0" borderId="2" xfId="4" applyFont="1" applyBorder="1" applyAlignment="1">
      <alignment horizontal="center" vertical="center"/>
    </xf>
    <xf numFmtId="38" fontId="0" fillId="0" borderId="7" xfId="1" applyFont="1" applyBorder="1" applyAlignment="1">
      <alignment shrinkToFit="1"/>
    </xf>
    <xf numFmtId="38" fontId="0" fillId="0" borderId="9" xfId="1" applyFont="1" applyBorder="1" applyAlignment="1">
      <alignment shrinkToFit="1"/>
    </xf>
    <xf numFmtId="38" fontId="0" fillId="0" borderId="34" xfId="1" applyFont="1" applyBorder="1" applyAlignment="1">
      <alignment shrinkToFit="1"/>
    </xf>
    <xf numFmtId="38" fontId="0" fillId="0" borderId="27" xfId="0" applyNumberFormat="1" applyBorder="1" applyAlignment="1">
      <alignment horizontal="center" shrinkToFit="1"/>
    </xf>
    <xf numFmtId="38" fontId="0" fillId="0" borderId="34" xfId="1" applyFont="1" applyBorder="1" applyAlignment="1">
      <alignment horizontal="left" shrinkToFit="1"/>
    </xf>
    <xf numFmtId="38" fontId="0" fillId="0" borderId="32" xfId="1" applyFont="1" applyBorder="1" applyAlignment="1">
      <alignment horizontal="center" shrinkToFit="1"/>
    </xf>
    <xf numFmtId="38" fontId="0" fillId="0" borderId="32" xfId="1" applyFont="1" applyBorder="1" applyAlignment="1">
      <alignment horizontal="left" shrinkToFit="1"/>
    </xf>
    <xf numFmtId="38" fontId="0" fillId="0" borderId="32" xfId="1" applyFont="1" applyBorder="1" applyAlignment="1">
      <alignment shrinkToFit="1"/>
    </xf>
    <xf numFmtId="38" fontId="0" fillId="0" borderId="34" xfId="1" applyFont="1" applyBorder="1" applyAlignment="1">
      <alignment horizontal="center" shrinkToFit="1"/>
    </xf>
    <xf numFmtId="38" fontId="0" fillId="0" borderId="36" xfId="1" applyFont="1" applyBorder="1" applyAlignment="1">
      <alignment shrinkToFit="1"/>
    </xf>
    <xf numFmtId="38" fontId="0" fillId="0" borderId="37" xfId="0" applyNumberFormat="1" applyBorder="1" applyAlignment="1">
      <alignment horizontal="right"/>
    </xf>
    <xf numFmtId="38" fontId="0" fillId="0" borderId="9" xfId="1" applyFont="1" applyBorder="1" applyAlignment="1">
      <alignment horizontal="right" shrinkToFit="1"/>
    </xf>
    <xf numFmtId="0" fontId="1" fillId="0" borderId="3" xfId="4" applyFont="1" applyBorder="1" applyAlignment="1">
      <alignment horizontal="center" vertical="center"/>
    </xf>
    <xf numFmtId="38" fontId="0" fillId="0" borderId="9" xfId="1" applyFont="1" applyFill="1" applyBorder="1" applyAlignment="1">
      <alignment horizontal="left" shrinkToFit="1"/>
    </xf>
    <xf numFmtId="38" fontId="0" fillId="0" borderId="9" xfId="1" applyFont="1" applyFill="1" applyBorder="1" applyAlignment="1">
      <alignment shrinkToFit="1"/>
    </xf>
    <xf numFmtId="38" fontId="0" fillId="0" borderId="9" xfId="1" applyFont="1" applyFill="1" applyBorder="1" applyAlignment="1">
      <alignment horizontal="center" shrinkToFit="1"/>
    </xf>
    <xf numFmtId="38" fontId="0" fillId="0" borderId="38" xfId="0" applyNumberFormat="1" applyBorder="1" applyAlignment="1">
      <alignment horizontal="center" shrinkToFit="1"/>
    </xf>
    <xf numFmtId="38" fontId="0" fillId="0" borderId="36" xfId="1" applyFont="1" applyBorder="1" applyAlignment="1">
      <alignment horizontal="center" shrinkToFit="1"/>
    </xf>
    <xf numFmtId="38" fontId="0" fillId="0" borderId="36" xfId="1" applyFont="1" applyBorder="1" applyAlignment="1">
      <alignment horizontal="left" shrinkToFit="1"/>
    </xf>
    <xf numFmtId="38" fontId="1" fillId="0" borderId="39" xfId="0" applyNumberFormat="1" applyFont="1" applyBorder="1" applyAlignment="1">
      <alignment horizontal="center" shrinkToFit="1"/>
    </xf>
    <xf numFmtId="38" fontId="0" fillId="0" borderId="40" xfId="0" applyNumberFormat="1" applyBorder="1" applyAlignment="1">
      <alignment horizontal="center" shrinkToFit="1"/>
    </xf>
    <xf numFmtId="38" fontId="0" fillId="0" borderId="40" xfId="0" applyNumberFormat="1" applyBorder="1" applyAlignment="1">
      <alignment horizontal="left" shrinkToFit="1"/>
    </xf>
    <xf numFmtId="38" fontId="1" fillId="0" borderId="40" xfId="0" applyNumberFormat="1" applyFont="1" applyBorder="1"/>
    <xf numFmtId="38" fontId="1" fillId="0" borderId="40" xfId="0" applyNumberFormat="1" applyFont="1" applyBorder="1" applyAlignment="1">
      <alignment horizontal="center"/>
    </xf>
    <xf numFmtId="38" fontId="0" fillId="0" borderId="40" xfId="0" applyNumberFormat="1" applyBorder="1" applyAlignment="1">
      <alignment horizontal="right"/>
    </xf>
    <xf numFmtId="38" fontId="0" fillId="0" borderId="41" xfId="0" applyNumberFormat="1" applyBorder="1" applyAlignment="1">
      <alignment horizontal="right"/>
    </xf>
    <xf numFmtId="38" fontId="0" fillId="0" borderId="42" xfId="1" applyFont="1" applyBorder="1" applyAlignment="1">
      <alignment horizontal="left" shrinkToFit="1"/>
    </xf>
    <xf numFmtId="38" fontId="0" fillId="0" borderId="42" xfId="1" applyFont="1" applyBorder="1" applyAlignment="1">
      <alignment shrinkToFit="1"/>
    </xf>
    <xf numFmtId="38" fontId="0" fillId="0" borderId="42" xfId="1" applyFont="1" applyBorder="1" applyAlignment="1">
      <alignment horizontal="center" shrinkToFit="1"/>
    </xf>
    <xf numFmtId="38" fontId="0" fillId="0" borderId="42" xfId="1" applyFont="1" applyBorder="1" applyAlignment="1">
      <alignment horizontal="right" shrinkToFit="1"/>
    </xf>
    <xf numFmtId="38" fontId="0" fillId="0" borderId="43" xfId="0" applyNumberFormat="1" applyBorder="1" applyAlignment="1">
      <alignment horizontal="right"/>
    </xf>
    <xf numFmtId="38" fontId="0" fillId="0" borderId="9" xfId="5" applyFont="1" applyBorder="1" applyAlignment="1">
      <alignment horizontal="left" shrinkToFit="1"/>
    </xf>
    <xf numFmtId="38" fontId="0" fillId="0" borderId="9" xfId="5" applyFont="1" applyBorder="1" applyAlignment="1">
      <alignment shrinkToFit="1"/>
    </xf>
    <xf numFmtId="38" fontId="0" fillId="0" borderId="9" xfId="5" applyFont="1" applyBorder="1" applyAlignment="1">
      <alignment horizontal="center" shrinkToFit="1"/>
    </xf>
    <xf numFmtId="38" fontId="0" fillId="0" borderId="9" xfId="5" applyFont="1" applyFill="1" applyBorder="1" applyAlignment="1">
      <alignment horizontal="left" shrinkToFit="1"/>
    </xf>
    <xf numFmtId="38" fontId="0" fillId="0" borderId="9" xfId="5" applyFont="1" applyBorder="1" applyAlignment="1">
      <alignment horizontal="right" shrinkToFit="1"/>
    </xf>
    <xf numFmtId="38" fontId="0" fillId="0" borderId="9" xfId="5" applyFont="1" applyFill="1" applyBorder="1" applyAlignment="1">
      <alignment horizontal="right" shrinkToFit="1"/>
    </xf>
    <xf numFmtId="38" fontId="0" fillId="0" borderId="45" xfId="5" applyFont="1" applyBorder="1" applyAlignment="1">
      <alignment horizontal="left" shrinkToFit="1"/>
    </xf>
    <xf numFmtId="38" fontId="0" fillId="0" borderId="45" xfId="5" applyFont="1" applyBorder="1" applyAlignment="1">
      <alignment shrinkToFit="1"/>
    </xf>
    <xf numFmtId="38" fontId="0" fillId="0" borderId="45" xfId="5" applyFont="1" applyBorder="1" applyAlignment="1">
      <alignment horizontal="center" shrinkToFit="1"/>
    </xf>
    <xf numFmtId="38" fontId="0" fillId="0" borderId="46" xfId="0" applyNumberFormat="1" applyBorder="1" applyAlignment="1">
      <alignment horizontal="center" shrinkToFit="1"/>
    </xf>
    <xf numFmtId="38" fontId="0" fillId="0" borderId="44" xfId="0" applyNumberFormat="1" applyBorder="1" applyAlignment="1">
      <alignment horizontal="center" shrinkToFit="1"/>
    </xf>
    <xf numFmtId="38" fontId="0" fillId="0" borderId="34" xfId="1" applyFont="1" applyBorder="1" applyAlignment="1">
      <alignment horizontal="right" shrinkToFit="1"/>
    </xf>
    <xf numFmtId="38" fontId="0" fillId="0" borderId="45" xfId="1" applyFont="1" applyBorder="1" applyAlignment="1">
      <alignment horizontal="left" shrinkToFit="1"/>
    </xf>
    <xf numFmtId="38" fontId="0" fillId="0" borderId="45" xfId="1" applyFont="1" applyBorder="1" applyAlignment="1">
      <alignment shrinkToFit="1"/>
    </xf>
    <xf numFmtId="38" fontId="0" fillId="0" borderId="45" xfId="1" applyFont="1" applyBorder="1" applyAlignment="1">
      <alignment horizontal="center" shrinkToFit="1"/>
    </xf>
    <xf numFmtId="38" fontId="0" fillId="0" borderId="9" xfId="1" applyFont="1" applyFill="1" applyBorder="1" applyAlignment="1">
      <alignment horizontal="right" shrinkToFit="1"/>
    </xf>
    <xf numFmtId="38" fontId="0" fillId="0" borderId="9" xfId="5" applyFont="1" applyFill="1" applyBorder="1" applyAlignment="1">
      <alignment shrinkToFit="1"/>
    </xf>
    <xf numFmtId="38" fontId="0" fillId="0" borderId="45" xfId="1" applyFont="1" applyFill="1" applyBorder="1" applyAlignment="1">
      <alignment shrinkToFit="1"/>
    </xf>
    <xf numFmtId="38" fontId="0" fillId="0" borderId="47" xfId="0" applyNumberFormat="1" applyBorder="1" applyAlignment="1">
      <alignment horizontal="right"/>
    </xf>
    <xf numFmtId="38" fontId="0" fillId="0" borderId="7" xfId="1" applyFont="1" applyBorder="1" applyAlignment="1">
      <alignment horizontal="right" shrinkToFit="1"/>
    </xf>
    <xf numFmtId="38" fontId="0" fillId="0" borderId="48" xfId="0" applyNumberFormat="1" applyBorder="1" applyAlignment="1">
      <alignment horizontal="center" shrinkToFit="1"/>
    </xf>
    <xf numFmtId="38" fontId="0" fillId="2" borderId="12" xfId="0" applyNumberFormat="1" applyFill="1" applyBorder="1" applyAlignment="1">
      <alignment horizontal="center"/>
    </xf>
    <xf numFmtId="38" fontId="0" fillId="2" borderId="7" xfId="5" applyFont="1" applyFill="1" applyBorder="1" applyAlignment="1">
      <alignment shrinkToFit="1"/>
    </xf>
    <xf numFmtId="38" fontId="0" fillId="2" borderId="7" xfId="5" applyFont="1" applyFill="1" applyBorder="1" applyAlignment="1">
      <alignment horizontal="center" shrinkToFit="1"/>
    </xf>
    <xf numFmtId="38" fontId="0" fillId="2" borderId="14" xfId="5" applyFont="1" applyFill="1" applyBorder="1" applyAlignment="1">
      <alignment horizontal="right" shrinkToFit="1"/>
    </xf>
    <xf numFmtId="38" fontId="0" fillId="2" borderId="13" xfId="0" applyNumberFormat="1" applyFill="1" applyBorder="1" applyAlignment="1">
      <alignment horizontal="center" shrinkToFit="1"/>
    </xf>
    <xf numFmtId="38" fontId="0" fillId="2" borderId="9" xfId="5" applyFont="1" applyFill="1" applyBorder="1" applyAlignment="1">
      <alignment shrinkToFit="1"/>
    </xf>
    <xf numFmtId="38" fontId="0" fillId="2" borderId="9" xfId="5" applyFont="1" applyFill="1" applyBorder="1" applyAlignment="1">
      <alignment horizontal="center" shrinkToFit="1"/>
    </xf>
    <xf numFmtId="38" fontId="0" fillId="2" borderId="10" xfId="5" applyFont="1" applyFill="1" applyBorder="1" applyAlignment="1">
      <alignment horizontal="right" shrinkToFit="1"/>
    </xf>
    <xf numFmtId="38" fontId="0" fillId="2" borderId="9" xfId="5" applyFont="1" applyFill="1" applyBorder="1" applyAlignment="1">
      <alignment horizontal="left" shrinkToFit="1"/>
    </xf>
    <xf numFmtId="38" fontId="0" fillId="2" borderId="10" xfId="0" applyNumberFormat="1" applyFill="1" applyBorder="1" applyAlignment="1">
      <alignment horizontal="right"/>
    </xf>
    <xf numFmtId="38" fontId="0" fillId="2" borderId="49" xfId="5" applyFont="1" applyFill="1" applyBorder="1" applyAlignment="1">
      <alignment horizontal="right" shrinkToFit="1"/>
    </xf>
    <xf numFmtId="38" fontId="0" fillId="2" borderId="9" xfId="5" applyFont="1" applyFill="1" applyBorder="1" applyAlignment="1">
      <alignment horizontal="right" shrinkToFit="1"/>
    </xf>
    <xf numFmtId="38" fontId="0" fillId="2" borderId="8" xfId="0" applyNumberFormat="1" applyFill="1" applyBorder="1" applyAlignment="1">
      <alignment horizontal="center" shrinkToFit="1"/>
    </xf>
    <xf numFmtId="38" fontId="0" fillId="2" borderId="19" xfId="5" applyFont="1" applyFill="1" applyBorder="1" applyAlignment="1">
      <alignment shrinkToFit="1"/>
    </xf>
    <xf numFmtId="38" fontId="0" fillId="2" borderId="50" xfId="5" applyFont="1" applyFill="1" applyBorder="1" applyAlignment="1">
      <alignment horizontal="center" shrinkToFit="1"/>
    </xf>
    <xf numFmtId="38" fontId="0" fillId="2" borderId="31" xfId="0" applyNumberFormat="1" applyFill="1" applyBorder="1" applyAlignment="1">
      <alignment horizontal="center" shrinkToFit="1"/>
    </xf>
    <xf numFmtId="38" fontId="0" fillId="2" borderId="51" xfId="0" applyNumberFormat="1" applyFill="1" applyBorder="1" applyAlignment="1">
      <alignment horizontal="center" shrinkToFit="1"/>
    </xf>
    <xf numFmtId="38" fontId="0" fillId="2" borderId="34" xfId="5" applyFont="1" applyFill="1" applyBorder="1" applyAlignment="1">
      <alignment horizontal="left" shrinkToFit="1"/>
    </xf>
    <xf numFmtId="38" fontId="0" fillId="2" borderId="34" xfId="5" applyFont="1" applyFill="1" applyBorder="1" applyAlignment="1">
      <alignment shrinkToFit="1"/>
    </xf>
    <xf numFmtId="38" fontId="0" fillId="2" borderId="34" xfId="5" applyFont="1" applyFill="1" applyBorder="1" applyAlignment="1">
      <alignment horizontal="center" shrinkToFit="1"/>
    </xf>
    <xf numFmtId="38" fontId="0" fillId="2" borderId="35" xfId="0" applyNumberFormat="1" applyFill="1" applyBorder="1" applyAlignment="1">
      <alignment horizontal="right"/>
    </xf>
    <xf numFmtId="38" fontId="0" fillId="2" borderId="27" xfId="0" applyNumberFormat="1" applyFill="1" applyBorder="1" applyAlignment="1">
      <alignment horizontal="center" shrinkToFit="1"/>
    </xf>
    <xf numFmtId="38" fontId="0" fillId="2" borderId="32" xfId="5" applyFont="1" applyFill="1" applyBorder="1" applyAlignment="1">
      <alignment horizontal="center" shrinkToFit="1"/>
    </xf>
    <xf numFmtId="38" fontId="0" fillId="2" borderId="32" xfId="5" applyFont="1" applyFill="1" applyBorder="1" applyAlignment="1">
      <alignment horizontal="left" shrinkToFit="1"/>
    </xf>
    <xf numFmtId="38" fontId="0" fillId="2" borderId="32" xfId="5" applyFont="1" applyFill="1" applyBorder="1" applyAlignment="1">
      <alignment shrinkToFit="1"/>
    </xf>
    <xf numFmtId="38" fontId="0" fillId="2" borderId="52" xfId="0" applyNumberFormat="1" applyFill="1" applyBorder="1" applyAlignment="1">
      <alignment horizontal="right"/>
    </xf>
    <xf numFmtId="38" fontId="0" fillId="2" borderId="12" xfId="0" applyNumberFormat="1" applyFill="1" applyBorder="1" applyAlignment="1">
      <alignment horizontal="center" shrinkToFit="1"/>
    </xf>
    <xf numFmtId="38" fontId="0" fillId="2" borderId="7" xfId="5" applyFont="1" applyFill="1" applyBorder="1" applyAlignment="1">
      <alignment horizontal="left" shrinkToFit="1"/>
    </xf>
    <xf numFmtId="38" fontId="0" fillId="2" borderId="14" xfId="0" applyNumberFormat="1" applyFill="1" applyBorder="1" applyAlignment="1">
      <alignment horizontal="right"/>
    </xf>
    <xf numFmtId="38" fontId="22" fillId="2" borderId="9" xfId="5" applyFont="1" applyFill="1" applyBorder="1" applyAlignment="1">
      <alignment shrinkToFit="1"/>
    </xf>
    <xf numFmtId="38" fontId="22" fillId="2" borderId="9" xfId="5" applyFont="1" applyFill="1" applyBorder="1" applyAlignment="1">
      <alignment horizontal="center" shrinkToFit="1"/>
    </xf>
    <xf numFmtId="38" fontId="0" fillId="2" borderId="45" xfId="5" applyFont="1" applyFill="1" applyBorder="1" applyAlignment="1">
      <alignment horizontal="left" shrinkToFit="1"/>
    </xf>
    <xf numFmtId="38" fontId="0" fillId="2" borderId="42" xfId="5" applyFont="1" applyFill="1" applyBorder="1" applyAlignment="1">
      <alignment horizontal="left" shrinkToFit="1"/>
    </xf>
    <xf numFmtId="38" fontId="0" fillId="2" borderId="42" xfId="5" applyFont="1" applyFill="1" applyBorder="1" applyAlignment="1">
      <alignment shrinkToFit="1"/>
    </xf>
    <xf numFmtId="38" fontId="0" fillId="2" borderId="42" xfId="5" applyFont="1" applyFill="1" applyBorder="1" applyAlignment="1">
      <alignment horizontal="center" shrinkToFit="1"/>
    </xf>
    <xf numFmtId="38" fontId="0" fillId="2" borderId="43" xfId="0" applyNumberFormat="1" applyFill="1" applyBorder="1" applyAlignment="1">
      <alignment horizontal="right"/>
    </xf>
    <xf numFmtId="38" fontId="0" fillId="2" borderId="25" xfId="0" applyNumberFormat="1" applyFill="1" applyBorder="1" applyAlignment="1">
      <alignment horizontal="center" shrinkToFit="1"/>
    </xf>
    <xf numFmtId="38" fontId="0" fillId="2" borderId="33" xfId="0" applyNumberFormat="1" applyFill="1" applyBorder="1" applyAlignment="1">
      <alignment horizontal="right"/>
    </xf>
    <xf numFmtId="38" fontId="0" fillId="2" borderId="53" xfId="0" applyNumberFormat="1" applyFill="1" applyBorder="1" applyAlignment="1">
      <alignment horizontal="center" shrinkToFit="1"/>
    </xf>
    <xf numFmtId="38" fontId="0" fillId="2" borderId="41" xfId="0" applyNumberFormat="1" applyFill="1" applyBorder="1" applyAlignment="1">
      <alignment horizontal="right"/>
    </xf>
    <xf numFmtId="38" fontId="1" fillId="2" borderId="22" xfId="0" applyNumberFormat="1" applyFont="1" applyFill="1" applyBorder="1" applyAlignment="1">
      <alignment horizontal="center" shrinkToFit="1"/>
    </xf>
    <xf numFmtId="38" fontId="0" fillId="2" borderId="34" xfId="5" applyFont="1" applyFill="1" applyBorder="1" applyAlignment="1">
      <alignment horizontal="right" shrinkToFit="1"/>
    </xf>
    <xf numFmtId="38" fontId="0" fillId="2" borderId="7" xfId="5" applyFont="1" applyFill="1" applyBorder="1" applyAlignment="1">
      <alignment horizontal="right" shrinkToFit="1"/>
    </xf>
    <xf numFmtId="49" fontId="0" fillId="2" borderId="8" xfId="0" applyNumberFormat="1" applyFill="1" applyBorder="1" applyAlignment="1">
      <alignment horizontal="center" shrinkToFit="1"/>
    </xf>
    <xf numFmtId="38" fontId="0" fillId="2" borderId="48" xfId="0" applyNumberFormat="1" applyFill="1" applyBorder="1" applyAlignment="1">
      <alignment horizontal="center" shrinkToFit="1"/>
    </xf>
    <xf numFmtId="38" fontId="0" fillId="2" borderId="45" xfId="5" applyFont="1" applyFill="1" applyBorder="1" applyAlignment="1">
      <alignment horizontal="center" shrinkToFit="1"/>
    </xf>
    <xf numFmtId="38" fontId="0" fillId="2" borderId="47" xfId="0" applyNumberFormat="1" applyFill="1" applyBorder="1" applyAlignment="1">
      <alignment horizontal="right"/>
    </xf>
    <xf numFmtId="38" fontId="1" fillId="2" borderId="8" xfId="0" applyNumberFormat="1" applyFont="1" applyFill="1" applyBorder="1" applyAlignment="1">
      <alignment horizontal="center" shrinkToFit="1"/>
    </xf>
    <xf numFmtId="38" fontId="0" fillId="2" borderId="22" xfId="0" applyNumberFormat="1" applyFill="1" applyBorder="1" applyAlignment="1">
      <alignment horizontal="center" shrinkToFit="1"/>
    </xf>
    <xf numFmtId="38" fontId="0" fillId="2" borderId="46" xfId="0" applyNumberFormat="1" applyFill="1" applyBorder="1" applyAlignment="1">
      <alignment horizontal="center" shrinkToFit="1"/>
    </xf>
    <xf numFmtId="38" fontId="0" fillId="2" borderId="32" xfId="5" applyFont="1" applyFill="1" applyBorder="1" applyAlignment="1">
      <alignment horizontal="right" shrinkToFit="1"/>
    </xf>
    <xf numFmtId="38" fontId="0" fillId="2" borderId="49" xfId="5" applyFont="1" applyFill="1" applyBorder="1" applyAlignment="1">
      <alignment shrinkToFit="1"/>
    </xf>
    <xf numFmtId="38" fontId="0" fillId="2" borderId="54" xfId="0" applyNumberFormat="1" applyFill="1" applyBorder="1" applyAlignment="1">
      <alignment horizontal="right"/>
    </xf>
    <xf numFmtId="38" fontId="0" fillId="2" borderId="55" xfId="5" applyFont="1" applyFill="1" applyBorder="1" applyAlignment="1">
      <alignment horizontal="left" shrinkToFit="1"/>
    </xf>
    <xf numFmtId="38" fontId="0" fillId="2" borderId="55" xfId="5" applyFont="1" applyFill="1" applyBorder="1" applyAlignment="1">
      <alignment shrinkToFit="1"/>
    </xf>
    <xf numFmtId="38" fontId="0" fillId="2" borderId="55" xfId="5" applyFont="1" applyFill="1" applyBorder="1" applyAlignment="1">
      <alignment horizontal="center" shrinkToFit="1"/>
    </xf>
    <xf numFmtId="38" fontId="0" fillId="2" borderId="56" xfId="0" applyNumberFormat="1" applyFill="1" applyBorder="1" applyAlignment="1">
      <alignment horizontal="right"/>
    </xf>
    <xf numFmtId="38" fontId="0" fillId="2" borderId="57" xfId="0" applyNumberFormat="1" applyFill="1" applyBorder="1" applyAlignment="1">
      <alignment horizontal="center" shrinkToFit="1"/>
    </xf>
    <xf numFmtId="38" fontId="0" fillId="2" borderId="42" xfId="5" applyFont="1" applyFill="1" applyBorder="1" applyAlignment="1">
      <alignment horizontal="right" shrinkToFit="1"/>
    </xf>
    <xf numFmtId="38" fontId="0" fillId="2" borderId="45" xfId="5" applyFont="1" applyFill="1" applyBorder="1" applyAlignment="1">
      <alignment shrinkToFit="1"/>
    </xf>
    <xf numFmtId="38" fontId="0" fillId="2" borderId="45" xfId="5" applyFont="1" applyFill="1" applyBorder="1" applyAlignment="1">
      <alignment horizontal="right" shrinkToFit="1"/>
    </xf>
    <xf numFmtId="38" fontId="0" fillId="2" borderId="38" xfId="0" applyNumberFormat="1" applyFill="1" applyBorder="1" applyAlignment="1">
      <alignment horizontal="center" shrinkToFit="1"/>
    </xf>
    <xf numFmtId="38" fontId="0" fillId="2" borderId="36" xfId="5" applyFont="1" applyFill="1" applyBorder="1" applyAlignment="1">
      <alignment horizontal="center" shrinkToFit="1"/>
    </xf>
    <xf numFmtId="38" fontId="0" fillId="2" borderId="36" xfId="5" applyFont="1" applyFill="1" applyBorder="1" applyAlignment="1">
      <alignment horizontal="left" shrinkToFit="1"/>
    </xf>
    <xf numFmtId="38" fontId="0" fillId="2" borderId="36" xfId="5" applyFont="1" applyFill="1" applyBorder="1" applyAlignment="1">
      <alignment shrinkToFit="1"/>
    </xf>
    <xf numFmtId="38" fontId="0" fillId="2" borderId="37" xfId="0" applyNumberFormat="1" applyFill="1" applyBorder="1" applyAlignment="1">
      <alignment horizontal="right"/>
    </xf>
    <xf numFmtId="38" fontId="1" fillId="2" borderId="57" xfId="0" applyNumberFormat="1" applyFont="1" applyFill="1" applyBorder="1" applyAlignment="1">
      <alignment horizontal="center" shrinkToFit="1"/>
    </xf>
    <xf numFmtId="38" fontId="0" fillId="2" borderId="32" xfId="0" applyNumberFormat="1" applyFill="1" applyBorder="1" applyAlignment="1">
      <alignment horizontal="center" shrinkToFit="1"/>
    </xf>
    <xf numFmtId="38" fontId="0" fillId="2" borderId="32" xfId="0" applyNumberFormat="1" applyFill="1" applyBorder="1" applyAlignment="1">
      <alignment horizontal="left" shrinkToFit="1"/>
    </xf>
    <xf numFmtId="38" fontId="1" fillId="2" borderId="32" xfId="0" applyNumberFormat="1" applyFont="1" applyFill="1" applyBorder="1"/>
    <xf numFmtId="38" fontId="1" fillId="2" borderId="32" xfId="0" applyNumberFormat="1" applyFont="1" applyFill="1" applyBorder="1" applyAlignment="1">
      <alignment horizontal="center"/>
    </xf>
    <xf numFmtId="38" fontId="0" fillId="2" borderId="32" xfId="0" applyNumberFormat="1" applyFill="1" applyBorder="1" applyAlignment="1">
      <alignment horizontal="right"/>
    </xf>
    <xf numFmtId="0" fontId="7" fillId="2" borderId="0" xfId="4" applyFont="1" applyFill="1"/>
    <xf numFmtId="0" fontId="10" fillId="2" borderId="0" xfId="4" applyFont="1" applyFill="1"/>
    <xf numFmtId="0" fontId="10" fillId="2" borderId="3" xfId="4" applyFont="1" applyFill="1" applyBorder="1" applyAlignment="1">
      <alignment horizontal="center" vertical="center" shrinkToFit="1"/>
    </xf>
    <xf numFmtId="0" fontId="10" fillId="2" borderId="11" xfId="4" applyFont="1" applyFill="1" applyBorder="1" applyAlignment="1">
      <alignment horizontal="center" vertical="center" shrinkToFit="1"/>
    </xf>
    <xf numFmtId="0" fontId="10" fillId="2" borderId="3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/>
    </xf>
    <xf numFmtId="0" fontId="1" fillId="2" borderId="3" xfId="4" applyFont="1" applyFill="1" applyBorder="1" applyAlignment="1">
      <alignment horizontal="center" vertical="center"/>
    </xf>
    <xf numFmtId="0" fontId="1" fillId="2" borderId="5" xfId="4" applyFont="1" applyFill="1" applyBorder="1" applyAlignment="1">
      <alignment horizontal="center" vertical="center"/>
    </xf>
    <xf numFmtId="0" fontId="10" fillId="2" borderId="0" xfId="4" applyFont="1" applyFill="1" applyAlignment="1">
      <alignment horizontal="center"/>
    </xf>
    <xf numFmtId="0" fontId="7" fillId="2" borderId="0" xfId="4" applyFont="1" applyFill="1" applyAlignment="1">
      <alignment horizontal="right"/>
    </xf>
    <xf numFmtId="38" fontId="0" fillId="2" borderId="0" xfId="5" applyFont="1" applyFill="1" applyBorder="1" applyAlignment="1">
      <alignment horizontal="left" shrinkToFit="1"/>
    </xf>
    <xf numFmtId="38" fontId="0" fillId="2" borderId="0" xfId="5" applyFont="1" applyFill="1" applyBorder="1" applyAlignment="1">
      <alignment shrinkToFit="1"/>
    </xf>
    <xf numFmtId="38" fontId="0" fillId="2" borderId="0" xfId="5" applyFont="1" applyFill="1" applyBorder="1" applyAlignment="1">
      <alignment horizontal="center" shrinkToFit="1"/>
    </xf>
    <xf numFmtId="38" fontId="0" fillId="2" borderId="0" xfId="0" applyNumberFormat="1" applyFill="1" applyAlignment="1">
      <alignment horizontal="right"/>
    </xf>
    <xf numFmtId="0" fontId="7" fillId="2" borderId="0" xfId="4" applyFont="1" applyFill="1" applyAlignment="1">
      <alignment horizontal="center"/>
    </xf>
    <xf numFmtId="0" fontId="7" fillId="2" borderId="0" xfId="4" applyFont="1" applyFill="1" applyAlignment="1">
      <alignment horizontal="left" shrinkToFit="1"/>
    </xf>
    <xf numFmtId="0" fontId="4" fillId="2" borderId="0" xfId="4" applyFont="1" applyFill="1" applyAlignment="1">
      <alignment horizontal="right"/>
    </xf>
    <xf numFmtId="38" fontId="0" fillId="2" borderId="54" xfId="5" applyFont="1" applyFill="1" applyBorder="1" applyAlignment="1">
      <alignment horizontal="right" shrinkToFit="1"/>
    </xf>
    <xf numFmtId="0" fontId="26" fillId="0" borderId="9" xfId="0" applyFont="1" applyBorder="1" applyAlignment="1">
      <alignment horizontal="left" shrinkToFit="1"/>
    </xf>
    <xf numFmtId="0" fontId="7" fillId="0" borderId="1" xfId="4" applyFont="1" applyBorder="1"/>
    <xf numFmtId="0" fontId="7" fillId="0" borderId="1" xfId="4" applyFont="1" applyBorder="1" applyAlignment="1">
      <alignment horizontal="center"/>
    </xf>
    <xf numFmtId="0" fontId="4" fillId="0" borderId="1" xfId="4" applyFont="1" applyBorder="1" applyAlignment="1">
      <alignment horizontal="right"/>
    </xf>
    <xf numFmtId="38" fontId="4" fillId="0" borderId="1" xfId="5" applyFont="1" applyFill="1" applyBorder="1" applyAlignment="1">
      <alignment horizontal="right"/>
    </xf>
    <xf numFmtId="0" fontId="25" fillId="0" borderId="50" xfId="0" applyFont="1" applyBorder="1" applyAlignment="1">
      <alignment vertical="center" shrinkToFit="1"/>
    </xf>
    <xf numFmtId="0" fontId="25" fillId="0" borderId="9" xfId="0" applyFont="1" applyBorder="1" applyAlignment="1">
      <alignment vertical="center" shrinkToFit="1"/>
    </xf>
    <xf numFmtId="38" fontId="0" fillId="0" borderId="53" xfId="0" applyNumberFormat="1" applyBorder="1" applyAlignment="1">
      <alignment horizontal="center" shrinkToFit="1"/>
    </xf>
    <xf numFmtId="38" fontId="0" fillId="0" borderId="7" xfId="5" applyFont="1" applyBorder="1" applyAlignment="1">
      <alignment horizontal="left" shrinkToFit="1"/>
    </xf>
    <xf numFmtId="38" fontId="0" fillId="0" borderId="7" xfId="5" applyFont="1" applyBorder="1" applyAlignment="1">
      <alignment shrinkToFit="1"/>
    </xf>
    <xf numFmtId="38" fontId="0" fillId="0" borderId="7" xfId="5" applyFont="1" applyBorder="1" applyAlignment="1">
      <alignment horizontal="center" shrinkToFit="1"/>
    </xf>
    <xf numFmtId="38" fontId="0" fillId="0" borderId="58" xfId="0" applyNumberFormat="1" applyBorder="1" applyAlignment="1">
      <alignment horizontal="center" shrinkToFit="1"/>
    </xf>
    <xf numFmtId="38" fontId="0" fillId="0" borderId="40" xfId="1" applyFont="1" applyBorder="1" applyAlignment="1">
      <alignment horizontal="center" shrinkToFit="1"/>
    </xf>
    <xf numFmtId="38" fontId="0" fillId="0" borderId="40" xfId="1" applyFont="1" applyBorder="1" applyAlignment="1">
      <alignment horizontal="left" shrinkToFit="1"/>
    </xf>
    <xf numFmtId="38" fontId="0" fillId="0" borderId="40" xfId="1" applyFont="1" applyBorder="1" applyAlignment="1">
      <alignment shrinkToFit="1"/>
    </xf>
    <xf numFmtId="38" fontId="0" fillId="0" borderId="51" xfId="0" applyNumberFormat="1" applyBorder="1" applyAlignment="1">
      <alignment horizontal="center" shrinkToFit="1"/>
    </xf>
    <xf numFmtId="38" fontId="0" fillId="0" borderId="34" xfId="1" applyFont="1" applyFill="1" applyBorder="1" applyAlignment="1">
      <alignment shrinkToFit="1"/>
    </xf>
    <xf numFmtId="0" fontId="16" fillId="0" borderId="0" xfId="4" applyFont="1" applyAlignment="1">
      <alignment vertical="top"/>
    </xf>
    <xf numFmtId="0" fontId="24" fillId="0" borderId="9" xfId="0" applyFont="1" applyBorder="1" applyAlignment="1">
      <alignment shrinkToFit="1"/>
    </xf>
    <xf numFmtId="0" fontId="1" fillId="0" borderId="3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0" fillId="2" borderId="2" xfId="4" applyFont="1" applyFill="1" applyBorder="1" applyAlignment="1">
      <alignment horizontal="center" vertical="center"/>
    </xf>
    <xf numFmtId="38" fontId="4" fillId="0" borderId="0" xfId="5" applyFont="1" applyBorder="1" applyAlignment="1">
      <alignment horizontal="right"/>
    </xf>
    <xf numFmtId="38" fontId="0" fillId="0" borderId="14" xfId="5" applyFont="1" applyBorder="1" applyAlignment="1">
      <alignment horizontal="right" shrinkToFit="1"/>
    </xf>
    <xf numFmtId="38" fontId="0" fillId="0" borderId="10" xfId="5" applyFont="1" applyBorder="1" applyAlignment="1">
      <alignment horizontal="right" shrinkToFit="1"/>
    </xf>
    <xf numFmtId="38" fontId="0" fillId="0" borderId="9" xfId="5" applyFont="1" applyFill="1" applyBorder="1" applyAlignment="1">
      <alignment horizontal="center" shrinkToFit="1"/>
    </xf>
    <xf numFmtId="38" fontId="0" fillId="0" borderId="34" xfId="5" applyFont="1" applyFill="1" applyBorder="1" applyAlignment="1">
      <alignment horizontal="left" shrinkToFit="1"/>
    </xf>
    <xf numFmtId="38" fontId="0" fillId="0" borderId="34" xfId="5" applyFont="1" applyBorder="1" applyAlignment="1">
      <alignment horizontal="left" shrinkToFit="1"/>
    </xf>
    <xf numFmtId="38" fontId="0" fillId="0" borderId="34" xfId="5" applyFont="1" applyBorder="1" applyAlignment="1">
      <alignment shrinkToFit="1"/>
    </xf>
    <xf numFmtId="38" fontId="0" fillId="0" borderId="34" xfId="5" applyFont="1" applyBorder="1" applyAlignment="1">
      <alignment horizontal="center" shrinkToFit="1"/>
    </xf>
    <xf numFmtId="38" fontId="0" fillId="0" borderId="34" xfId="5" applyFont="1" applyBorder="1" applyAlignment="1">
      <alignment horizontal="right" shrinkToFit="1"/>
    </xf>
    <xf numFmtId="38" fontId="0" fillId="0" borderId="32" xfId="5" applyFont="1" applyFill="1" applyBorder="1" applyAlignment="1">
      <alignment horizontal="center" shrinkToFit="1"/>
    </xf>
    <xf numFmtId="38" fontId="0" fillId="0" borderId="32" xfId="5" applyFont="1" applyBorder="1" applyAlignment="1">
      <alignment horizontal="left" shrinkToFit="1"/>
    </xf>
    <xf numFmtId="38" fontId="0" fillId="0" borderId="32" xfId="5" applyFont="1" applyBorder="1" applyAlignment="1">
      <alignment shrinkToFit="1"/>
    </xf>
    <xf numFmtId="38" fontId="0" fillId="0" borderId="32" xfId="5" applyFont="1" applyBorder="1" applyAlignment="1">
      <alignment horizontal="center" shrinkToFit="1"/>
    </xf>
    <xf numFmtId="38" fontId="0" fillId="0" borderId="7" xfId="5" applyFont="1" applyFill="1" applyBorder="1" applyAlignment="1">
      <alignment horizontal="left" shrinkToFit="1"/>
    </xf>
    <xf numFmtId="38" fontId="0" fillId="0" borderId="45" xfId="5" applyFont="1" applyFill="1" applyBorder="1" applyAlignment="1">
      <alignment horizontal="left" shrinkToFit="1"/>
    </xf>
    <xf numFmtId="38" fontId="0" fillId="0" borderId="7" xfId="5" applyFont="1" applyBorder="1" applyAlignment="1">
      <alignment horizontal="right" shrinkToFit="1"/>
    </xf>
    <xf numFmtId="38" fontId="0" fillId="0" borderId="18" xfId="5" applyFont="1" applyBorder="1" applyAlignment="1">
      <alignment horizontal="left" shrinkToFit="1"/>
    </xf>
    <xf numFmtId="38" fontId="0" fillId="0" borderId="42" xfId="5" applyFont="1" applyFill="1" applyBorder="1" applyAlignment="1">
      <alignment horizontal="left" shrinkToFit="1"/>
    </xf>
    <xf numFmtId="38" fontId="0" fillId="0" borderId="42" xfId="5" applyFont="1" applyBorder="1" applyAlignment="1">
      <alignment horizontal="left" shrinkToFit="1"/>
    </xf>
    <xf numFmtId="38" fontId="0" fillId="0" borderId="42" xfId="5" applyFont="1" applyBorder="1" applyAlignment="1">
      <alignment shrinkToFit="1"/>
    </xf>
    <xf numFmtId="38" fontId="0" fillId="0" borderId="42" xfId="5" applyFont="1" applyBorder="1" applyAlignment="1">
      <alignment horizontal="center" shrinkToFit="1"/>
    </xf>
    <xf numFmtId="38" fontId="0" fillId="0" borderId="42" xfId="5" applyFont="1" applyBorder="1" applyAlignment="1">
      <alignment horizontal="right" shrinkToFit="1"/>
    </xf>
    <xf numFmtId="38" fontId="0" fillId="0" borderId="10" xfId="0" applyNumberFormat="1" applyFill="1" applyBorder="1" applyAlignment="1">
      <alignment horizontal="right"/>
    </xf>
    <xf numFmtId="38" fontId="0" fillId="0" borderId="34" xfId="5" applyFont="1" applyFill="1" applyBorder="1" applyAlignment="1">
      <alignment shrinkToFit="1"/>
    </xf>
    <xf numFmtId="38" fontId="0" fillId="0" borderId="35" xfId="0" applyNumberFormat="1" applyFill="1" applyBorder="1" applyAlignment="1">
      <alignment horizontal="right"/>
    </xf>
    <xf numFmtId="38" fontId="0" fillId="0" borderId="40" xfId="5" applyFont="1" applyFill="1" applyBorder="1" applyAlignment="1">
      <alignment horizontal="center" shrinkToFit="1"/>
    </xf>
    <xf numFmtId="38" fontId="0" fillId="0" borderId="55" xfId="5" applyFont="1" applyFill="1" applyBorder="1" applyAlignment="1">
      <alignment horizontal="left" shrinkToFit="1"/>
    </xf>
    <xf numFmtId="38" fontId="0" fillId="0" borderId="34" xfId="5" applyFont="1" applyFill="1" applyBorder="1" applyAlignment="1">
      <alignment horizontal="center" shrinkToFit="1"/>
    </xf>
    <xf numFmtId="38" fontId="0" fillId="0" borderId="36" xfId="5" applyFont="1" applyFill="1" applyBorder="1" applyAlignment="1">
      <alignment horizontal="center" shrinkToFit="1"/>
    </xf>
    <xf numFmtId="0" fontId="19" fillId="0" borderId="0" xfId="4" applyFont="1"/>
    <xf numFmtId="0" fontId="19" fillId="0" borderId="0" xfId="4" applyFont="1" applyAlignment="1">
      <alignment horizontal="center" vertical="center"/>
    </xf>
    <xf numFmtId="0" fontId="12" fillId="0" borderId="0" xfId="4" applyFont="1"/>
    <xf numFmtId="0" fontId="20" fillId="0" borderId="24" xfId="4" applyFont="1" applyBorder="1" applyAlignment="1">
      <alignment horizontal="left" vertical="top"/>
    </xf>
    <xf numFmtId="0" fontId="1" fillId="0" borderId="63" xfId="4" applyFont="1" applyBorder="1" applyAlignment="1">
      <alignment horizontal="center"/>
    </xf>
    <xf numFmtId="0" fontId="12" fillId="0" borderId="62" xfId="4" applyFont="1" applyBorder="1" applyAlignment="1">
      <alignment horizontal="center"/>
    </xf>
    <xf numFmtId="0" fontId="1" fillId="0" borderId="58" xfId="4" applyFont="1" applyBorder="1" applyAlignment="1">
      <alignment horizontal="left"/>
    </xf>
    <xf numFmtId="0" fontId="12" fillId="0" borderId="62" xfId="4" applyFont="1" applyBorder="1" applyAlignment="1">
      <alignment horizontal="left"/>
    </xf>
    <xf numFmtId="0" fontId="12" fillId="0" borderId="15" xfId="4" applyFont="1" applyBorder="1" applyAlignment="1">
      <alignment horizontal="center" vertical="center"/>
    </xf>
    <xf numFmtId="0" fontId="12" fillId="0" borderId="24" xfId="4" applyFont="1" applyBorder="1"/>
    <xf numFmtId="0" fontId="12" fillId="0" borderId="16" xfId="4" applyFont="1" applyBorder="1"/>
    <xf numFmtId="0" fontId="12" fillId="0" borderId="25" xfId="4" applyFont="1" applyBorder="1"/>
    <xf numFmtId="0" fontId="12" fillId="0" borderId="26" xfId="4" applyFont="1" applyBorder="1"/>
    <xf numFmtId="0" fontId="12" fillId="0" borderId="27" xfId="4" applyFont="1" applyBorder="1"/>
    <xf numFmtId="0" fontId="12" fillId="0" borderId="1" xfId="4" applyFont="1" applyBorder="1"/>
    <xf numFmtId="0" fontId="12" fillId="0" borderId="28" xfId="4" applyFont="1" applyBorder="1"/>
    <xf numFmtId="0" fontId="1" fillId="0" borderId="8" xfId="4" applyFont="1" applyBorder="1" applyAlignment="1">
      <alignment horizontal="left"/>
    </xf>
    <xf numFmtId="0" fontId="1" fillId="0" borderId="19" xfId="4" applyFont="1" applyBorder="1" applyAlignment="1">
      <alignment horizontal="left"/>
    </xf>
    <xf numFmtId="0" fontId="1" fillId="0" borderId="19" xfId="4" applyFont="1" applyBorder="1" applyAlignment="1">
      <alignment horizontal="center"/>
    </xf>
    <xf numFmtId="0" fontId="12" fillId="0" borderId="18" xfId="4" applyFont="1" applyBorder="1" applyAlignment="1">
      <alignment horizontal="center"/>
    </xf>
    <xf numFmtId="0" fontId="19" fillId="0" borderId="0" xfId="4" applyFont="1" applyAlignment="1">
      <alignment horizontal="center"/>
    </xf>
    <xf numFmtId="0" fontId="11" fillId="0" borderId="0" xfId="4" applyFont="1" applyAlignment="1">
      <alignment horizontal="center" vertical="center"/>
    </xf>
    <xf numFmtId="0" fontId="0" fillId="0" borderId="12" xfId="4" applyFont="1" applyBorder="1" applyAlignment="1">
      <alignment horizontal="left"/>
    </xf>
    <xf numFmtId="0" fontId="12" fillId="0" borderId="30" xfId="4" applyFont="1" applyBorder="1" applyAlignment="1">
      <alignment horizontal="left"/>
    </xf>
    <xf numFmtId="0" fontId="0" fillId="0" borderId="44" xfId="4" applyFont="1" applyBorder="1"/>
    <xf numFmtId="0" fontId="12" fillId="0" borderId="59" xfId="4" applyFont="1" applyBorder="1"/>
    <xf numFmtId="0" fontId="1" fillId="0" borderId="29" xfId="4" applyFont="1" applyBorder="1" applyAlignment="1">
      <alignment horizontal="center"/>
    </xf>
    <xf numFmtId="0" fontId="12" fillId="0" borderId="30" xfId="4" applyFont="1" applyBorder="1" applyAlignment="1">
      <alignment horizontal="center"/>
    </xf>
    <xf numFmtId="0" fontId="0" fillId="0" borderId="60" xfId="4" quotePrefix="1" applyFont="1" applyBorder="1" applyAlignment="1">
      <alignment horizontal="center"/>
    </xf>
    <xf numFmtId="0" fontId="12" fillId="0" borderId="59" xfId="4" applyFont="1" applyBorder="1" applyAlignment="1">
      <alignment horizontal="center"/>
    </xf>
    <xf numFmtId="0" fontId="17" fillId="0" borderId="0" xfId="4" applyFont="1" applyAlignment="1">
      <alignment horizontal="center"/>
    </xf>
    <xf numFmtId="0" fontId="17" fillId="0" borderId="17" xfId="4" applyFont="1" applyBorder="1" applyAlignment="1">
      <alignment horizontal="center"/>
    </xf>
    <xf numFmtId="0" fontId="1" fillId="0" borderId="21" xfId="4" applyFont="1" applyBorder="1" applyAlignment="1">
      <alignment horizontal="center" vertical="center"/>
    </xf>
    <xf numFmtId="0" fontId="12" fillId="0" borderId="4" xfId="4" applyFont="1" applyBorder="1" applyAlignment="1">
      <alignment horizontal="center" vertical="center"/>
    </xf>
    <xf numFmtId="0" fontId="0" fillId="0" borderId="6" xfId="4" applyFont="1" applyBorder="1" applyAlignment="1">
      <alignment horizontal="center" vertical="center"/>
    </xf>
    <xf numFmtId="0" fontId="1" fillId="0" borderId="3" xfId="4" applyFont="1" applyBorder="1" applyAlignment="1">
      <alignment horizontal="center" vertical="center"/>
    </xf>
    <xf numFmtId="38" fontId="1" fillId="0" borderId="29" xfId="5" applyFont="1" applyBorder="1" applyAlignment="1">
      <alignment horizontal="right"/>
    </xf>
    <xf numFmtId="38" fontId="12" fillId="0" borderId="65" xfId="4" applyNumberFormat="1" applyFont="1" applyBorder="1" applyAlignment="1">
      <alignment horizontal="right"/>
    </xf>
    <xf numFmtId="38" fontId="1" fillId="0" borderId="19" xfId="5" applyFont="1" applyBorder="1" applyAlignment="1">
      <alignment horizontal="right"/>
    </xf>
    <xf numFmtId="0" fontId="12" fillId="0" borderId="20" xfId="4" applyFont="1" applyBorder="1" applyAlignment="1">
      <alignment horizontal="right"/>
    </xf>
    <xf numFmtId="38" fontId="12" fillId="0" borderId="20" xfId="4" applyNumberFormat="1" applyFont="1" applyBorder="1" applyAlignment="1">
      <alignment horizontal="right"/>
    </xf>
    <xf numFmtId="0" fontId="0" fillId="0" borderId="13" xfId="4" applyFont="1" applyBorder="1" applyAlignment="1">
      <alignment horizontal="left"/>
    </xf>
    <xf numFmtId="0" fontId="12" fillId="0" borderId="18" xfId="4" applyFont="1" applyBorder="1" applyAlignment="1">
      <alignment horizontal="left"/>
    </xf>
    <xf numFmtId="0" fontId="0" fillId="0" borderId="48" xfId="4" applyFont="1" applyBorder="1" applyAlignment="1">
      <alignment horizontal="left"/>
    </xf>
    <xf numFmtId="0" fontId="1" fillId="0" borderId="60" xfId="4" applyFont="1" applyBorder="1" applyAlignment="1">
      <alignment horizontal="left"/>
    </xf>
    <xf numFmtId="9" fontId="1" fillId="0" borderId="60" xfId="4" applyNumberFormat="1" applyFont="1" applyBorder="1" applyAlignment="1">
      <alignment horizontal="center"/>
    </xf>
    <xf numFmtId="38" fontId="1" fillId="0" borderId="60" xfId="5" applyFont="1" applyBorder="1" applyAlignment="1">
      <alignment horizontal="right"/>
    </xf>
    <xf numFmtId="0" fontId="12" fillId="0" borderId="61" xfId="4" applyFont="1" applyBorder="1" applyAlignment="1">
      <alignment horizontal="right"/>
    </xf>
    <xf numFmtId="0" fontId="12" fillId="0" borderId="20" xfId="4" applyFont="1" applyBorder="1"/>
    <xf numFmtId="38" fontId="12" fillId="0" borderId="61" xfId="4" applyNumberFormat="1" applyFont="1" applyBorder="1" applyAlignment="1">
      <alignment horizontal="right"/>
    </xf>
    <xf numFmtId="38" fontId="1" fillId="0" borderId="63" xfId="5" applyFont="1" applyBorder="1" applyAlignment="1">
      <alignment horizontal="right"/>
    </xf>
    <xf numFmtId="38" fontId="12" fillId="0" borderId="64" xfId="4" applyNumberFormat="1" applyFont="1" applyBorder="1" applyAlignment="1">
      <alignment horizontal="right"/>
    </xf>
    <xf numFmtId="0" fontId="13" fillId="0" borderId="0" xfId="4" applyFont="1" applyAlignment="1">
      <alignment horizontal="center" vertical="top"/>
    </xf>
    <xf numFmtId="0" fontId="12" fillId="0" borderId="0" xfId="4" applyFont="1" applyAlignment="1">
      <alignment horizontal="center" vertical="top"/>
    </xf>
    <xf numFmtId="0" fontId="14" fillId="0" borderId="8" xfId="4" applyFont="1" applyBorder="1" applyAlignment="1">
      <alignment horizontal="left"/>
    </xf>
    <xf numFmtId="0" fontId="14" fillId="0" borderId="19" xfId="4" applyFont="1" applyBorder="1" applyAlignment="1">
      <alignment horizontal="left"/>
    </xf>
    <xf numFmtId="0" fontId="14" fillId="0" borderId="22" xfId="4" applyFont="1" applyBorder="1" applyAlignment="1">
      <alignment horizontal="left"/>
    </xf>
    <xf numFmtId="0" fontId="14" fillId="0" borderId="23" xfId="4" applyFont="1" applyBorder="1" applyAlignment="1">
      <alignment horizontal="left"/>
    </xf>
    <xf numFmtId="0" fontId="0" fillId="0" borderId="19" xfId="4" applyFont="1" applyBorder="1" applyAlignment="1">
      <alignment horizontal="center"/>
    </xf>
    <xf numFmtId="0" fontId="12" fillId="0" borderId="5" xfId="4" applyFont="1" applyBorder="1" applyAlignment="1">
      <alignment vertical="center"/>
    </xf>
    <xf numFmtId="38" fontId="18" fillId="0" borderId="0" xfId="4" applyNumberFormat="1" applyFont="1" applyAlignment="1">
      <alignment horizontal="center"/>
    </xf>
    <xf numFmtId="0" fontId="18" fillId="0" borderId="0" xfId="4" applyFont="1" applyAlignment="1">
      <alignment horizontal="center"/>
    </xf>
    <xf numFmtId="0" fontId="18" fillId="0" borderId="17" xfId="4" applyFont="1" applyBorder="1" applyAlignment="1">
      <alignment horizontal="center"/>
    </xf>
    <xf numFmtId="0" fontId="10" fillId="0" borderId="2" xfId="4" applyFont="1" applyBorder="1" applyAlignment="1">
      <alignment horizontal="center" vertical="center"/>
    </xf>
    <xf numFmtId="0" fontId="10" fillId="0" borderId="4" xfId="4" applyFont="1" applyBorder="1"/>
    <xf numFmtId="0" fontId="10" fillId="0" borderId="4" xfId="4" applyFont="1" applyBorder="1" applyAlignment="1">
      <alignment horizontal="right"/>
    </xf>
    <xf numFmtId="0" fontId="10" fillId="0" borderId="5" xfId="4" applyFont="1" applyBorder="1"/>
    <xf numFmtId="38" fontId="0" fillId="0" borderId="29" xfId="5" applyFont="1" applyBorder="1" applyAlignment="1">
      <alignment horizontal="left" shrinkToFit="1"/>
    </xf>
    <xf numFmtId="38" fontId="0" fillId="0" borderId="30" xfId="5" applyFont="1" applyBorder="1" applyAlignment="1">
      <alignment horizontal="left" shrinkToFit="1"/>
    </xf>
    <xf numFmtId="38" fontId="0" fillId="0" borderId="19" xfId="5" applyFont="1" applyBorder="1" applyAlignment="1">
      <alignment shrinkToFit="1"/>
    </xf>
    <xf numFmtId="38" fontId="0" fillId="0" borderId="18" xfId="5" applyFont="1" applyBorder="1" applyAlignment="1">
      <alignment shrinkToFit="1"/>
    </xf>
    <xf numFmtId="38" fontId="0" fillId="0" borderId="29" xfId="1" applyFont="1" applyBorder="1" applyAlignment="1">
      <alignment horizontal="left" shrinkToFit="1"/>
    </xf>
    <xf numFmtId="38" fontId="0" fillId="0" borderId="30" xfId="1" applyFont="1" applyBorder="1" applyAlignment="1">
      <alignment horizontal="left" shrinkToFit="1"/>
    </xf>
    <xf numFmtId="38" fontId="0" fillId="0" borderId="19" xfId="1" applyFont="1" applyBorder="1" applyAlignment="1">
      <alignment shrinkToFit="1"/>
    </xf>
    <xf numFmtId="38" fontId="0" fillId="0" borderId="18" xfId="1" applyFont="1" applyBorder="1" applyAlignment="1">
      <alignment shrinkToFit="1"/>
    </xf>
  </cellXfs>
  <cellStyles count="7">
    <cellStyle name="パーセント 2" xfId="6" xr:uid="{00000000-0005-0000-0000-000001000000}"/>
    <cellStyle name="桁区切り" xfId="1" builtinId="6"/>
    <cellStyle name="桁区切り 2" xfId="2" xr:uid="{00000000-0005-0000-0000-000003000000}"/>
    <cellStyle name="桁区切り 3" xfId="5" xr:uid="{00000000-0005-0000-0000-000004000000}"/>
    <cellStyle name="標準" xfId="0" builtinId="0"/>
    <cellStyle name="標準 2" xfId="3" xr:uid="{00000000-0005-0000-0000-000006000000}"/>
    <cellStyle name="標準_岩槻市（軟式野球）最終" xfId="4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1"/>
  <sheetViews>
    <sheetView showZeros="0" tabSelected="1" view="pageBreakPreview" zoomScaleNormal="100" zoomScaleSheetLayoutView="100" workbookViewId="0">
      <selection activeCell="E6" sqref="E6"/>
    </sheetView>
  </sheetViews>
  <sheetFormatPr defaultColWidth="11.25" defaultRowHeight="14.25"/>
  <cols>
    <col min="1" max="1" width="10.875" style="9" customWidth="1"/>
    <col min="2" max="2" width="19.375" style="9" customWidth="1"/>
    <col min="3" max="3" width="7" style="9" customWidth="1"/>
    <col min="4" max="4" width="6.25" style="9" customWidth="1"/>
    <col min="5" max="5" width="12.625" style="9" customWidth="1"/>
    <col min="6" max="6" width="2.625" style="9" customWidth="1"/>
    <col min="7" max="7" width="10.25" style="9" customWidth="1"/>
    <col min="8" max="8" width="2.25" style="9" customWidth="1"/>
    <col min="9" max="9" width="9.25" style="9" customWidth="1"/>
    <col min="10" max="10" width="9.125" style="9" customWidth="1"/>
    <col min="11" max="11" width="14" style="9" customWidth="1"/>
    <col min="12" max="16384" width="11.25" style="9"/>
  </cols>
  <sheetData>
    <row r="1" spans="1:15" ht="27" customHeight="1">
      <c r="A1" s="296" t="s">
        <v>848</v>
      </c>
      <c r="B1" s="297"/>
      <c r="C1" s="297"/>
      <c r="D1" s="297"/>
      <c r="E1" s="297"/>
      <c r="F1" s="297"/>
      <c r="G1" s="297"/>
      <c r="H1" s="297"/>
      <c r="I1" s="297"/>
      <c r="J1" s="8"/>
      <c r="K1" s="8"/>
    </row>
    <row r="2" spans="1:15" ht="13.9" customHeight="1">
      <c r="E2" s="12"/>
      <c r="F2" s="12"/>
      <c r="G2" s="12"/>
      <c r="H2" s="12"/>
      <c r="I2" s="12"/>
    </row>
    <row r="3" spans="1:15" ht="6" customHeight="1">
      <c r="A3" s="274" t="s">
        <v>0</v>
      </c>
      <c r="B3" s="304">
        <f>E31</f>
        <v>0</v>
      </c>
      <c r="C3" s="274" t="s">
        <v>12</v>
      </c>
      <c r="E3" s="210"/>
      <c r="F3" s="210"/>
      <c r="G3" s="210"/>
      <c r="H3" s="210"/>
      <c r="I3" s="210"/>
    </row>
    <row r="4" spans="1:15" ht="7.5" customHeight="1">
      <c r="A4" s="274"/>
      <c r="B4" s="305"/>
      <c r="C4" s="274"/>
      <c r="E4" s="210"/>
      <c r="F4" s="210"/>
      <c r="G4" s="210"/>
      <c r="H4" s="210"/>
      <c r="I4" s="210"/>
      <c r="L4" s="12"/>
      <c r="M4" s="12"/>
      <c r="N4" s="12"/>
      <c r="O4" s="12"/>
    </row>
    <row r="5" spans="1:15" ht="15" customHeight="1" thickBot="1">
      <c r="A5" s="275"/>
      <c r="B5" s="306"/>
      <c r="C5" s="275"/>
      <c r="E5" s="48"/>
      <c r="F5" s="12"/>
      <c r="G5" s="12"/>
      <c r="H5" s="12"/>
      <c r="I5" s="12"/>
      <c r="K5" s="12"/>
      <c r="L5" s="12"/>
      <c r="M5" s="12"/>
      <c r="N5" s="12"/>
      <c r="O5" s="12"/>
    </row>
    <row r="6" spans="1:15" ht="18" customHeight="1">
      <c r="B6" s="18"/>
      <c r="E6" s="48"/>
      <c r="F6" s="48"/>
      <c r="G6" s="48"/>
      <c r="H6" s="48"/>
      <c r="I6" s="48"/>
    </row>
    <row r="7" spans="1:15" ht="20.45" customHeight="1">
      <c r="A7" s="278" t="s">
        <v>849</v>
      </c>
      <c r="B7" s="279"/>
      <c r="C7" s="276" t="s">
        <v>1</v>
      </c>
      <c r="D7" s="277"/>
      <c r="E7" s="276" t="s">
        <v>2</v>
      </c>
      <c r="F7" s="303"/>
      <c r="G7" s="252" t="s">
        <v>3</v>
      </c>
      <c r="H7" s="253"/>
      <c r="I7" s="254"/>
    </row>
    <row r="8" spans="1:15" ht="20.45" customHeight="1">
      <c r="A8" s="300" t="s">
        <v>403</v>
      </c>
      <c r="B8" s="301"/>
      <c r="C8" s="302" t="s">
        <v>13</v>
      </c>
      <c r="D8" s="263"/>
      <c r="E8" s="282">
        <f>'柔道（内訳）'!G406</f>
        <v>0</v>
      </c>
      <c r="F8" s="283"/>
      <c r="G8" s="255"/>
      <c r="H8" s="246"/>
      <c r="I8" s="256"/>
    </row>
    <row r="9" spans="1:15" ht="18.399999999999999" customHeight="1">
      <c r="A9" s="300" t="s">
        <v>404</v>
      </c>
      <c r="B9" s="301"/>
      <c r="C9" s="262" t="s">
        <v>406</v>
      </c>
      <c r="D9" s="263"/>
      <c r="E9" s="282">
        <f>'ソフトテニス（内訳）'!G468</f>
        <v>0</v>
      </c>
      <c r="F9" s="283"/>
      <c r="G9" s="255"/>
      <c r="H9" s="246"/>
      <c r="I9" s="256"/>
    </row>
    <row r="10" spans="1:15" ht="18.399999999999999" customHeight="1">
      <c r="A10" s="298" t="s">
        <v>405</v>
      </c>
      <c r="B10" s="299"/>
      <c r="C10" s="262" t="s">
        <v>406</v>
      </c>
      <c r="D10" s="263"/>
      <c r="E10" s="282">
        <f>'相撲（内訳）'!G530</f>
        <v>0</v>
      </c>
      <c r="F10" s="283"/>
      <c r="G10" s="255"/>
      <c r="H10" s="246"/>
      <c r="I10" s="256"/>
    </row>
    <row r="11" spans="1:15" ht="18.399999999999999" customHeight="1">
      <c r="A11" s="260"/>
      <c r="B11" s="261"/>
      <c r="C11" s="262"/>
      <c r="D11" s="263"/>
      <c r="E11" s="282"/>
      <c r="F11" s="283"/>
      <c r="G11" s="255"/>
      <c r="H11" s="246"/>
      <c r="I11" s="256"/>
    </row>
    <row r="12" spans="1:15" ht="18.399999999999999" customHeight="1">
      <c r="A12" s="260"/>
      <c r="B12" s="261"/>
      <c r="C12" s="262"/>
      <c r="D12" s="263"/>
      <c r="E12" s="282"/>
      <c r="F12" s="283"/>
      <c r="G12" s="255"/>
      <c r="H12" s="246"/>
      <c r="I12" s="256"/>
    </row>
    <row r="13" spans="1:15" ht="18.399999999999999" customHeight="1">
      <c r="A13" s="260"/>
      <c r="B13" s="261"/>
      <c r="C13" s="262"/>
      <c r="D13" s="263"/>
      <c r="E13" s="282"/>
      <c r="F13" s="283"/>
      <c r="G13" s="255"/>
      <c r="H13" s="246"/>
      <c r="I13" s="256"/>
    </row>
    <row r="14" spans="1:15" ht="18.399999999999999" customHeight="1">
      <c r="A14" s="260"/>
      <c r="B14" s="261"/>
      <c r="C14" s="262"/>
      <c r="D14" s="263"/>
      <c r="E14" s="282"/>
      <c r="F14" s="283"/>
      <c r="G14" s="255"/>
      <c r="H14" s="246"/>
      <c r="I14" s="256"/>
    </row>
    <row r="15" spans="1:15" ht="18.399999999999999" customHeight="1">
      <c r="A15" s="260"/>
      <c r="B15" s="261"/>
      <c r="C15" s="262" t="s">
        <v>8</v>
      </c>
      <c r="D15" s="263"/>
      <c r="E15" s="282"/>
      <c r="F15" s="292"/>
      <c r="G15" s="255"/>
      <c r="H15" s="246"/>
      <c r="I15" s="256"/>
    </row>
    <row r="16" spans="1:15" ht="18.399999999999999" customHeight="1">
      <c r="A16" s="260"/>
      <c r="B16" s="261"/>
      <c r="C16" s="262"/>
      <c r="D16" s="263"/>
      <c r="E16" s="282"/>
      <c r="F16" s="283"/>
      <c r="G16" s="255"/>
      <c r="H16" s="246"/>
      <c r="I16" s="256"/>
    </row>
    <row r="17" spans="1:9" ht="18.399999999999999" customHeight="1">
      <c r="A17" s="260"/>
      <c r="B17" s="261"/>
      <c r="C17" s="262"/>
      <c r="D17" s="263"/>
      <c r="E17" s="282"/>
      <c r="F17" s="283"/>
      <c r="G17" s="255"/>
      <c r="H17" s="246"/>
      <c r="I17" s="256"/>
    </row>
    <row r="18" spans="1:9" ht="18.399999999999999" customHeight="1">
      <c r="A18" s="260"/>
      <c r="B18" s="261"/>
      <c r="C18" s="262"/>
      <c r="D18" s="263"/>
      <c r="E18" s="282"/>
      <c r="F18" s="283"/>
      <c r="G18" s="255"/>
      <c r="H18" s="246"/>
      <c r="I18" s="256"/>
    </row>
    <row r="19" spans="1:9" ht="18.399999999999999" customHeight="1">
      <c r="A19" s="260"/>
      <c r="B19" s="261"/>
      <c r="C19" s="262"/>
      <c r="D19" s="263"/>
      <c r="E19" s="282"/>
      <c r="F19" s="292"/>
      <c r="G19" s="255"/>
      <c r="H19" s="246"/>
      <c r="I19" s="256"/>
    </row>
    <row r="20" spans="1:9" ht="18.399999999999999" customHeight="1">
      <c r="A20" s="260"/>
      <c r="B20" s="261"/>
      <c r="C20" s="262"/>
      <c r="D20" s="263"/>
      <c r="E20" s="282"/>
      <c r="F20" s="283"/>
      <c r="G20" s="255"/>
      <c r="H20" s="246"/>
      <c r="I20" s="256"/>
    </row>
    <row r="21" spans="1:9" ht="18.399999999999999" customHeight="1">
      <c r="A21" s="260"/>
      <c r="B21" s="261"/>
      <c r="C21" s="262"/>
      <c r="D21" s="263"/>
      <c r="E21" s="282"/>
      <c r="F21" s="283"/>
      <c r="G21" s="255"/>
      <c r="H21" s="246"/>
      <c r="I21" s="256"/>
    </row>
    <row r="22" spans="1:9" ht="18.399999999999999" customHeight="1">
      <c r="A22" s="260"/>
      <c r="B22" s="261"/>
      <c r="C22" s="262"/>
      <c r="D22" s="263"/>
      <c r="E22" s="282"/>
      <c r="F22" s="283"/>
      <c r="G22" s="255"/>
      <c r="H22" s="246"/>
      <c r="I22" s="256"/>
    </row>
    <row r="23" spans="1:9" ht="18.399999999999999" customHeight="1">
      <c r="A23" s="260"/>
      <c r="B23" s="261"/>
      <c r="C23" s="262"/>
      <c r="D23" s="263"/>
      <c r="E23" s="282"/>
      <c r="F23" s="283"/>
      <c r="G23" s="255"/>
      <c r="H23" s="246"/>
      <c r="I23" s="256"/>
    </row>
    <row r="24" spans="1:9" ht="18.399999999999999" customHeight="1">
      <c r="A24" s="260"/>
      <c r="B24" s="261"/>
      <c r="C24" s="262"/>
      <c r="D24" s="263"/>
      <c r="E24" s="282"/>
      <c r="F24" s="283"/>
      <c r="G24" s="255"/>
      <c r="H24" s="246"/>
      <c r="I24" s="256"/>
    </row>
    <row r="25" spans="1:9" ht="18.399999999999999" customHeight="1">
      <c r="A25" s="260"/>
      <c r="B25" s="261"/>
      <c r="C25" s="262"/>
      <c r="D25" s="263"/>
      <c r="E25" s="282"/>
      <c r="F25" s="283"/>
      <c r="G25" s="255"/>
      <c r="H25" s="246"/>
      <c r="I25" s="256"/>
    </row>
    <row r="26" spans="1:9" ht="18.399999999999999" customHeight="1">
      <c r="A26" s="260"/>
      <c r="B26" s="261"/>
      <c r="C26" s="262"/>
      <c r="D26" s="263"/>
      <c r="E26" s="282"/>
      <c r="F26" s="283"/>
      <c r="G26" s="255"/>
      <c r="H26" s="246"/>
      <c r="I26" s="256"/>
    </row>
    <row r="27" spans="1:9" ht="18.399999999999999" customHeight="1">
      <c r="A27" s="285"/>
      <c r="B27" s="286"/>
      <c r="C27" s="262"/>
      <c r="D27" s="263"/>
      <c r="E27" s="282"/>
      <c r="F27" s="284"/>
      <c r="G27" s="255"/>
      <c r="H27" s="246"/>
      <c r="I27" s="256"/>
    </row>
    <row r="28" spans="1:9" ht="18.399999999999999" customHeight="1">
      <c r="A28" s="287"/>
      <c r="B28" s="288"/>
      <c r="C28" s="289"/>
      <c r="D28" s="273"/>
      <c r="E28" s="290"/>
      <c r="F28" s="291"/>
      <c r="G28" s="255"/>
      <c r="H28" s="246"/>
      <c r="I28" s="256"/>
    </row>
    <row r="29" spans="1:9" ht="18.399999999999999" customHeight="1">
      <c r="A29" s="266" t="s">
        <v>14</v>
      </c>
      <c r="B29" s="267"/>
      <c r="C29" s="270"/>
      <c r="D29" s="271"/>
      <c r="E29" s="280">
        <f>SUM(E8:E28)</f>
        <v>0</v>
      </c>
      <c r="F29" s="281"/>
      <c r="G29" s="255"/>
      <c r="H29" s="246"/>
      <c r="I29" s="256"/>
    </row>
    <row r="30" spans="1:9" ht="18.399999999999999" customHeight="1" thickBot="1">
      <c r="A30" s="268" t="s">
        <v>15</v>
      </c>
      <c r="B30" s="269"/>
      <c r="C30" s="272" t="s">
        <v>16</v>
      </c>
      <c r="D30" s="273"/>
      <c r="E30" s="290">
        <f>E29*0.1</f>
        <v>0</v>
      </c>
      <c r="F30" s="293"/>
      <c r="G30" s="255"/>
      <c r="H30" s="246"/>
      <c r="I30" s="256"/>
    </row>
    <row r="31" spans="1:9" ht="16.5" customHeight="1" thickTop="1">
      <c r="A31" s="250" t="s">
        <v>17</v>
      </c>
      <c r="B31" s="251"/>
      <c r="C31" s="248"/>
      <c r="D31" s="249"/>
      <c r="E31" s="294">
        <f>E29+E30</f>
        <v>0</v>
      </c>
      <c r="F31" s="295"/>
      <c r="G31" s="257"/>
      <c r="H31" s="258"/>
      <c r="I31" s="259"/>
    </row>
    <row r="32" spans="1:9" ht="18" customHeight="1">
      <c r="A32" s="247"/>
      <c r="B32" s="247"/>
      <c r="D32" s="246"/>
      <c r="E32" s="246"/>
      <c r="F32" s="16"/>
      <c r="G32" s="16"/>
      <c r="H32" s="16"/>
    </row>
    <row r="33" spans="1:9" ht="18" customHeight="1">
      <c r="A33" s="245"/>
      <c r="B33" s="246"/>
      <c r="C33" s="246"/>
      <c r="D33" s="246"/>
      <c r="E33" s="246"/>
      <c r="F33" s="246"/>
      <c r="G33" s="246"/>
      <c r="H33" s="246"/>
      <c r="I33" s="246"/>
    </row>
    <row r="34" spans="1:9" ht="18" customHeight="1">
      <c r="A34" s="10"/>
      <c r="B34" s="265"/>
      <c r="C34" s="265"/>
      <c r="D34" s="22"/>
      <c r="E34" s="22"/>
      <c r="F34" s="22"/>
      <c r="G34" s="22"/>
    </row>
    <row r="35" spans="1:9" ht="18" customHeight="1">
      <c r="B35" s="244"/>
      <c r="C35" s="244"/>
      <c r="D35" s="13"/>
      <c r="E35" s="13"/>
      <c r="F35" s="14"/>
      <c r="G35" s="15">
        <f t="shared" ref="G35:G64" si="0">D35*F35</f>
        <v>0</v>
      </c>
    </row>
    <row r="36" spans="1:9" ht="18" customHeight="1">
      <c r="B36" s="244"/>
      <c r="C36" s="244"/>
      <c r="D36" s="13"/>
      <c r="E36" s="13"/>
      <c r="F36" s="14"/>
      <c r="G36" s="15">
        <f t="shared" si="0"/>
        <v>0</v>
      </c>
      <c r="H36" s="8"/>
      <c r="I36" s="23"/>
    </row>
    <row r="37" spans="1:9" ht="18" customHeight="1">
      <c r="B37" s="244"/>
      <c r="C37" s="244"/>
      <c r="D37" s="13"/>
      <c r="E37" s="13"/>
      <c r="F37" s="14"/>
      <c r="G37" s="15">
        <f t="shared" si="0"/>
        <v>0</v>
      </c>
      <c r="H37" s="24"/>
      <c r="I37" s="24"/>
    </row>
    <row r="38" spans="1:9" ht="18" customHeight="1">
      <c r="B38" s="244"/>
      <c r="C38" s="244"/>
      <c r="D38" s="13"/>
      <c r="E38" s="13"/>
      <c r="F38" s="14"/>
      <c r="G38" s="15">
        <f t="shared" si="0"/>
        <v>0</v>
      </c>
      <c r="H38" s="25"/>
      <c r="I38" s="25"/>
    </row>
    <row r="39" spans="1:9" ht="18" customHeight="1">
      <c r="B39" s="244"/>
      <c r="C39" s="244"/>
      <c r="D39" s="13"/>
      <c r="E39" s="13"/>
      <c r="F39" s="14"/>
      <c r="G39" s="15">
        <f t="shared" si="0"/>
        <v>0</v>
      </c>
      <c r="H39" s="16"/>
      <c r="I39" s="16"/>
    </row>
    <row r="40" spans="1:9" ht="18" customHeight="1">
      <c r="B40" s="244"/>
      <c r="C40" s="244"/>
      <c r="D40" s="13"/>
      <c r="E40" s="13"/>
      <c r="F40" s="14"/>
      <c r="G40" s="15">
        <f t="shared" si="0"/>
        <v>0</v>
      </c>
      <c r="H40" s="16"/>
      <c r="I40" s="16"/>
    </row>
    <row r="41" spans="1:9" ht="18" customHeight="1">
      <c r="B41" s="244"/>
      <c r="C41" s="244"/>
      <c r="D41" s="13"/>
      <c r="E41" s="13"/>
      <c r="F41" s="14"/>
      <c r="G41" s="15">
        <f t="shared" si="0"/>
        <v>0</v>
      </c>
      <c r="H41" s="16"/>
      <c r="I41" s="16"/>
    </row>
    <row r="42" spans="1:9" ht="18" customHeight="1">
      <c r="B42" s="244"/>
      <c r="C42" s="244"/>
      <c r="D42" s="13"/>
      <c r="E42" s="13"/>
      <c r="F42" s="14"/>
      <c r="G42" s="15">
        <f t="shared" si="0"/>
        <v>0</v>
      </c>
      <c r="H42" s="16"/>
      <c r="I42" s="16"/>
    </row>
    <row r="43" spans="1:9" ht="18" customHeight="1">
      <c r="B43" s="244"/>
      <c r="C43" s="244"/>
      <c r="D43" s="13"/>
      <c r="E43" s="13"/>
      <c r="F43" s="14"/>
      <c r="G43" s="15">
        <f t="shared" si="0"/>
        <v>0</v>
      </c>
      <c r="H43" s="16"/>
      <c r="I43" s="16"/>
    </row>
    <row r="44" spans="1:9" ht="18" customHeight="1">
      <c r="B44" s="244"/>
      <c r="C44" s="244"/>
      <c r="D44" s="13"/>
      <c r="E44" s="13"/>
      <c r="F44" s="14"/>
      <c r="G44" s="15">
        <f t="shared" si="0"/>
        <v>0</v>
      </c>
      <c r="H44" s="16"/>
      <c r="I44" s="16"/>
    </row>
    <row r="45" spans="1:9" ht="18" customHeight="1">
      <c r="B45" s="244"/>
      <c r="C45" s="244"/>
      <c r="D45" s="13"/>
      <c r="E45" s="13"/>
      <c r="F45" s="14"/>
      <c r="G45" s="15">
        <f t="shared" si="0"/>
        <v>0</v>
      </c>
      <c r="H45" s="16"/>
      <c r="I45" s="16"/>
    </row>
    <row r="46" spans="1:9" ht="18" customHeight="1">
      <c r="B46" s="244"/>
      <c r="C46" s="244"/>
      <c r="D46" s="13"/>
      <c r="E46" s="13"/>
      <c r="F46" s="14"/>
      <c r="G46" s="15">
        <f t="shared" si="0"/>
        <v>0</v>
      </c>
      <c r="H46" s="16"/>
      <c r="I46" s="16"/>
    </row>
    <row r="47" spans="1:9" ht="18" customHeight="1">
      <c r="B47" s="244"/>
      <c r="C47" s="244"/>
      <c r="D47" s="13"/>
      <c r="E47" s="13"/>
      <c r="F47" s="14"/>
      <c r="G47" s="15">
        <f t="shared" si="0"/>
        <v>0</v>
      </c>
      <c r="H47" s="16"/>
      <c r="I47" s="16"/>
    </row>
    <row r="48" spans="1:9" ht="18" customHeight="1">
      <c r="B48" s="244"/>
      <c r="C48" s="244"/>
      <c r="D48" s="13"/>
      <c r="E48" s="13"/>
      <c r="F48" s="14"/>
      <c r="G48" s="15">
        <f t="shared" si="0"/>
        <v>0</v>
      </c>
      <c r="H48" s="16"/>
      <c r="I48" s="16"/>
    </row>
    <row r="49" spans="2:9" ht="18" customHeight="1">
      <c r="B49" s="244"/>
      <c r="C49" s="244"/>
      <c r="D49" s="13"/>
      <c r="E49" s="13"/>
      <c r="F49" s="14"/>
      <c r="G49" s="15">
        <f t="shared" si="0"/>
        <v>0</v>
      </c>
      <c r="H49" s="16"/>
      <c r="I49" s="16"/>
    </row>
    <row r="50" spans="2:9" ht="18" customHeight="1">
      <c r="B50" s="244"/>
      <c r="C50" s="244"/>
      <c r="D50" s="13"/>
      <c r="E50" s="13"/>
      <c r="F50" s="14"/>
      <c r="G50" s="15">
        <f t="shared" si="0"/>
        <v>0</v>
      </c>
      <c r="H50" s="16"/>
      <c r="I50" s="16"/>
    </row>
    <row r="51" spans="2:9" ht="18" customHeight="1">
      <c r="B51" s="244"/>
      <c r="C51" s="244"/>
      <c r="D51" s="13"/>
      <c r="E51" s="13"/>
      <c r="F51" s="14"/>
      <c r="G51" s="15">
        <f t="shared" si="0"/>
        <v>0</v>
      </c>
      <c r="H51" s="16"/>
      <c r="I51" s="16"/>
    </row>
    <row r="52" spans="2:9" ht="18" customHeight="1">
      <c r="B52" s="244"/>
      <c r="C52" s="244"/>
      <c r="D52" s="13"/>
      <c r="E52" s="13"/>
      <c r="F52" s="14"/>
      <c r="G52" s="15">
        <f t="shared" si="0"/>
        <v>0</v>
      </c>
      <c r="H52" s="16"/>
      <c r="I52" s="16"/>
    </row>
    <row r="53" spans="2:9" ht="18" customHeight="1">
      <c r="B53" s="244"/>
      <c r="C53" s="244"/>
      <c r="D53" s="13"/>
      <c r="E53" s="13"/>
      <c r="F53" s="14"/>
      <c r="G53" s="15">
        <f t="shared" si="0"/>
        <v>0</v>
      </c>
      <c r="H53" s="16"/>
      <c r="I53" s="16"/>
    </row>
    <row r="54" spans="2:9" ht="18" customHeight="1">
      <c r="B54" s="244"/>
      <c r="C54" s="244"/>
      <c r="D54" s="13"/>
      <c r="E54" s="13"/>
      <c r="F54" s="14"/>
      <c r="G54" s="15">
        <f t="shared" si="0"/>
        <v>0</v>
      </c>
      <c r="H54" s="16"/>
      <c r="I54" s="16"/>
    </row>
    <row r="55" spans="2:9" ht="18" customHeight="1">
      <c r="B55" s="244"/>
      <c r="C55" s="244"/>
      <c r="D55" s="13"/>
      <c r="E55" s="13"/>
      <c r="F55" s="14"/>
      <c r="G55" s="15">
        <f t="shared" si="0"/>
        <v>0</v>
      </c>
      <c r="H55" s="16"/>
      <c r="I55" s="16"/>
    </row>
    <row r="56" spans="2:9" ht="18" customHeight="1">
      <c r="B56" s="244"/>
      <c r="C56" s="244"/>
      <c r="D56" s="13"/>
      <c r="E56" s="13"/>
      <c r="F56" s="14"/>
      <c r="G56" s="15">
        <f t="shared" si="0"/>
        <v>0</v>
      </c>
      <c r="H56" s="16"/>
      <c r="I56" s="16"/>
    </row>
    <row r="57" spans="2:9" ht="18" customHeight="1">
      <c r="B57" s="244"/>
      <c r="C57" s="244"/>
      <c r="D57" s="13"/>
      <c r="E57" s="13"/>
      <c r="F57" s="14"/>
      <c r="G57" s="15">
        <f t="shared" si="0"/>
        <v>0</v>
      </c>
      <c r="H57" s="16"/>
      <c r="I57" s="16"/>
    </row>
    <row r="58" spans="2:9" ht="18" customHeight="1">
      <c r="B58" s="244"/>
      <c r="C58" s="244"/>
      <c r="D58" s="13"/>
      <c r="E58" s="13"/>
      <c r="F58" s="14"/>
      <c r="G58" s="15">
        <f t="shared" si="0"/>
        <v>0</v>
      </c>
      <c r="H58" s="16"/>
      <c r="I58" s="16"/>
    </row>
    <row r="59" spans="2:9" ht="18" customHeight="1">
      <c r="B59" s="244"/>
      <c r="C59" s="244"/>
      <c r="D59" s="13"/>
      <c r="E59" s="13"/>
      <c r="F59" s="14"/>
      <c r="G59" s="15">
        <f t="shared" si="0"/>
        <v>0</v>
      </c>
      <c r="H59" s="16"/>
      <c r="I59" s="16"/>
    </row>
    <row r="60" spans="2:9" ht="18" customHeight="1">
      <c r="B60" s="244"/>
      <c r="C60" s="244"/>
      <c r="D60" s="13"/>
      <c r="E60" s="13"/>
      <c r="F60" s="14"/>
      <c r="G60" s="15">
        <f t="shared" si="0"/>
        <v>0</v>
      </c>
      <c r="H60" s="16"/>
      <c r="I60" s="16"/>
    </row>
    <row r="61" spans="2:9" ht="18" customHeight="1">
      <c r="B61" s="244"/>
      <c r="C61" s="244"/>
      <c r="D61" s="13"/>
      <c r="E61" s="13"/>
      <c r="F61" s="14"/>
      <c r="G61" s="15">
        <f t="shared" si="0"/>
        <v>0</v>
      </c>
      <c r="H61" s="16"/>
      <c r="I61" s="16"/>
    </row>
    <row r="62" spans="2:9" ht="18" customHeight="1">
      <c r="B62" s="244"/>
      <c r="C62" s="244"/>
      <c r="D62" s="13"/>
      <c r="E62" s="13"/>
      <c r="F62" s="14"/>
      <c r="G62" s="15">
        <f t="shared" si="0"/>
        <v>0</v>
      </c>
      <c r="H62" s="16"/>
      <c r="I62" s="16"/>
    </row>
    <row r="63" spans="2:9" ht="18" customHeight="1">
      <c r="B63" s="244"/>
      <c r="C63" s="244"/>
      <c r="D63" s="13"/>
      <c r="E63" s="13"/>
      <c r="F63" s="14"/>
      <c r="G63" s="15">
        <f t="shared" si="0"/>
        <v>0</v>
      </c>
      <c r="H63" s="16"/>
      <c r="I63" s="16"/>
    </row>
    <row r="64" spans="2:9" ht="18" customHeight="1">
      <c r="B64" s="244"/>
      <c r="C64" s="244"/>
      <c r="D64" s="13"/>
      <c r="E64" s="13"/>
      <c r="F64" s="14"/>
      <c r="G64" s="15">
        <f t="shared" si="0"/>
        <v>0</v>
      </c>
      <c r="H64" s="16"/>
      <c r="I64" s="16"/>
    </row>
    <row r="65" spans="1:9" ht="18" customHeight="1">
      <c r="B65" s="264"/>
      <c r="C65" s="264"/>
      <c r="D65" s="13"/>
      <c r="E65" s="17"/>
      <c r="F65" s="14"/>
      <c r="G65" s="15">
        <f>SUM(G10:G41)</f>
        <v>0</v>
      </c>
      <c r="H65" s="16"/>
      <c r="I65" s="16"/>
    </row>
    <row r="66" spans="1:9" ht="18" customHeight="1">
      <c r="B66" s="264"/>
      <c r="C66" s="264"/>
      <c r="D66" s="13"/>
      <c r="E66" s="17"/>
      <c r="F66" s="14"/>
      <c r="G66" s="15">
        <f>G65*0.05</f>
        <v>0</v>
      </c>
      <c r="H66" s="16"/>
      <c r="I66" s="16"/>
    </row>
    <row r="67" spans="1:9" ht="18" customHeight="1">
      <c r="B67" s="264"/>
      <c r="C67" s="264"/>
      <c r="D67" s="13"/>
      <c r="E67" s="17"/>
      <c r="F67" s="14"/>
      <c r="G67" s="15">
        <f>SUM(G35:G66)</f>
        <v>0</v>
      </c>
      <c r="H67" s="16"/>
      <c r="I67" s="16"/>
    </row>
    <row r="68" spans="1:9" ht="18" customHeight="1">
      <c r="A68" s="11"/>
      <c r="B68" s="11"/>
      <c r="C68" s="18"/>
      <c r="D68" s="18"/>
      <c r="E68" s="16"/>
      <c r="F68" s="16"/>
      <c r="G68" s="16"/>
      <c r="H68" s="16"/>
      <c r="I68" s="16"/>
    </row>
    <row r="69" spans="1:9" ht="18" customHeight="1">
      <c r="A69" s="11"/>
      <c r="B69" s="11"/>
      <c r="C69" s="18"/>
      <c r="D69" s="18"/>
      <c r="E69" s="16"/>
      <c r="F69" s="16"/>
      <c r="G69" s="16"/>
      <c r="H69" s="16"/>
      <c r="I69" s="16"/>
    </row>
    <row r="70" spans="1:9" ht="18" customHeight="1">
      <c r="A70" s="11"/>
      <c r="B70" s="11"/>
      <c r="C70" s="18"/>
      <c r="D70" s="18"/>
      <c r="E70" s="16"/>
      <c r="F70" s="16"/>
      <c r="G70" s="16"/>
      <c r="H70" s="16"/>
      <c r="I70" s="16"/>
    </row>
    <row r="71" spans="1:9" ht="18" customHeight="1">
      <c r="A71" s="11"/>
      <c r="B71" s="11"/>
      <c r="E71" s="16"/>
      <c r="F71" s="16"/>
      <c r="G71" s="16"/>
      <c r="H71" s="16"/>
      <c r="I71" s="16"/>
    </row>
    <row r="72" spans="1:9" ht="18" customHeight="1">
      <c r="A72" s="11"/>
      <c r="B72" s="11"/>
      <c r="E72" s="16"/>
      <c r="F72" s="16"/>
      <c r="G72" s="16"/>
      <c r="H72" s="16"/>
      <c r="I72" s="19"/>
    </row>
    <row r="73" spans="1:9" ht="18" customHeight="1">
      <c r="A73" s="11"/>
      <c r="B73" s="11"/>
      <c r="E73" s="16"/>
      <c r="F73" s="16"/>
      <c r="G73" s="16"/>
      <c r="H73" s="16"/>
      <c r="I73" s="19"/>
    </row>
    <row r="74" spans="1:9" ht="18" customHeight="1">
      <c r="A74" s="20"/>
      <c r="B74" s="20"/>
    </row>
    <row r="75" spans="1:9" ht="18" customHeight="1">
      <c r="A75" s="21"/>
      <c r="B75" s="21"/>
    </row>
    <row r="76" spans="1:9" ht="18" customHeight="1">
      <c r="A76" s="21"/>
      <c r="B76" s="21"/>
      <c r="D76" s="8"/>
      <c r="E76" s="8"/>
      <c r="F76" s="8"/>
      <c r="G76" s="8"/>
      <c r="H76" s="8"/>
      <c r="I76" s="23"/>
    </row>
    <row r="77" spans="1:9" ht="18" customHeight="1">
      <c r="A77" s="21"/>
      <c r="B77" s="21"/>
      <c r="E77" s="8"/>
      <c r="F77" s="8"/>
      <c r="G77" s="8"/>
      <c r="H77" s="8"/>
      <c r="I77" s="8"/>
    </row>
    <row r="78" spans="1:9" ht="18" customHeight="1">
      <c r="A78" s="21"/>
      <c r="B78" s="21"/>
    </row>
    <row r="79" spans="1:9" ht="18" customHeight="1">
      <c r="A79" s="21"/>
      <c r="B79" s="21"/>
    </row>
    <row r="80" spans="1:9" ht="18" customHeight="1">
      <c r="A80" s="21"/>
      <c r="B80" s="21"/>
    </row>
    <row r="81" spans="1:9" ht="18" customHeight="1">
      <c r="A81" s="21"/>
      <c r="B81" s="21"/>
    </row>
    <row r="82" spans="1:9" ht="18" customHeight="1">
      <c r="A82" s="21"/>
      <c r="B82" s="21"/>
    </row>
    <row r="83" spans="1:9" ht="18" customHeight="1">
      <c r="A83" s="21"/>
      <c r="B83" s="21"/>
    </row>
    <row r="84" spans="1:9" ht="18" customHeight="1">
      <c r="A84" s="21"/>
      <c r="B84" s="21"/>
    </row>
    <row r="85" spans="1:9" ht="18" customHeight="1">
      <c r="A85" s="21"/>
      <c r="B85" s="21"/>
    </row>
    <row r="86" spans="1:9" ht="18" customHeight="1">
      <c r="A86" s="21"/>
      <c r="B86" s="21"/>
    </row>
    <row r="87" spans="1:9" ht="18" customHeight="1">
      <c r="A87" s="21"/>
      <c r="B87" s="21"/>
    </row>
    <row r="88" spans="1:9" ht="18" customHeight="1">
      <c r="A88" s="21"/>
      <c r="B88" s="21"/>
    </row>
    <row r="89" spans="1:9" ht="18" customHeight="1">
      <c r="A89" s="21"/>
      <c r="B89" s="21"/>
      <c r="I89" s="8"/>
    </row>
    <row r="90" spans="1:9" ht="18" customHeight="1">
      <c r="A90" s="21"/>
      <c r="B90" s="21"/>
      <c r="I90" s="8"/>
    </row>
    <row r="91" spans="1:9" ht="18" customHeight="1">
      <c r="A91" s="21"/>
      <c r="B91" s="21"/>
      <c r="I91" s="8"/>
    </row>
    <row r="92" spans="1:9" ht="18" customHeight="1">
      <c r="A92" s="21"/>
      <c r="B92" s="21"/>
      <c r="I92" s="8"/>
    </row>
    <row r="93" spans="1:9" ht="18" customHeight="1">
      <c r="A93" s="21"/>
      <c r="B93" s="21"/>
      <c r="I93" s="8"/>
    </row>
    <row r="94" spans="1:9" ht="18" customHeight="1">
      <c r="A94" s="21"/>
      <c r="B94" s="21"/>
      <c r="I94" s="8"/>
    </row>
    <row r="95" spans="1:9" ht="18" customHeight="1">
      <c r="A95" s="21"/>
      <c r="B95" s="21"/>
      <c r="I95" s="8"/>
    </row>
    <row r="96" spans="1:9" ht="18" customHeight="1">
      <c r="A96" s="21"/>
      <c r="B96" s="21"/>
      <c r="I96" s="8"/>
    </row>
    <row r="97" spans="1:9" ht="18" customHeight="1">
      <c r="A97" s="21"/>
      <c r="B97" s="21"/>
      <c r="I97" s="8"/>
    </row>
    <row r="98" spans="1:9" ht="18" customHeight="1">
      <c r="A98" s="21"/>
      <c r="B98" s="21"/>
      <c r="I98" s="8"/>
    </row>
    <row r="99" spans="1:9" ht="18" customHeight="1">
      <c r="A99" s="21"/>
      <c r="B99" s="21"/>
      <c r="I99" s="8"/>
    </row>
    <row r="100" spans="1:9" ht="18" customHeight="1">
      <c r="A100" s="21"/>
      <c r="B100" s="21"/>
      <c r="I100" s="8"/>
    </row>
    <row r="101" spans="1:9" ht="18" customHeight="1">
      <c r="A101" s="21"/>
      <c r="B101" s="21"/>
      <c r="I101" s="8"/>
    </row>
    <row r="102" spans="1:9" ht="18" customHeight="1">
      <c r="A102" s="21"/>
      <c r="B102" s="21"/>
      <c r="I102" s="8"/>
    </row>
    <row r="103" spans="1:9" ht="18" customHeight="1">
      <c r="A103" s="21"/>
      <c r="B103" s="21"/>
      <c r="I103" s="8"/>
    </row>
    <row r="104" spans="1:9" ht="18" customHeight="1">
      <c r="A104" s="21"/>
      <c r="B104" s="21"/>
      <c r="I104" s="8"/>
    </row>
    <row r="105" spans="1:9" ht="18" customHeight="1">
      <c r="A105" s="21"/>
      <c r="B105" s="21"/>
      <c r="I105" s="8"/>
    </row>
    <row r="106" spans="1:9" ht="18" customHeight="1">
      <c r="A106" s="21"/>
      <c r="B106" s="21"/>
      <c r="I106" s="8"/>
    </row>
    <row r="107" spans="1:9" ht="18" customHeight="1">
      <c r="A107" s="21"/>
      <c r="B107" s="21"/>
      <c r="I107" s="8"/>
    </row>
    <row r="108" spans="1:9" ht="18" customHeight="1">
      <c r="A108" s="21"/>
      <c r="B108" s="21"/>
      <c r="I108" s="8"/>
    </row>
    <row r="109" spans="1:9" ht="18" customHeight="1">
      <c r="A109" s="21"/>
      <c r="B109" s="21"/>
      <c r="I109" s="8"/>
    </row>
    <row r="110" spans="1:9" ht="18" customHeight="1">
      <c r="A110" s="21"/>
      <c r="B110" s="21"/>
      <c r="I110" s="8"/>
    </row>
    <row r="111" spans="1:9" ht="18" customHeight="1">
      <c r="A111" s="21"/>
      <c r="B111" s="21"/>
      <c r="I111" s="8"/>
    </row>
    <row r="112" spans="1:9" ht="18" customHeight="1">
      <c r="A112" s="21"/>
      <c r="B112" s="21"/>
      <c r="I112" s="8"/>
    </row>
    <row r="113" spans="1:9" ht="18" customHeight="1">
      <c r="A113" s="21"/>
      <c r="B113" s="21"/>
      <c r="I113" s="8"/>
    </row>
    <row r="114" spans="1:9" ht="18" customHeight="1">
      <c r="A114" s="21"/>
      <c r="B114" s="21"/>
      <c r="I114" s="8"/>
    </row>
    <row r="115" spans="1:9" ht="18" customHeight="1">
      <c r="A115" s="21"/>
      <c r="B115" s="21"/>
      <c r="I115" s="8"/>
    </row>
    <row r="116" spans="1:9" ht="18" customHeight="1">
      <c r="A116" s="21"/>
      <c r="B116" s="21"/>
    </row>
    <row r="117" spans="1:9" ht="18" customHeight="1">
      <c r="A117" s="21"/>
      <c r="B117" s="21"/>
    </row>
    <row r="118" spans="1:9" ht="18" customHeight="1">
      <c r="A118" s="21"/>
      <c r="B118" s="21"/>
    </row>
    <row r="119" spans="1:9" ht="18" customHeight="1">
      <c r="A119" s="21"/>
      <c r="B119" s="21"/>
    </row>
    <row r="120" spans="1:9" ht="18" customHeight="1">
      <c r="A120" s="21"/>
      <c r="B120" s="21"/>
    </row>
    <row r="121" spans="1:9" ht="18" customHeight="1">
      <c r="A121" s="21"/>
      <c r="B121" s="21"/>
    </row>
    <row r="122" spans="1:9" ht="18" customHeight="1">
      <c r="A122" s="21"/>
      <c r="B122" s="21"/>
    </row>
    <row r="123" spans="1:9" ht="18" customHeight="1">
      <c r="A123" s="21"/>
      <c r="B123" s="21"/>
    </row>
    <row r="124" spans="1:9" ht="18" customHeight="1">
      <c r="A124" s="21"/>
      <c r="B124" s="21"/>
    </row>
    <row r="125" spans="1:9" ht="18" customHeight="1">
      <c r="A125" s="21"/>
      <c r="B125" s="21"/>
    </row>
    <row r="126" spans="1:9" ht="18" customHeight="1">
      <c r="A126" s="21"/>
      <c r="B126" s="21"/>
    </row>
    <row r="127" spans="1:9" ht="17.25">
      <c r="A127" s="21"/>
      <c r="B127" s="21"/>
    </row>
    <row r="128" spans="1:9" ht="17.25">
      <c r="A128" s="21"/>
      <c r="B128" s="21"/>
    </row>
    <row r="129" spans="1:2" ht="6.6" customHeight="1">
      <c r="A129" s="21"/>
      <c r="B129" s="21"/>
    </row>
    <row r="130" spans="1:2" ht="17.25">
      <c r="A130" s="21"/>
      <c r="B130" s="21"/>
    </row>
    <row r="131" spans="1:2" ht="17.25">
      <c r="A131" s="21"/>
      <c r="B131" s="21"/>
    </row>
    <row r="132" spans="1:2" ht="16.5" customHeight="1">
      <c r="A132" s="21"/>
      <c r="B132" s="21"/>
    </row>
    <row r="133" spans="1:2" ht="16.5" customHeight="1">
      <c r="A133" s="21"/>
      <c r="B133" s="21"/>
    </row>
    <row r="134" spans="1:2" ht="16.5" customHeight="1">
      <c r="A134" s="21"/>
      <c r="B134" s="21"/>
    </row>
    <row r="135" spans="1:2" ht="16.5" customHeight="1">
      <c r="A135" s="21"/>
      <c r="B135" s="21"/>
    </row>
    <row r="136" spans="1:2" ht="16.5" customHeight="1">
      <c r="A136" s="21"/>
      <c r="B136" s="21"/>
    </row>
    <row r="137" spans="1:2" ht="16.5" customHeight="1">
      <c r="A137" s="21"/>
      <c r="B137" s="21"/>
    </row>
    <row r="138" spans="1:2" ht="16.5" customHeight="1">
      <c r="A138" s="21"/>
      <c r="B138" s="21"/>
    </row>
    <row r="139" spans="1:2" ht="16.5" customHeight="1">
      <c r="A139" s="21"/>
      <c r="B139" s="21"/>
    </row>
    <row r="140" spans="1:2" ht="16.5" customHeight="1">
      <c r="A140" s="21"/>
      <c r="B140" s="21"/>
    </row>
    <row r="141" spans="1:2" ht="16.5" customHeight="1">
      <c r="A141" s="21"/>
      <c r="B141" s="21"/>
    </row>
    <row r="142" spans="1:2" ht="16.5" customHeight="1">
      <c r="A142" s="21"/>
      <c r="B142" s="21"/>
    </row>
    <row r="143" spans="1:2" ht="16.5" customHeight="1">
      <c r="A143" s="21"/>
      <c r="B143" s="21"/>
    </row>
    <row r="144" spans="1:2" ht="16.5" customHeight="1">
      <c r="A144" s="21"/>
      <c r="B144" s="21"/>
    </row>
    <row r="145" spans="1:2" ht="16.5" customHeight="1">
      <c r="A145" s="21"/>
      <c r="B145" s="21"/>
    </row>
    <row r="146" spans="1:2" ht="16.5" customHeight="1">
      <c r="A146" s="21"/>
      <c r="B146" s="21"/>
    </row>
    <row r="147" spans="1:2" ht="16.5" customHeight="1">
      <c r="A147" s="21"/>
      <c r="B147" s="21"/>
    </row>
    <row r="148" spans="1:2" ht="16.5" customHeight="1">
      <c r="A148" s="21"/>
      <c r="B148" s="21"/>
    </row>
    <row r="149" spans="1:2" ht="16.5" customHeight="1">
      <c r="A149" s="21"/>
      <c r="B149" s="21"/>
    </row>
    <row r="150" spans="1:2" ht="16.5" customHeight="1">
      <c r="A150" s="21"/>
      <c r="B150" s="21"/>
    </row>
    <row r="151" spans="1:2" ht="16.5" customHeight="1">
      <c r="A151" s="21"/>
      <c r="B151" s="21"/>
    </row>
    <row r="152" spans="1:2" ht="16.5" customHeight="1">
      <c r="A152" s="21"/>
      <c r="B152" s="21"/>
    </row>
    <row r="153" spans="1:2" ht="16.5" customHeight="1">
      <c r="A153" s="21"/>
      <c r="B153" s="21"/>
    </row>
    <row r="154" spans="1:2" ht="16.5" customHeight="1">
      <c r="A154" s="21"/>
      <c r="B154" s="21"/>
    </row>
    <row r="155" spans="1:2" ht="16.5" customHeight="1">
      <c r="A155" s="21"/>
      <c r="B155" s="21"/>
    </row>
    <row r="156" spans="1:2" ht="17.25">
      <c r="A156" s="21"/>
      <c r="B156" s="21"/>
    </row>
    <row r="157" spans="1:2" ht="17.25">
      <c r="A157" s="21"/>
      <c r="B157" s="21"/>
    </row>
    <row r="158" spans="1:2" ht="21" customHeight="1">
      <c r="A158" s="21"/>
      <c r="B158" s="21"/>
    </row>
    <row r="159" spans="1:2" ht="17.25">
      <c r="A159" s="21"/>
      <c r="B159" s="21"/>
    </row>
    <row r="160" spans="1:2" ht="17.25">
      <c r="A160" s="21"/>
      <c r="B160" s="21"/>
    </row>
    <row r="161" spans="1:2" ht="17.25">
      <c r="A161" s="21"/>
      <c r="B161" s="21"/>
    </row>
    <row r="162" spans="1:2" ht="17.25">
      <c r="A162" s="21"/>
      <c r="B162" s="21"/>
    </row>
    <row r="163" spans="1:2" ht="17.25">
      <c r="A163" s="21"/>
      <c r="B163" s="21"/>
    </row>
    <row r="164" spans="1:2" ht="17.25">
      <c r="A164" s="21"/>
      <c r="B164" s="21"/>
    </row>
    <row r="165" spans="1:2" ht="17.25">
      <c r="A165" s="21"/>
      <c r="B165" s="21"/>
    </row>
    <row r="166" spans="1:2" ht="17.25">
      <c r="A166" s="21"/>
      <c r="B166" s="21"/>
    </row>
    <row r="167" spans="1:2" ht="17.25">
      <c r="A167" s="21"/>
      <c r="B167" s="21"/>
    </row>
    <row r="168" spans="1:2" ht="17.25">
      <c r="A168" s="21"/>
      <c r="B168" s="21"/>
    </row>
    <row r="169" spans="1:2" ht="17.25">
      <c r="A169" s="21"/>
      <c r="B169" s="21"/>
    </row>
    <row r="170" spans="1:2" ht="17.25">
      <c r="A170" s="21"/>
      <c r="B170" s="21"/>
    </row>
    <row r="171" spans="1:2" ht="6.6" customHeight="1">
      <c r="A171" s="21"/>
      <c r="B171" s="21"/>
    </row>
    <row r="172" spans="1:2" ht="17.25">
      <c r="A172" s="21"/>
      <c r="B172" s="21"/>
    </row>
    <row r="173" spans="1:2" ht="17.25">
      <c r="A173" s="21"/>
      <c r="B173" s="21"/>
    </row>
    <row r="174" spans="1:2" ht="16.5" customHeight="1">
      <c r="A174" s="21"/>
      <c r="B174" s="21"/>
    </row>
    <row r="175" spans="1:2" ht="16.5" customHeight="1">
      <c r="A175" s="21"/>
      <c r="B175" s="21"/>
    </row>
    <row r="176" spans="1:2" ht="16.5" customHeight="1">
      <c r="A176" s="21"/>
      <c r="B176" s="21"/>
    </row>
    <row r="177" spans="1:2" ht="16.5" customHeight="1">
      <c r="A177" s="21"/>
      <c r="B177" s="21"/>
    </row>
    <row r="178" spans="1:2" ht="16.5" customHeight="1">
      <c r="A178" s="21"/>
      <c r="B178" s="21"/>
    </row>
    <row r="179" spans="1:2" ht="16.5" customHeight="1">
      <c r="A179" s="21"/>
      <c r="B179" s="21"/>
    </row>
    <row r="180" spans="1:2" ht="16.5" customHeight="1">
      <c r="A180" s="21"/>
      <c r="B180" s="21"/>
    </row>
    <row r="181" spans="1:2" ht="16.5" customHeight="1">
      <c r="A181" s="21"/>
      <c r="B181" s="21"/>
    </row>
    <row r="182" spans="1:2" ht="16.5" customHeight="1">
      <c r="A182" s="21"/>
      <c r="B182" s="21"/>
    </row>
    <row r="183" spans="1:2" ht="16.5" customHeight="1">
      <c r="A183" s="21"/>
      <c r="B183" s="21"/>
    </row>
    <row r="184" spans="1:2" ht="16.5" customHeight="1">
      <c r="A184" s="21"/>
      <c r="B184" s="21"/>
    </row>
    <row r="185" spans="1:2" ht="16.5" customHeight="1">
      <c r="A185" s="21"/>
      <c r="B185" s="21"/>
    </row>
    <row r="186" spans="1:2" ht="16.5" customHeight="1">
      <c r="A186" s="21"/>
      <c r="B186" s="21"/>
    </row>
    <row r="187" spans="1:2" ht="16.5" customHeight="1">
      <c r="A187" s="21"/>
      <c r="B187" s="21"/>
    </row>
    <row r="188" spans="1:2" ht="16.5" customHeight="1">
      <c r="A188" s="21"/>
      <c r="B188" s="21"/>
    </row>
    <row r="189" spans="1:2" ht="16.5" customHeight="1">
      <c r="A189" s="21"/>
      <c r="B189" s="21"/>
    </row>
    <row r="190" spans="1:2" ht="16.5" customHeight="1">
      <c r="A190" s="21"/>
      <c r="B190" s="21"/>
    </row>
    <row r="191" spans="1:2" ht="16.5" customHeight="1">
      <c r="A191" s="21"/>
      <c r="B191" s="21"/>
    </row>
    <row r="192" spans="1:2" ht="16.5" customHeight="1">
      <c r="A192" s="21"/>
      <c r="B192" s="21"/>
    </row>
    <row r="193" spans="1:2" ht="16.5" customHeight="1">
      <c r="A193" s="21"/>
      <c r="B193" s="21"/>
    </row>
    <row r="194" spans="1:2" ht="16.5" customHeight="1">
      <c r="A194" s="21"/>
      <c r="B194" s="21"/>
    </row>
    <row r="195" spans="1:2" ht="16.5" customHeight="1">
      <c r="A195" s="21"/>
      <c r="B195" s="21"/>
    </row>
    <row r="196" spans="1:2" ht="16.5" customHeight="1">
      <c r="A196" s="21"/>
      <c r="B196" s="21"/>
    </row>
    <row r="197" spans="1:2" ht="16.5" customHeight="1">
      <c r="A197" s="21"/>
      <c r="B197" s="21"/>
    </row>
    <row r="198" spans="1:2" ht="17.25">
      <c r="A198" s="21"/>
      <c r="B198" s="21"/>
    </row>
    <row r="199" spans="1:2" ht="21" customHeight="1">
      <c r="A199" s="21"/>
      <c r="B199" s="21"/>
    </row>
    <row r="200" spans="1:2" ht="17.25">
      <c r="A200" s="21"/>
      <c r="B200" s="21"/>
    </row>
    <row r="201" spans="1:2" ht="17.25">
      <c r="A201" s="21"/>
      <c r="B201" s="21"/>
    </row>
    <row r="202" spans="1:2" ht="17.25">
      <c r="A202" s="21"/>
      <c r="B202" s="21"/>
    </row>
    <row r="203" spans="1:2" ht="17.25">
      <c r="A203" s="21"/>
      <c r="B203" s="21"/>
    </row>
    <row r="204" spans="1:2" ht="17.25">
      <c r="A204" s="21"/>
      <c r="B204" s="21"/>
    </row>
    <row r="205" spans="1:2" ht="17.25">
      <c r="A205" s="21"/>
      <c r="B205" s="21"/>
    </row>
    <row r="206" spans="1:2" ht="17.25">
      <c r="A206" s="21"/>
      <c r="B206" s="21"/>
    </row>
    <row r="207" spans="1:2" ht="17.25">
      <c r="A207" s="21"/>
      <c r="B207" s="21"/>
    </row>
    <row r="208" spans="1:2" ht="17.25">
      <c r="A208" s="21"/>
      <c r="B208" s="21"/>
    </row>
    <row r="209" spans="1:2" ht="17.25">
      <c r="A209" s="21"/>
      <c r="B209" s="21"/>
    </row>
    <row r="210" spans="1:2" ht="17.25">
      <c r="A210" s="21"/>
      <c r="B210" s="21"/>
    </row>
    <row r="211" spans="1:2" ht="17.25">
      <c r="A211" s="21"/>
      <c r="B211" s="21"/>
    </row>
    <row r="212" spans="1:2" ht="6" customHeight="1">
      <c r="A212" s="21"/>
      <c r="B212" s="21"/>
    </row>
    <row r="213" spans="1:2" ht="17.25">
      <c r="A213" s="21"/>
      <c r="B213" s="21"/>
    </row>
    <row r="214" spans="1:2" ht="17.25">
      <c r="A214" s="21"/>
      <c r="B214" s="21"/>
    </row>
    <row r="215" spans="1:2" ht="16.5" customHeight="1">
      <c r="A215" s="21"/>
      <c r="B215" s="21"/>
    </row>
    <row r="216" spans="1:2" ht="16.5" customHeight="1">
      <c r="A216" s="21"/>
      <c r="B216" s="21"/>
    </row>
    <row r="217" spans="1:2" ht="16.5" customHeight="1">
      <c r="A217" s="21"/>
      <c r="B217" s="21"/>
    </row>
    <row r="218" spans="1:2" ht="16.5" customHeight="1">
      <c r="A218" s="21"/>
      <c r="B218" s="21"/>
    </row>
    <row r="219" spans="1:2" ht="16.5" customHeight="1">
      <c r="A219" s="21"/>
      <c r="B219" s="21"/>
    </row>
    <row r="220" spans="1:2" ht="16.5" customHeight="1">
      <c r="A220" s="21"/>
      <c r="B220" s="21"/>
    </row>
    <row r="221" spans="1:2" ht="16.5" customHeight="1">
      <c r="A221" s="21"/>
      <c r="B221" s="21"/>
    </row>
    <row r="222" spans="1:2" ht="16.5" customHeight="1">
      <c r="A222" s="21"/>
      <c r="B222" s="21"/>
    </row>
    <row r="223" spans="1:2" ht="16.5" customHeight="1">
      <c r="A223" s="21"/>
      <c r="B223" s="21"/>
    </row>
    <row r="224" spans="1:2" ht="16.5" customHeight="1">
      <c r="A224" s="21"/>
      <c r="B224" s="21"/>
    </row>
    <row r="225" spans="1:2" ht="16.5" customHeight="1">
      <c r="A225" s="21"/>
      <c r="B225" s="21"/>
    </row>
    <row r="226" spans="1:2" ht="16.5" customHeight="1">
      <c r="A226" s="21"/>
      <c r="B226" s="21"/>
    </row>
    <row r="227" spans="1:2" ht="16.5" customHeight="1">
      <c r="A227" s="21"/>
      <c r="B227" s="21"/>
    </row>
    <row r="228" spans="1:2" ht="16.5" customHeight="1">
      <c r="A228" s="21"/>
      <c r="B228" s="21"/>
    </row>
    <row r="229" spans="1:2" ht="16.5" customHeight="1">
      <c r="A229" s="21"/>
      <c r="B229" s="21"/>
    </row>
    <row r="230" spans="1:2" ht="16.5" customHeight="1">
      <c r="A230" s="21"/>
      <c r="B230" s="21"/>
    </row>
    <row r="231" spans="1:2" ht="16.5" customHeight="1">
      <c r="A231" s="21"/>
      <c r="B231" s="21"/>
    </row>
    <row r="232" spans="1:2" ht="16.5" customHeight="1">
      <c r="A232" s="21"/>
      <c r="B232" s="21"/>
    </row>
    <row r="233" spans="1:2" ht="16.5" customHeight="1">
      <c r="A233" s="21"/>
      <c r="B233" s="21"/>
    </row>
    <row r="234" spans="1:2" ht="16.5" customHeight="1">
      <c r="A234" s="21"/>
      <c r="B234" s="21"/>
    </row>
    <row r="235" spans="1:2" ht="16.5" customHeight="1">
      <c r="A235" s="21"/>
      <c r="B235" s="21"/>
    </row>
    <row r="236" spans="1:2" ht="16.5" customHeight="1">
      <c r="A236" s="21"/>
      <c r="B236" s="21"/>
    </row>
    <row r="237" spans="1:2" ht="16.5" customHeight="1">
      <c r="A237" s="21"/>
      <c r="B237" s="21"/>
    </row>
    <row r="238" spans="1:2" ht="16.5" customHeight="1">
      <c r="A238" s="21"/>
      <c r="B238" s="21"/>
    </row>
    <row r="239" spans="1:2" ht="17.25">
      <c r="A239" s="21"/>
      <c r="B239" s="21"/>
    </row>
    <row r="240" spans="1:2" ht="22.15" customHeight="1">
      <c r="A240" s="21"/>
      <c r="B240" s="21"/>
    </row>
    <row r="241" spans="1:4" ht="17.25">
      <c r="A241" s="21"/>
      <c r="B241" s="21"/>
      <c r="D241" s="8"/>
    </row>
    <row r="242" spans="1:4" ht="17.25">
      <c r="A242" s="21"/>
      <c r="B242" s="21"/>
    </row>
    <row r="243" spans="1:4" ht="17.25">
      <c r="A243" s="21"/>
      <c r="B243" s="21"/>
    </row>
    <row r="244" spans="1:4" ht="17.25">
      <c r="A244" s="21"/>
      <c r="B244" s="21"/>
    </row>
    <row r="245" spans="1:4" ht="17.25">
      <c r="A245" s="21"/>
      <c r="B245" s="21"/>
    </row>
    <row r="246" spans="1:4" ht="17.25">
      <c r="A246" s="21"/>
      <c r="B246" s="21"/>
    </row>
    <row r="247" spans="1:4" ht="17.25">
      <c r="A247" s="21"/>
      <c r="B247" s="21"/>
    </row>
    <row r="248" spans="1:4" ht="17.25">
      <c r="A248" s="21"/>
      <c r="B248" s="21"/>
    </row>
    <row r="249" spans="1:4" ht="17.25">
      <c r="A249" s="21"/>
      <c r="B249" s="21"/>
    </row>
    <row r="250" spans="1:4" ht="17.25">
      <c r="A250" s="21"/>
      <c r="B250" s="21"/>
    </row>
    <row r="251" spans="1:4" ht="17.25">
      <c r="A251" s="21"/>
      <c r="B251" s="21"/>
    </row>
    <row r="252" spans="1:4" ht="17.25">
      <c r="A252" s="21"/>
      <c r="B252" s="21"/>
    </row>
    <row r="253" spans="1:4" ht="8.4499999999999993" customHeight="1">
      <c r="A253" s="21"/>
      <c r="B253" s="21"/>
    </row>
    <row r="254" spans="1:4" ht="17.25">
      <c r="A254" s="21"/>
      <c r="B254" s="21"/>
    </row>
    <row r="255" spans="1:4" ht="17.25">
      <c r="A255" s="21"/>
      <c r="B255" s="21"/>
    </row>
    <row r="256" spans="1:4" ht="16.5" customHeight="1">
      <c r="A256" s="21"/>
      <c r="B256" s="21"/>
    </row>
    <row r="257" spans="1:2" ht="16.5" customHeight="1">
      <c r="A257" s="21"/>
      <c r="B257" s="21"/>
    </row>
    <row r="258" spans="1:2" ht="16.5" customHeight="1">
      <c r="A258" s="21"/>
      <c r="B258" s="21"/>
    </row>
    <row r="259" spans="1:2" ht="16.5" customHeight="1">
      <c r="A259" s="21"/>
      <c r="B259" s="21"/>
    </row>
    <row r="260" spans="1:2" ht="16.5" customHeight="1">
      <c r="A260" s="21"/>
      <c r="B260" s="21"/>
    </row>
    <row r="261" spans="1:2" ht="16.5" customHeight="1">
      <c r="A261" s="21"/>
      <c r="B261" s="21"/>
    </row>
    <row r="262" spans="1:2" ht="16.5" customHeight="1">
      <c r="A262" s="21"/>
      <c r="B262" s="21"/>
    </row>
    <row r="263" spans="1:2" ht="16.5" customHeight="1">
      <c r="A263" s="21"/>
      <c r="B263" s="21"/>
    </row>
    <row r="264" spans="1:2" ht="16.5" customHeight="1">
      <c r="A264" s="21"/>
      <c r="B264" s="21"/>
    </row>
    <row r="265" spans="1:2" ht="16.5" customHeight="1">
      <c r="A265" s="21"/>
      <c r="B265" s="21"/>
    </row>
    <row r="266" spans="1:2" ht="16.5" customHeight="1">
      <c r="A266" s="21"/>
      <c r="B266" s="21"/>
    </row>
    <row r="267" spans="1:2" ht="16.5" customHeight="1">
      <c r="A267" s="21"/>
      <c r="B267" s="21"/>
    </row>
    <row r="268" spans="1:2" ht="16.5" customHeight="1">
      <c r="A268" s="21"/>
      <c r="B268" s="21"/>
    </row>
    <row r="269" spans="1:2" ht="16.5" customHeight="1">
      <c r="A269" s="21"/>
      <c r="B269" s="21"/>
    </row>
    <row r="270" spans="1:2" ht="16.5" customHeight="1">
      <c r="A270" s="21"/>
      <c r="B270" s="21"/>
    </row>
    <row r="271" spans="1:2" ht="16.5" customHeight="1">
      <c r="A271" s="21"/>
      <c r="B271" s="21"/>
    </row>
    <row r="272" spans="1:2" ht="16.5" customHeight="1">
      <c r="A272" s="21"/>
      <c r="B272" s="21"/>
    </row>
    <row r="273" spans="1:2" ht="16.5" customHeight="1">
      <c r="A273" s="21"/>
      <c r="B273" s="21"/>
    </row>
    <row r="274" spans="1:2" ht="16.5" customHeight="1">
      <c r="A274" s="21"/>
      <c r="B274" s="21"/>
    </row>
    <row r="275" spans="1:2" ht="16.5" customHeight="1">
      <c r="A275" s="21"/>
      <c r="B275" s="21"/>
    </row>
    <row r="276" spans="1:2" ht="16.5" customHeight="1">
      <c r="A276" s="21"/>
      <c r="B276" s="21"/>
    </row>
    <row r="277" spans="1:2" ht="16.5" customHeight="1">
      <c r="A277" s="21"/>
      <c r="B277" s="21"/>
    </row>
    <row r="278" spans="1:2" ht="16.5" customHeight="1">
      <c r="A278" s="21"/>
      <c r="B278" s="21"/>
    </row>
    <row r="279" spans="1:2" ht="16.5" customHeight="1">
      <c r="A279" s="21"/>
      <c r="B279" s="21"/>
    </row>
    <row r="280" spans="1:2" ht="17.25">
      <c r="A280" s="21"/>
      <c r="B280" s="21"/>
    </row>
    <row r="281" spans="1:2" ht="22.15" customHeight="1">
      <c r="A281" s="21"/>
      <c r="B281" s="21"/>
    </row>
    <row r="282" spans="1:2" ht="17.25">
      <c r="A282" s="21"/>
      <c r="B282" s="21"/>
    </row>
    <row r="283" spans="1:2" ht="17.25">
      <c r="A283" s="21"/>
      <c r="B283" s="21"/>
    </row>
    <row r="284" spans="1:2" ht="17.25">
      <c r="A284" s="21"/>
      <c r="B284" s="21"/>
    </row>
    <row r="285" spans="1:2" ht="17.25">
      <c r="A285" s="21"/>
      <c r="B285" s="21"/>
    </row>
    <row r="286" spans="1:2" ht="17.25">
      <c r="A286" s="21"/>
      <c r="B286" s="21"/>
    </row>
    <row r="287" spans="1:2" ht="17.25">
      <c r="A287" s="21"/>
      <c r="B287" s="21"/>
    </row>
    <row r="288" spans="1:2" ht="17.25">
      <c r="A288" s="21"/>
      <c r="B288" s="21"/>
    </row>
    <row r="289" spans="1:2" ht="17.25">
      <c r="A289" s="21"/>
      <c r="B289" s="21"/>
    </row>
    <row r="290" spans="1:2" ht="17.25">
      <c r="A290" s="21"/>
      <c r="B290" s="21"/>
    </row>
    <row r="291" spans="1:2" ht="17.25">
      <c r="A291" s="21"/>
      <c r="B291" s="21"/>
    </row>
    <row r="292" spans="1:2" ht="17.25">
      <c r="A292" s="21"/>
      <c r="B292" s="21"/>
    </row>
    <row r="293" spans="1:2" ht="17.25">
      <c r="A293" s="21"/>
      <c r="B293" s="21"/>
    </row>
    <row r="294" spans="1:2" ht="6" customHeight="1">
      <c r="A294" s="21"/>
      <c r="B294" s="21"/>
    </row>
    <row r="295" spans="1:2" ht="17.25">
      <c r="A295" s="21"/>
      <c r="B295" s="21"/>
    </row>
    <row r="296" spans="1:2" ht="17.25">
      <c r="A296" s="21"/>
      <c r="B296" s="21"/>
    </row>
    <row r="297" spans="1:2" ht="16.5" customHeight="1">
      <c r="A297" s="21"/>
      <c r="B297" s="21"/>
    </row>
    <row r="298" spans="1:2" ht="16.5" customHeight="1">
      <c r="A298" s="21"/>
      <c r="B298" s="21"/>
    </row>
    <row r="299" spans="1:2" ht="16.5" customHeight="1">
      <c r="A299" s="21"/>
      <c r="B299" s="21"/>
    </row>
    <row r="300" spans="1:2" ht="16.5" customHeight="1">
      <c r="A300" s="21"/>
      <c r="B300" s="21"/>
    </row>
    <row r="301" spans="1:2" ht="16.5" customHeight="1">
      <c r="A301" s="21"/>
      <c r="B301" s="21"/>
    </row>
    <row r="302" spans="1:2" ht="16.5" customHeight="1">
      <c r="A302" s="21"/>
      <c r="B302" s="21"/>
    </row>
    <row r="303" spans="1:2" ht="16.5" customHeight="1">
      <c r="A303" s="21"/>
      <c r="B303" s="21"/>
    </row>
    <row r="304" spans="1:2" ht="16.5" customHeight="1">
      <c r="A304" s="21"/>
      <c r="B304" s="21"/>
    </row>
    <row r="305" spans="1:2" ht="16.5" customHeight="1">
      <c r="A305" s="21"/>
      <c r="B305" s="21"/>
    </row>
    <row r="306" spans="1:2" ht="16.5" customHeight="1">
      <c r="A306" s="21"/>
      <c r="B306" s="21"/>
    </row>
    <row r="307" spans="1:2" ht="16.5" customHeight="1">
      <c r="A307" s="21"/>
      <c r="B307" s="21"/>
    </row>
    <row r="308" spans="1:2" ht="16.5" customHeight="1">
      <c r="A308" s="21"/>
      <c r="B308" s="21"/>
    </row>
    <row r="309" spans="1:2" ht="16.5" customHeight="1">
      <c r="A309" s="21"/>
      <c r="B309" s="21"/>
    </row>
    <row r="310" spans="1:2" ht="16.5" customHeight="1">
      <c r="A310" s="21"/>
      <c r="B310" s="21"/>
    </row>
    <row r="311" spans="1:2" ht="16.5" customHeight="1">
      <c r="A311" s="21"/>
      <c r="B311" s="21"/>
    </row>
    <row r="312" spans="1:2" ht="16.5" customHeight="1">
      <c r="A312" s="21"/>
      <c r="B312" s="21"/>
    </row>
    <row r="313" spans="1:2" ht="16.5" customHeight="1">
      <c r="A313" s="21"/>
      <c r="B313" s="21"/>
    </row>
    <row r="314" spans="1:2" ht="16.5" customHeight="1">
      <c r="A314" s="21"/>
      <c r="B314" s="21"/>
    </row>
    <row r="315" spans="1:2" ht="16.5" customHeight="1">
      <c r="A315" s="21"/>
      <c r="B315" s="21"/>
    </row>
    <row r="316" spans="1:2" ht="16.5" customHeight="1">
      <c r="A316" s="21"/>
      <c r="B316" s="21"/>
    </row>
    <row r="317" spans="1:2" ht="16.5" customHeight="1">
      <c r="A317" s="21"/>
      <c r="B317" s="21"/>
    </row>
    <row r="318" spans="1:2" ht="16.5" customHeight="1">
      <c r="A318" s="21"/>
      <c r="B318" s="21"/>
    </row>
    <row r="319" spans="1:2" ht="16.5" customHeight="1">
      <c r="A319" s="21"/>
      <c r="B319" s="21"/>
    </row>
    <row r="320" spans="1:2" ht="16.5" customHeight="1">
      <c r="A320" s="21"/>
      <c r="B320" s="21"/>
    </row>
    <row r="321" spans="1:4" ht="17.25">
      <c r="A321" s="21"/>
      <c r="B321" s="21"/>
    </row>
    <row r="322" spans="1:4" ht="21" customHeight="1">
      <c r="A322" s="21"/>
      <c r="B322" s="21"/>
    </row>
    <row r="323" spans="1:4" ht="17.25">
      <c r="A323" s="21"/>
      <c r="B323" s="21"/>
      <c r="D323" s="8"/>
    </row>
    <row r="324" spans="1:4" ht="17.25">
      <c r="A324" s="21"/>
      <c r="B324" s="21"/>
    </row>
    <row r="325" spans="1:4" ht="17.25">
      <c r="A325" s="21"/>
      <c r="B325" s="21"/>
    </row>
    <row r="326" spans="1:4" ht="17.25">
      <c r="A326" s="21"/>
      <c r="B326" s="21"/>
    </row>
    <row r="327" spans="1:4" ht="17.25">
      <c r="A327" s="21"/>
      <c r="B327" s="21"/>
    </row>
    <row r="328" spans="1:4" ht="17.25">
      <c r="A328" s="21"/>
      <c r="B328" s="21"/>
    </row>
    <row r="329" spans="1:4" ht="17.25">
      <c r="A329" s="21"/>
      <c r="B329" s="21"/>
    </row>
    <row r="330" spans="1:4" ht="17.25">
      <c r="A330" s="21"/>
      <c r="B330" s="21"/>
    </row>
    <row r="331" spans="1:4" ht="17.25">
      <c r="A331" s="21"/>
      <c r="B331" s="21"/>
    </row>
    <row r="332" spans="1:4" ht="17.25">
      <c r="A332" s="21"/>
      <c r="B332" s="21"/>
    </row>
    <row r="333" spans="1:4" ht="17.25">
      <c r="A333" s="21"/>
      <c r="B333" s="21"/>
    </row>
    <row r="334" spans="1:4" ht="17.25">
      <c r="A334" s="21"/>
      <c r="B334" s="21"/>
    </row>
    <row r="335" spans="1:4" ht="6" customHeight="1">
      <c r="A335" s="21"/>
      <c r="B335" s="21"/>
    </row>
    <row r="336" spans="1:4" ht="17.25">
      <c r="A336" s="21"/>
      <c r="B336" s="21"/>
    </row>
    <row r="337" spans="1:2" ht="17.25">
      <c r="A337" s="21"/>
      <c r="B337" s="21"/>
    </row>
    <row r="338" spans="1:2" ht="16.5" customHeight="1">
      <c r="A338" s="21"/>
      <c r="B338" s="21"/>
    </row>
    <row r="339" spans="1:2" ht="16.5" customHeight="1">
      <c r="A339" s="21"/>
      <c r="B339" s="21"/>
    </row>
    <row r="340" spans="1:2" ht="16.5" customHeight="1">
      <c r="A340" s="21"/>
      <c r="B340" s="21"/>
    </row>
    <row r="341" spans="1:2" ht="16.5" customHeight="1">
      <c r="A341" s="21"/>
      <c r="B341" s="21"/>
    </row>
    <row r="342" spans="1:2" ht="16.5" customHeight="1">
      <c r="A342" s="21"/>
      <c r="B342" s="21"/>
    </row>
    <row r="343" spans="1:2" ht="16.5" customHeight="1">
      <c r="A343" s="21"/>
      <c r="B343" s="21"/>
    </row>
    <row r="344" spans="1:2" ht="16.5" customHeight="1">
      <c r="A344" s="21"/>
      <c r="B344" s="21"/>
    </row>
    <row r="345" spans="1:2" ht="16.5" customHeight="1">
      <c r="A345" s="21"/>
      <c r="B345" s="21"/>
    </row>
    <row r="346" spans="1:2" ht="16.5" customHeight="1">
      <c r="A346" s="21"/>
      <c r="B346" s="21"/>
    </row>
    <row r="347" spans="1:2" ht="16.5" customHeight="1">
      <c r="A347" s="21"/>
      <c r="B347" s="21"/>
    </row>
    <row r="348" spans="1:2" ht="16.5" customHeight="1">
      <c r="A348" s="21"/>
      <c r="B348" s="21"/>
    </row>
    <row r="349" spans="1:2" ht="16.5" customHeight="1">
      <c r="A349" s="21"/>
      <c r="B349" s="21"/>
    </row>
    <row r="350" spans="1:2" ht="16.5" customHeight="1">
      <c r="A350" s="21"/>
      <c r="B350" s="21"/>
    </row>
    <row r="351" spans="1:2" ht="16.5" customHeight="1">
      <c r="A351" s="21"/>
      <c r="B351" s="21"/>
    </row>
    <row r="352" spans="1:2" ht="16.5" customHeight="1">
      <c r="A352" s="21"/>
      <c r="B352" s="21"/>
    </row>
    <row r="353" spans="1:2" ht="16.5" customHeight="1">
      <c r="A353" s="21"/>
      <c r="B353" s="21"/>
    </row>
    <row r="354" spans="1:2" ht="16.5" customHeight="1">
      <c r="A354" s="21"/>
      <c r="B354" s="21"/>
    </row>
    <row r="355" spans="1:2" ht="16.5" customHeight="1">
      <c r="A355" s="21"/>
      <c r="B355" s="21"/>
    </row>
    <row r="356" spans="1:2" ht="16.5" customHeight="1">
      <c r="A356" s="21"/>
      <c r="B356" s="21"/>
    </row>
    <row r="357" spans="1:2" ht="16.5" customHeight="1">
      <c r="A357" s="21"/>
      <c r="B357" s="21"/>
    </row>
    <row r="358" spans="1:2" ht="16.5" customHeight="1">
      <c r="A358" s="21"/>
      <c r="B358" s="21"/>
    </row>
    <row r="359" spans="1:2" ht="16.5" customHeight="1">
      <c r="A359" s="21"/>
      <c r="B359" s="21"/>
    </row>
    <row r="360" spans="1:2" ht="16.5" customHeight="1">
      <c r="A360" s="21"/>
      <c r="B360" s="21"/>
    </row>
    <row r="361" spans="1:2" ht="16.5" customHeight="1">
      <c r="A361" s="21"/>
      <c r="B361" s="21"/>
    </row>
  </sheetData>
  <mergeCells count="117">
    <mergeCell ref="A1:I1"/>
    <mergeCell ref="E14:F14"/>
    <mergeCell ref="A10:B10"/>
    <mergeCell ref="A11:B11"/>
    <mergeCell ref="A12:B12"/>
    <mergeCell ref="E10:F10"/>
    <mergeCell ref="C12:D12"/>
    <mergeCell ref="E11:F11"/>
    <mergeCell ref="E12:F12"/>
    <mergeCell ref="E9:F9"/>
    <mergeCell ref="E13:F13"/>
    <mergeCell ref="C9:D9"/>
    <mergeCell ref="C11:D11"/>
    <mergeCell ref="A13:B13"/>
    <mergeCell ref="A14:B14"/>
    <mergeCell ref="C13:D13"/>
    <mergeCell ref="C14:D14"/>
    <mergeCell ref="A8:B8"/>
    <mergeCell ref="C8:D8"/>
    <mergeCell ref="A3:A5"/>
    <mergeCell ref="E7:F7"/>
    <mergeCell ref="E8:F8"/>
    <mergeCell ref="A9:B9"/>
    <mergeCell ref="B3:B5"/>
    <mergeCell ref="C15:D15"/>
    <mergeCell ref="E20:F20"/>
    <mergeCell ref="E16:F16"/>
    <mergeCell ref="E22:F22"/>
    <mergeCell ref="E21:F21"/>
    <mergeCell ref="E30:F30"/>
    <mergeCell ref="C16:D16"/>
    <mergeCell ref="A16:B16"/>
    <mergeCell ref="E31:F31"/>
    <mergeCell ref="A20:B20"/>
    <mergeCell ref="C17:D17"/>
    <mergeCell ref="C18:D18"/>
    <mergeCell ref="E17:F17"/>
    <mergeCell ref="E18:F18"/>
    <mergeCell ref="A22:B22"/>
    <mergeCell ref="C19:D19"/>
    <mergeCell ref="C20:D20"/>
    <mergeCell ref="C21:D21"/>
    <mergeCell ref="C22:D22"/>
    <mergeCell ref="E19:F19"/>
    <mergeCell ref="A21:B21"/>
    <mergeCell ref="C3:C5"/>
    <mergeCell ref="C7:D7"/>
    <mergeCell ref="A7:B7"/>
    <mergeCell ref="E29:F29"/>
    <mergeCell ref="E24:F24"/>
    <mergeCell ref="A23:B23"/>
    <mergeCell ref="C27:D27"/>
    <mergeCell ref="E25:F25"/>
    <mergeCell ref="A25:B25"/>
    <mergeCell ref="A26:B26"/>
    <mergeCell ref="E27:F27"/>
    <mergeCell ref="A27:B27"/>
    <mergeCell ref="C23:D23"/>
    <mergeCell ref="C26:D26"/>
    <mergeCell ref="E23:F23"/>
    <mergeCell ref="E26:F26"/>
    <mergeCell ref="A28:B28"/>
    <mergeCell ref="C28:D28"/>
    <mergeCell ref="E28:F28"/>
    <mergeCell ref="A24:B24"/>
    <mergeCell ref="A17:B17"/>
    <mergeCell ref="A18:B18"/>
    <mergeCell ref="A19:B19"/>
    <mergeCell ref="E15:F15"/>
    <mergeCell ref="B58:C58"/>
    <mergeCell ref="B59:C59"/>
    <mergeCell ref="B60:C60"/>
    <mergeCell ref="C10:D10"/>
    <mergeCell ref="B67:C67"/>
    <mergeCell ref="B63:C63"/>
    <mergeCell ref="B64:C64"/>
    <mergeCell ref="B65:C65"/>
    <mergeCell ref="B66:C66"/>
    <mergeCell ref="B42:C42"/>
    <mergeCell ref="B34:C34"/>
    <mergeCell ref="B37:C37"/>
    <mergeCell ref="B38:C38"/>
    <mergeCell ref="B39:C39"/>
    <mergeCell ref="B40:C40"/>
    <mergeCell ref="C24:D24"/>
    <mergeCell ref="C25:D25"/>
    <mergeCell ref="A29:B29"/>
    <mergeCell ref="A30:B30"/>
    <mergeCell ref="C29:D29"/>
    <mergeCell ref="B61:C61"/>
    <mergeCell ref="B62:C62"/>
    <mergeCell ref="C30:D30"/>
    <mergeCell ref="B54:C54"/>
    <mergeCell ref="B35:C35"/>
    <mergeCell ref="B36:C36"/>
    <mergeCell ref="A33:I33"/>
    <mergeCell ref="A32:B32"/>
    <mergeCell ref="D32:E32"/>
    <mergeCell ref="C31:D31"/>
    <mergeCell ref="B43:C43"/>
    <mergeCell ref="B44:C44"/>
    <mergeCell ref="B57:C57"/>
    <mergeCell ref="B55:C55"/>
    <mergeCell ref="B56:C56"/>
    <mergeCell ref="B51:C51"/>
    <mergeCell ref="B52:C52"/>
    <mergeCell ref="B45:C45"/>
    <mergeCell ref="B46:C46"/>
    <mergeCell ref="B47:C47"/>
    <mergeCell ref="B48:C48"/>
    <mergeCell ref="B49:C49"/>
    <mergeCell ref="B50:C50"/>
    <mergeCell ref="B53:C53"/>
    <mergeCell ref="B41:C41"/>
    <mergeCell ref="A31:B31"/>
    <mergeCell ref="G7:I31"/>
    <mergeCell ref="A15:B15"/>
  </mergeCells>
  <phoneticPr fontId="6"/>
  <printOptions horizontalCentered="1" gridLinesSet="0"/>
  <pageMargins left="0.43307086614173229" right="0.43307086614173229" top="0.70866141732283472" bottom="0.31496062992125984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C01F8-9672-4022-A20A-FA06363A8D10}">
  <dimension ref="A1:G406"/>
  <sheetViews>
    <sheetView showZeros="0" view="pageBreakPreview" zoomScaleNormal="100" zoomScaleSheetLayoutView="100" workbookViewId="0">
      <pane ySplit="3" topLeftCell="A4" activePane="bottomLeft" state="frozen"/>
      <selection activeCell="A42" sqref="A42:B42"/>
      <selection pane="bottomLeft" activeCell="A2" sqref="A2:G2"/>
    </sheetView>
  </sheetViews>
  <sheetFormatPr defaultColWidth="9" defaultRowHeight="12"/>
  <cols>
    <col min="1" max="1" width="6.125" style="28" customWidth="1"/>
    <col min="2" max="2" width="16.875" style="30" bestFit="1" customWidth="1"/>
    <col min="3" max="3" width="25.625" style="30" customWidth="1"/>
    <col min="4" max="4" width="5.625" style="1" customWidth="1"/>
    <col min="5" max="5" width="5.625" style="28" customWidth="1"/>
    <col min="6" max="6" width="11" style="34" customWidth="1"/>
    <col min="7" max="7" width="14.625" style="34" customWidth="1"/>
    <col min="8" max="16384" width="9" style="1"/>
  </cols>
  <sheetData>
    <row r="1" spans="1:7" ht="36" customHeight="1">
      <c r="A1" s="31"/>
      <c r="B1" s="6"/>
      <c r="C1" s="7"/>
      <c r="G1" s="215"/>
    </row>
    <row r="2" spans="1:7" s="3" customFormat="1" ht="25.15" customHeight="1">
      <c r="A2" s="307" t="s">
        <v>847</v>
      </c>
      <c r="B2" s="308"/>
      <c r="C2" s="308"/>
      <c r="D2" s="308"/>
      <c r="E2" s="308"/>
      <c r="F2" s="309"/>
      <c r="G2" s="310"/>
    </row>
    <row r="3" spans="1:7" s="32" customFormat="1" ht="25.15" customHeight="1">
      <c r="A3" s="213" t="s">
        <v>7</v>
      </c>
      <c r="B3" s="29" t="s">
        <v>9</v>
      </c>
      <c r="C3" s="27" t="s">
        <v>10</v>
      </c>
      <c r="D3" s="4" t="s">
        <v>1</v>
      </c>
      <c r="E3" s="5" t="s">
        <v>4</v>
      </c>
      <c r="F3" s="212" t="s">
        <v>5</v>
      </c>
      <c r="G3" s="26" t="s">
        <v>6</v>
      </c>
    </row>
    <row r="4" spans="1:7" ht="24" customHeight="1">
      <c r="A4" s="35"/>
      <c r="B4" s="311" t="s">
        <v>176</v>
      </c>
      <c r="C4" s="312"/>
      <c r="D4" s="202"/>
      <c r="E4" s="203"/>
      <c r="F4" s="202"/>
      <c r="G4" s="216"/>
    </row>
    <row r="5" spans="1:7" ht="24" customHeight="1">
      <c r="A5" s="38"/>
      <c r="B5" s="313" t="s">
        <v>407</v>
      </c>
      <c r="C5" s="314"/>
      <c r="D5" s="83"/>
      <c r="E5" s="84"/>
      <c r="F5" s="83"/>
      <c r="G5" s="217"/>
    </row>
    <row r="6" spans="1:7" ht="24" customHeight="1">
      <c r="A6" s="38" t="s">
        <v>409</v>
      </c>
      <c r="B6" s="85" t="s">
        <v>410</v>
      </c>
      <c r="C6" s="82"/>
      <c r="D6" s="83"/>
      <c r="E6" s="84"/>
      <c r="F6" s="83"/>
      <c r="G6" s="33"/>
    </row>
    <row r="7" spans="1:7" ht="24" customHeight="1">
      <c r="A7" s="38"/>
      <c r="B7" s="85" t="s">
        <v>411</v>
      </c>
      <c r="C7" s="82"/>
      <c r="D7" s="83">
        <v>1</v>
      </c>
      <c r="E7" s="84" t="s">
        <v>412</v>
      </c>
      <c r="F7" s="83"/>
      <c r="G7" s="33">
        <f>D7*F7</f>
        <v>0</v>
      </c>
    </row>
    <row r="8" spans="1:7" ht="24" customHeight="1">
      <c r="A8" s="38"/>
      <c r="B8" s="85"/>
      <c r="C8" s="82"/>
      <c r="D8" s="83"/>
      <c r="E8" s="84"/>
      <c r="F8" s="83"/>
      <c r="G8" s="33"/>
    </row>
    <row r="9" spans="1:7" ht="24" customHeight="1">
      <c r="A9" s="38" t="s">
        <v>413</v>
      </c>
      <c r="B9" s="85" t="s">
        <v>414</v>
      </c>
      <c r="C9" s="82"/>
      <c r="D9" s="83"/>
      <c r="E9" s="84"/>
      <c r="F9" s="83"/>
      <c r="G9" s="33"/>
    </row>
    <row r="10" spans="1:7" ht="24" customHeight="1">
      <c r="A10" s="38"/>
      <c r="B10" s="85" t="s">
        <v>814</v>
      </c>
      <c r="C10" s="82" t="s">
        <v>824</v>
      </c>
      <c r="D10" s="83">
        <v>54</v>
      </c>
      <c r="E10" s="84" t="s">
        <v>416</v>
      </c>
      <c r="F10" s="83"/>
      <c r="G10" s="33">
        <f t="shared" ref="G10:G13" si="0">D10*F10</f>
        <v>0</v>
      </c>
    </row>
    <row r="11" spans="1:7" ht="24" customHeight="1">
      <c r="A11" s="38"/>
      <c r="B11" s="85" t="s">
        <v>417</v>
      </c>
      <c r="C11" s="82"/>
      <c r="D11" s="83">
        <v>54</v>
      </c>
      <c r="E11" s="84" t="s">
        <v>418</v>
      </c>
      <c r="F11" s="86"/>
      <c r="G11" s="33">
        <f t="shared" si="0"/>
        <v>0</v>
      </c>
    </row>
    <row r="12" spans="1:7" ht="24" customHeight="1">
      <c r="A12" s="38"/>
      <c r="B12" s="85" t="s">
        <v>419</v>
      </c>
      <c r="C12" s="85" t="s">
        <v>826</v>
      </c>
      <c r="D12" s="98">
        <v>162</v>
      </c>
      <c r="E12" s="218" t="s">
        <v>420</v>
      </c>
      <c r="F12" s="98"/>
      <c r="G12" s="33">
        <f t="shared" si="0"/>
        <v>0</v>
      </c>
    </row>
    <row r="13" spans="1:7" ht="24" customHeight="1">
      <c r="A13" s="38"/>
      <c r="B13" s="85" t="s">
        <v>421</v>
      </c>
      <c r="C13" s="82" t="s">
        <v>422</v>
      </c>
      <c r="D13" s="83">
        <v>1</v>
      </c>
      <c r="E13" s="84" t="s">
        <v>412</v>
      </c>
      <c r="F13" s="86"/>
      <c r="G13" s="33">
        <f t="shared" si="0"/>
        <v>0</v>
      </c>
    </row>
    <row r="14" spans="1:7" ht="24" customHeight="1">
      <c r="A14" s="38"/>
      <c r="B14" s="85"/>
      <c r="C14" s="82"/>
      <c r="D14" s="83"/>
      <c r="E14" s="84"/>
      <c r="F14" s="83"/>
      <c r="G14" s="33"/>
    </row>
    <row r="15" spans="1:7" ht="24" customHeight="1">
      <c r="A15" s="38" t="s">
        <v>423</v>
      </c>
      <c r="B15" s="85" t="s">
        <v>424</v>
      </c>
      <c r="C15" s="82"/>
      <c r="D15" s="83"/>
      <c r="E15" s="84"/>
      <c r="F15" s="83"/>
      <c r="G15" s="33"/>
    </row>
    <row r="16" spans="1:7" ht="24" customHeight="1">
      <c r="A16" s="38"/>
      <c r="B16" s="85" t="s">
        <v>419</v>
      </c>
      <c r="C16" s="82" t="s">
        <v>826</v>
      </c>
      <c r="D16" s="83">
        <v>30</v>
      </c>
      <c r="E16" s="84" t="s">
        <v>420</v>
      </c>
      <c r="F16" s="83"/>
      <c r="G16" s="33">
        <f>D16*F16</f>
        <v>0</v>
      </c>
    </row>
    <row r="17" spans="1:7" ht="24" customHeight="1">
      <c r="A17" s="38"/>
      <c r="B17" s="85"/>
      <c r="C17" s="82"/>
      <c r="D17" s="83"/>
      <c r="E17" s="84"/>
      <c r="F17" s="83"/>
      <c r="G17" s="33"/>
    </row>
    <row r="18" spans="1:7" ht="24" customHeight="1">
      <c r="A18" s="38" t="s">
        <v>425</v>
      </c>
      <c r="B18" s="85" t="s">
        <v>426</v>
      </c>
      <c r="C18" s="82"/>
      <c r="D18" s="83"/>
      <c r="E18" s="84"/>
      <c r="F18" s="83"/>
      <c r="G18" s="33"/>
    </row>
    <row r="19" spans="1:7" ht="24" customHeight="1">
      <c r="A19" s="38"/>
      <c r="B19" s="85" t="s">
        <v>18</v>
      </c>
      <c r="C19" s="82" t="s">
        <v>824</v>
      </c>
      <c r="D19" s="83">
        <v>3</v>
      </c>
      <c r="E19" s="84" t="s">
        <v>416</v>
      </c>
      <c r="F19" s="83"/>
      <c r="G19" s="33">
        <f t="shared" ref="G19:G23" si="1">D19*F19</f>
        <v>0</v>
      </c>
    </row>
    <row r="20" spans="1:7" ht="24" customHeight="1">
      <c r="A20" s="38"/>
      <c r="B20" s="85" t="s">
        <v>417</v>
      </c>
      <c r="C20" s="82"/>
      <c r="D20" s="83">
        <v>3</v>
      </c>
      <c r="E20" s="84" t="s">
        <v>418</v>
      </c>
      <c r="F20" s="98"/>
      <c r="G20" s="33">
        <f t="shared" si="1"/>
        <v>0</v>
      </c>
    </row>
    <row r="21" spans="1:7" ht="24" customHeight="1">
      <c r="A21" s="38"/>
      <c r="B21" s="85" t="s">
        <v>419</v>
      </c>
      <c r="C21" s="82" t="s">
        <v>826</v>
      </c>
      <c r="D21" s="83">
        <v>9</v>
      </c>
      <c r="E21" s="84" t="s">
        <v>420</v>
      </c>
      <c r="F21" s="98"/>
      <c r="G21" s="33">
        <f t="shared" si="1"/>
        <v>0</v>
      </c>
    </row>
    <row r="22" spans="1:7" ht="24" customHeight="1">
      <c r="A22" s="42"/>
      <c r="B22" s="85" t="s">
        <v>69</v>
      </c>
      <c r="C22" s="82" t="s">
        <v>427</v>
      </c>
      <c r="D22" s="83">
        <v>3</v>
      </c>
      <c r="E22" s="84" t="s">
        <v>428</v>
      </c>
      <c r="F22" s="98"/>
      <c r="G22" s="33">
        <f t="shared" si="1"/>
        <v>0</v>
      </c>
    </row>
    <row r="23" spans="1:7" ht="24" customHeight="1">
      <c r="A23" s="42"/>
      <c r="B23" s="85" t="s">
        <v>282</v>
      </c>
      <c r="C23" s="82" t="s">
        <v>429</v>
      </c>
      <c r="D23" s="83">
        <v>3</v>
      </c>
      <c r="E23" s="84" t="s">
        <v>430</v>
      </c>
      <c r="F23" s="83"/>
      <c r="G23" s="33">
        <f t="shared" si="1"/>
        <v>0</v>
      </c>
    </row>
    <row r="24" spans="1:7" ht="24" customHeight="1">
      <c r="A24" s="38"/>
      <c r="B24" s="85"/>
      <c r="C24" s="82"/>
      <c r="D24" s="83"/>
      <c r="E24" s="84"/>
      <c r="F24" s="83"/>
      <c r="G24" s="33"/>
    </row>
    <row r="25" spans="1:7" ht="24" customHeight="1">
      <c r="A25" s="42" t="s">
        <v>431</v>
      </c>
      <c r="B25" s="85" t="s">
        <v>432</v>
      </c>
      <c r="C25" s="82"/>
      <c r="D25" s="83"/>
      <c r="E25" s="84"/>
      <c r="F25" s="83"/>
      <c r="G25" s="33"/>
    </row>
    <row r="26" spans="1:7" ht="24" customHeight="1">
      <c r="A26" s="42"/>
      <c r="B26" s="85" t="s">
        <v>18</v>
      </c>
      <c r="C26" s="82" t="s">
        <v>824</v>
      </c>
      <c r="D26" s="83">
        <v>3</v>
      </c>
      <c r="E26" s="84" t="s">
        <v>416</v>
      </c>
      <c r="F26" s="86"/>
      <c r="G26" s="33">
        <f t="shared" ref="G26:G28" si="2">D26*F26</f>
        <v>0</v>
      </c>
    </row>
    <row r="27" spans="1:7" ht="24" customHeight="1">
      <c r="A27" s="42"/>
      <c r="B27" s="85" t="s">
        <v>417</v>
      </c>
      <c r="C27" s="82"/>
      <c r="D27" s="83">
        <v>3</v>
      </c>
      <c r="E27" s="84" t="s">
        <v>418</v>
      </c>
      <c r="F27" s="83"/>
      <c r="G27" s="33">
        <f t="shared" si="2"/>
        <v>0</v>
      </c>
    </row>
    <row r="28" spans="1:7" ht="24" customHeight="1">
      <c r="A28" s="42"/>
      <c r="B28" s="85" t="s">
        <v>419</v>
      </c>
      <c r="C28" s="82" t="s">
        <v>826</v>
      </c>
      <c r="D28" s="83">
        <v>9</v>
      </c>
      <c r="E28" s="84" t="s">
        <v>420</v>
      </c>
      <c r="F28" s="83"/>
      <c r="G28" s="33">
        <f t="shared" si="2"/>
        <v>0</v>
      </c>
    </row>
    <row r="29" spans="1:7" ht="24" customHeight="1">
      <c r="A29" s="42"/>
      <c r="B29" s="85"/>
      <c r="C29" s="82"/>
      <c r="D29" s="83"/>
      <c r="E29" s="84"/>
      <c r="F29" s="83"/>
      <c r="G29" s="33"/>
    </row>
    <row r="30" spans="1:7" ht="24" customHeight="1">
      <c r="A30" s="42"/>
      <c r="B30" s="85"/>
      <c r="C30" s="82"/>
      <c r="D30" s="83"/>
      <c r="E30" s="84"/>
      <c r="F30" s="83"/>
      <c r="G30" s="33"/>
    </row>
    <row r="31" spans="1:7" ht="24" customHeight="1">
      <c r="A31" s="42"/>
      <c r="B31" s="85"/>
      <c r="C31" s="82"/>
      <c r="D31" s="83"/>
      <c r="E31" s="84"/>
      <c r="F31" s="83"/>
      <c r="G31" s="33"/>
    </row>
    <row r="32" spans="1:7" ht="24" customHeight="1">
      <c r="A32" s="42"/>
      <c r="B32" s="85"/>
      <c r="C32" s="82"/>
      <c r="D32" s="83"/>
      <c r="E32" s="84"/>
      <c r="F32" s="86"/>
      <c r="G32" s="33"/>
    </row>
    <row r="33" spans="1:7" ht="24" customHeight="1" thickBot="1">
      <c r="A33" s="91"/>
      <c r="B33" s="219"/>
      <c r="C33" s="220"/>
      <c r="D33" s="221"/>
      <c r="E33" s="222"/>
      <c r="F33" s="223"/>
      <c r="G33" s="45"/>
    </row>
    <row r="34" spans="1:7" ht="24" customHeight="1" thickTop="1">
      <c r="A34" s="54"/>
      <c r="B34" s="224" t="s">
        <v>155</v>
      </c>
      <c r="C34" s="225"/>
      <c r="D34" s="226"/>
      <c r="E34" s="227"/>
      <c r="F34" s="226">
        <v>0</v>
      </c>
      <c r="G34" s="44">
        <f>SUM(G4:G33)</f>
        <v>0</v>
      </c>
    </row>
    <row r="35" spans="1:7" ht="24" customHeight="1">
      <c r="A35" s="200" t="s">
        <v>433</v>
      </c>
      <c r="B35" s="228" t="s">
        <v>434</v>
      </c>
      <c r="C35" s="201"/>
      <c r="D35" s="202"/>
      <c r="E35" s="203"/>
      <c r="F35" s="202"/>
      <c r="G35" s="49"/>
    </row>
    <row r="36" spans="1:7" ht="24" customHeight="1">
      <c r="A36" s="38"/>
      <c r="B36" s="85" t="s">
        <v>18</v>
      </c>
      <c r="C36" s="82" t="s">
        <v>824</v>
      </c>
      <c r="D36" s="83">
        <v>3</v>
      </c>
      <c r="E36" s="84" t="s">
        <v>416</v>
      </c>
      <c r="F36" s="83"/>
      <c r="G36" s="33">
        <f t="shared" ref="G36:G38" si="3">D36*F36</f>
        <v>0</v>
      </c>
    </row>
    <row r="37" spans="1:7" ht="24" customHeight="1">
      <c r="A37" s="42"/>
      <c r="B37" s="85" t="s">
        <v>417</v>
      </c>
      <c r="C37" s="82"/>
      <c r="D37" s="83">
        <v>3</v>
      </c>
      <c r="E37" s="84" t="s">
        <v>418</v>
      </c>
      <c r="F37" s="86"/>
      <c r="G37" s="33">
        <f t="shared" si="3"/>
        <v>0</v>
      </c>
    </row>
    <row r="38" spans="1:7" ht="24" customHeight="1">
      <c r="A38" s="42"/>
      <c r="B38" s="85" t="s">
        <v>419</v>
      </c>
      <c r="C38" s="82" t="s">
        <v>826</v>
      </c>
      <c r="D38" s="83">
        <v>9</v>
      </c>
      <c r="E38" s="84" t="s">
        <v>420</v>
      </c>
      <c r="F38" s="86"/>
      <c r="G38" s="33">
        <f t="shared" si="3"/>
        <v>0</v>
      </c>
    </row>
    <row r="39" spans="1:7" ht="24" customHeight="1">
      <c r="A39" s="42"/>
      <c r="B39" s="85"/>
      <c r="C39" s="82"/>
      <c r="D39" s="83"/>
      <c r="E39" s="84"/>
      <c r="F39" s="86"/>
      <c r="G39" s="33"/>
    </row>
    <row r="40" spans="1:7" ht="24" customHeight="1">
      <c r="A40" s="38" t="s">
        <v>435</v>
      </c>
      <c r="B40" s="85" t="s">
        <v>436</v>
      </c>
      <c r="C40" s="82"/>
      <c r="D40" s="83"/>
      <c r="E40" s="84"/>
      <c r="F40" s="83"/>
      <c r="G40" s="33"/>
    </row>
    <row r="41" spans="1:7" ht="24" customHeight="1">
      <c r="A41" s="38"/>
      <c r="B41" s="85" t="s">
        <v>18</v>
      </c>
      <c r="C41" s="82" t="s">
        <v>824</v>
      </c>
      <c r="D41" s="83">
        <v>3</v>
      </c>
      <c r="E41" s="84" t="s">
        <v>416</v>
      </c>
      <c r="F41" s="86"/>
      <c r="G41" s="33">
        <f t="shared" ref="G41:G42" si="4">D41*F41</f>
        <v>0</v>
      </c>
    </row>
    <row r="42" spans="1:7" ht="24" customHeight="1">
      <c r="A42" s="38"/>
      <c r="B42" s="85" t="s">
        <v>417</v>
      </c>
      <c r="C42" s="82"/>
      <c r="D42" s="83">
        <v>3</v>
      </c>
      <c r="E42" s="84" t="s">
        <v>418</v>
      </c>
      <c r="F42" s="87"/>
      <c r="G42" s="33">
        <f t="shared" si="4"/>
        <v>0</v>
      </c>
    </row>
    <row r="43" spans="1:7" ht="24" customHeight="1">
      <c r="A43" s="38"/>
      <c r="B43" s="85" t="s">
        <v>419</v>
      </c>
      <c r="C43" s="82" t="s">
        <v>826</v>
      </c>
      <c r="D43" s="83">
        <v>9</v>
      </c>
      <c r="E43" s="84" t="s">
        <v>420</v>
      </c>
      <c r="F43" s="83"/>
      <c r="G43" s="33">
        <f>D43*F43</f>
        <v>0</v>
      </c>
    </row>
    <row r="44" spans="1:7" ht="24" customHeight="1">
      <c r="A44" s="92"/>
      <c r="B44" s="229"/>
      <c r="C44" s="88"/>
      <c r="D44" s="89"/>
      <c r="E44" s="90"/>
      <c r="F44" s="89"/>
      <c r="G44" s="33"/>
    </row>
    <row r="45" spans="1:7" ht="24" customHeight="1">
      <c r="A45" s="38" t="s">
        <v>437</v>
      </c>
      <c r="B45" s="85" t="s">
        <v>438</v>
      </c>
      <c r="C45" s="82"/>
      <c r="D45" s="83"/>
      <c r="E45" s="84"/>
      <c r="F45" s="83"/>
      <c r="G45" s="33"/>
    </row>
    <row r="46" spans="1:7" ht="24" customHeight="1">
      <c r="A46" s="38"/>
      <c r="B46" s="85" t="s">
        <v>18</v>
      </c>
      <c r="C46" s="82" t="s">
        <v>824</v>
      </c>
      <c r="D46" s="83">
        <v>1</v>
      </c>
      <c r="E46" s="84" t="s">
        <v>416</v>
      </c>
      <c r="F46" s="83"/>
      <c r="G46" s="33">
        <f t="shared" ref="G46:G49" si="5">D46*F46</f>
        <v>0</v>
      </c>
    </row>
    <row r="47" spans="1:7" ht="24" customHeight="1">
      <c r="A47" s="38"/>
      <c r="B47" s="85" t="s">
        <v>417</v>
      </c>
      <c r="C47" s="82"/>
      <c r="D47" s="83">
        <v>1</v>
      </c>
      <c r="E47" s="84" t="s">
        <v>418</v>
      </c>
      <c r="F47" s="83"/>
      <c r="G47" s="33">
        <f t="shared" si="5"/>
        <v>0</v>
      </c>
    </row>
    <row r="48" spans="1:7" ht="24" customHeight="1">
      <c r="A48" s="38"/>
      <c r="B48" s="85" t="s">
        <v>419</v>
      </c>
      <c r="C48" s="82" t="s">
        <v>826</v>
      </c>
      <c r="D48" s="83">
        <v>3</v>
      </c>
      <c r="E48" s="84" t="s">
        <v>420</v>
      </c>
      <c r="F48" s="86"/>
      <c r="G48" s="33">
        <f t="shared" si="5"/>
        <v>0</v>
      </c>
    </row>
    <row r="49" spans="1:7" ht="24" customHeight="1">
      <c r="A49" s="38"/>
      <c r="B49" s="85" t="s">
        <v>439</v>
      </c>
      <c r="C49" s="82" t="s">
        <v>440</v>
      </c>
      <c r="D49" s="83">
        <v>1</v>
      </c>
      <c r="E49" s="84" t="s">
        <v>412</v>
      </c>
      <c r="F49" s="83"/>
      <c r="G49" s="33">
        <f t="shared" si="5"/>
        <v>0</v>
      </c>
    </row>
    <row r="50" spans="1:7" ht="24" customHeight="1">
      <c r="A50" s="38"/>
      <c r="B50" s="85"/>
      <c r="C50" s="82"/>
      <c r="D50" s="83"/>
      <c r="E50" s="84"/>
      <c r="F50" s="83"/>
      <c r="G50" s="33"/>
    </row>
    <row r="51" spans="1:7" ht="24" customHeight="1">
      <c r="A51" s="38" t="s">
        <v>441</v>
      </c>
      <c r="B51" s="85" t="s">
        <v>442</v>
      </c>
      <c r="C51" s="82"/>
      <c r="D51" s="83"/>
      <c r="E51" s="84"/>
      <c r="F51" s="83"/>
      <c r="G51" s="33"/>
    </row>
    <row r="52" spans="1:7" ht="24" customHeight="1">
      <c r="A52" s="38"/>
      <c r="B52" s="85" t="s">
        <v>18</v>
      </c>
      <c r="C52" s="82" t="s">
        <v>824</v>
      </c>
      <c r="D52" s="83">
        <v>2</v>
      </c>
      <c r="E52" s="84" t="s">
        <v>416</v>
      </c>
      <c r="F52" s="83"/>
      <c r="G52" s="33">
        <f t="shared" ref="G52:G55" si="6">D52*F52</f>
        <v>0</v>
      </c>
    </row>
    <row r="53" spans="1:7" ht="24" customHeight="1">
      <c r="A53" s="38"/>
      <c r="B53" s="85" t="s">
        <v>417</v>
      </c>
      <c r="C53" s="82"/>
      <c r="D53" s="83">
        <v>2</v>
      </c>
      <c r="E53" s="84" t="s">
        <v>418</v>
      </c>
      <c r="F53" s="83"/>
      <c r="G53" s="33">
        <f t="shared" si="6"/>
        <v>0</v>
      </c>
    </row>
    <row r="54" spans="1:7" ht="24" customHeight="1">
      <c r="A54" s="38"/>
      <c r="B54" s="85" t="s">
        <v>419</v>
      </c>
      <c r="C54" s="82" t="s">
        <v>826</v>
      </c>
      <c r="D54" s="83">
        <v>6</v>
      </c>
      <c r="E54" s="84" t="s">
        <v>420</v>
      </c>
      <c r="F54" s="83"/>
      <c r="G54" s="33">
        <f t="shared" si="6"/>
        <v>0</v>
      </c>
    </row>
    <row r="55" spans="1:7" ht="24" customHeight="1">
      <c r="A55" s="38"/>
      <c r="B55" s="85" t="s">
        <v>443</v>
      </c>
      <c r="C55" s="82"/>
      <c r="D55" s="83">
        <v>2</v>
      </c>
      <c r="E55" s="84" t="s">
        <v>430</v>
      </c>
      <c r="F55" s="83"/>
      <c r="G55" s="33">
        <f t="shared" si="6"/>
        <v>0</v>
      </c>
    </row>
    <row r="56" spans="1:7" ht="24" customHeight="1">
      <c r="A56" s="42"/>
      <c r="B56" s="85"/>
      <c r="C56" s="82"/>
      <c r="D56" s="83"/>
      <c r="E56" s="84"/>
      <c r="F56" s="83"/>
      <c r="G56" s="33"/>
    </row>
    <row r="57" spans="1:7" ht="24" customHeight="1">
      <c r="A57" s="42" t="s">
        <v>444</v>
      </c>
      <c r="B57" s="85" t="s">
        <v>445</v>
      </c>
      <c r="C57" s="82"/>
      <c r="D57" s="83"/>
      <c r="E57" s="84"/>
      <c r="F57" s="83"/>
      <c r="G57" s="33"/>
    </row>
    <row r="58" spans="1:7" ht="24" customHeight="1">
      <c r="A58" s="38"/>
      <c r="B58" s="85" t="s">
        <v>18</v>
      </c>
      <c r="C58" s="82" t="s">
        <v>824</v>
      </c>
      <c r="D58" s="83">
        <v>7</v>
      </c>
      <c r="E58" s="84" t="s">
        <v>416</v>
      </c>
      <c r="F58" s="86"/>
      <c r="G58" s="33">
        <f t="shared" ref="G58:G60" si="7">D58*F58</f>
        <v>0</v>
      </c>
    </row>
    <row r="59" spans="1:7" ht="24" customHeight="1">
      <c r="A59" s="38"/>
      <c r="B59" s="85" t="s">
        <v>417</v>
      </c>
      <c r="C59" s="82"/>
      <c r="D59" s="83">
        <v>7</v>
      </c>
      <c r="E59" s="84" t="s">
        <v>418</v>
      </c>
      <c r="F59" s="83"/>
      <c r="G59" s="33">
        <f t="shared" si="7"/>
        <v>0</v>
      </c>
    </row>
    <row r="60" spans="1:7" ht="24" customHeight="1">
      <c r="A60" s="42"/>
      <c r="B60" s="85" t="s">
        <v>419</v>
      </c>
      <c r="C60" s="82" t="s">
        <v>826</v>
      </c>
      <c r="D60" s="83">
        <v>21</v>
      </c>
      <c r="E60" s="84" t="s">
        <v>420</v>
      </c>
      <c r="F60" s="83"/>
      <c r="G60" s="33">
        <f t="shared" si="7"/>
        <v>0</v>
      </c>
    </row>
    <row r="61" spans="1:7" ht="24" customHeight="1">
      <c r="A61" s="42"/>
      <c r="B61" s="85"/>
      <c r="C61" s="82"/>
      <c r="D61" s="83"/>
      <c r="E61" s="84"/>
      <c r="F61" s="83"/>
      <c r="G61" s="33"/>
    </row>
    <row r="62" spans="1:7" ht="24" customHeight="1">
      <c r="A62" s="42"/>
      <c r="B62" s="85"/>
      <c r="C62" s="82"/>
      <c r="D62" s="83"/>
      <c r="E62" s="84"/>
      <c r="F62" s="83"/>
      <c r="G62" s="33"/>
    </row>
    <row r="63" spans="1:7" ht="24" customHeight="1">
      <c r="A63" s="42"/>
      <c r="B63" s="85"/>
      <c r="C63" s="82"/>
      <c r="D63" s="83"/>
      <c r="E63" s="84"/>
      <c r="F63" s="98"/>
      <c r="G63" s="33"/>
    </row>
    <row r="64" spans="1:7" ht="24" customHeight="1" thickBot="1">
      <c r="A64" s="91"/>
      <c r="B64" s="219"/>
      <c r="C64" s="220"/>
      <c r="D64" s="221"/>
      <c r="E64" s="222"/>
      <c r="F64" s="223"/>
      <c r="G64" s="45"/>
    </row>
    <row r="65" spans="1:7" ht="24" customHeight="1" thickTop="1">
      <c r="A65" s="54"/>
      <c r="B65" s="224" t="s">
        <v>155</v>
      </c>
      <c r="C65" s="225"/>
      <c r="D65" s="226"/>
      <c r="E65" s="227"/>
      <c r="F65" s="226">
        <v>0</v>
      </c>
      <c r="G65" s="44">
        <f>SUM(G35:G64)</f>
        <v>0</v>
      </c>
    </row>
    <row r="66" spans="1:7" ht="24" customHeight="1">
      <c r="A66" s="46" t="s">
        <v>446</v>
      </c>
      <c r="B66" s="228" t="s">
        <v>447</v>
      </c>
      <c r="C66" s="201"/>
      <c r="D66" s="202"/>
      <c r="E66" s="203"/>
      <c r="F66" s="202"/>
      <c r="G66" s="49"/>
    </row>
    <row r="67" spans="1:7" ht="24" customHeight="1">
      <c r="A67" s="38"/>
      <c r="B67" s="85" t="s">
        <v>479</v>
      </c>
      <c r="C67" s="82" t="s">
        <v>415</v>
      </c>
      <c r="D67" s="83">
        <v>6</v>
      </c>
      <c r="E67" s="84" t="s">
        <v>448</v>
      </c>
      <c r="F67" s="86" t="s">
        <v>174</v>
      </c>
      <c r="G67" s="33" t="s">
        <v>616</v>
      </c>
    </row>
    <row r="68" spans="1:7" ht="24" customHeight="1">
      <c r="A68" s="38"/>
      <c r="B68" s="85" t="s">
        <v>480</v>
      </c>
      <c r="C68" s="82"/>
      <c r="D68" s="83">
        <v>12</v>
      </c>
      <c r="E68" s="84" t="s">
        <v>449</v>
      </c>
      <c r="F68" s="86" t="s">
        <v>174</v>
      </c>
      <c r="G68" s="33" t="s">
        <v>616</v>
      </c>
    </row>
    <row r="69" spans="1:7" ht="24" customHeight="1">
      <c r="A69" s="38"/>
      <c r="B69" s="85" t="s">
        <v>813</v>
      </c>
      <c r="C69" s="82" t="s">
        <v>642</v>
      </c>
      <c r="D69" s="83">
        <v>2</v>
      </c>
      <c r="E69" s="84" t="s">
        <v>428</v>
      </c>
      <c r="F69" s="83"/>
      <c r="G69" s="33">
        <f t="shared" ref="G69:G80" si="8">D69*F69</f>
        <v>0</v>
      </c>
    </row>
    <row r="70" spans="1:7" ht="24" customHeight="1">
      <c r="A70" s="38"/>
      <c r="B70" s="85" t="s">
        <v>284</v>
      </c>
      <c r="C70" s="82" t="s">
        <v>640</v>
      </c>
      <c r="D70" s="83">
        <v>2</v>
      </c>
      <c r="E70" s="84" t="s">
        <v>428</v>
      </c>
      <c r="F70" s="83"/>
      <c r="G70" s="33">
        <f t="shared" si="8"/>
        <v>0</v>
      </c>
    </row>
    <row r="71" spans="1:7" ht="24" customHeight="1">
      <c r="A71" s="38"/>
      <c r="B71" s="85" t="s">
        <v>69</v>
      </c>
      <c r="C71" s="82" t="s">
        <v>427</v>
      </c>
      <c r="D71" s="83">
        <v>6</v>
      </c>
      <c r="E71" s="84" t="s">
        <v>428</v>
      </c>
      <c r="F71" s="86"/>
      <c r="G71" s="33">
        <f t="shared" si="8"/>
        <v>0</v>
      </c>
    </row>
    <row r="72" spans="1:7" ht="24" customHeight="1">
      <c r="A72" s="38"/>
      <c r="B72" s="85" t="s">
        <v>808</v>
      </c>
      <c r="C72" s="82" t="s">
        <v>653</v>
      </c>
      <c r="D72" s="83">
        <v>2</v>
      </c>
      <c r="E72" s="84" t="s">
        <v>428</v>
      </c>
      <c r="F72" s="86"/>
      <c r="G72" s="33">
        <f t="shared" si="8"/>
        <v>0</v>
      </c>
    </row>
    <row r="73" spans="1:7" ht="24" customHeight="1">
      <c r="A73" s="42"/>
      <c r="B73" s="85" t="s">
        <v>819</v>
      </c>
      <c r="C73" s="82"/>
      <c r="D73" s="83">
        <v>2</v>
      </c>
      <c r="E73" s="84" t="s">
        <v>428</v>
      </c>
      <c r="F73" s="83"/>
      <c r="G73" s="33">
        <f t="shared" si="8"/>
        <v>0</v>
      </c>
    </row>
    <row r="74" spans="1:7" ht="24" customHeight="1">
      <c r="A74" s="42"/>
      <c r="B74" s="85" t="s">
        <v>450</v>
      </c>
      <c r="C74" s="82" t="s">
        <v>451</v>
      </c>
      <c r="D74" s="83">
        <v>1</v>
      </c>
      <c r="E74" s="84" t="s">
        <v>428</v>
      </c>
      <c r="F74" s="86"/>
      <c r="G74" s="33">
        <f t="shared" si="8"/>
        <v>0</v>
      </c>
    </row>
    <row r="75" spans="1:7" ht="24" customHeight="1">
      <c r="A75" s="38"/>
      <c r="B75" s="85" t="s">
        <v>452</v>
      </c>
      <c r="C75" s="82"/>
      <c r="D75" s="83">
        <v>6</v>
      </c>
      <c r="E75" s="84" t="s">
        <v>453</v>
      </c>
      <c r="F75" s="86"/>
      <c r="G75" s="33">
        <f t="shared" si="8"/>
        <v>0</v>
      </c>
    </row>
    <row r="76" spans="1:7" ht="24" customHeight="1">
      <c r="A76" s="38"/>
      <c r="B76" s="85" t="s">
        <v>454</v>
      </c>
      <c r="C76" s="82" t="s">
        <v>810</v>
      </c>
      <c r="D76" s="83">
        <v>6</v>
      </c>
      <c r="E76" s="84" t="s">
        <v>455</v>
      </c>
      <c r="F76" s="83"/>
      <c r="G76" s="33">
        <f t="shared" si="8"/>
        <v>0</v>
      </c>
    </row>
    <row r="77" spans="1:7" ht="24" customHeight="1">
      <c r="A77" s="38"/>
      <c r="B77" s="85" t="s">
        <v>851</v>
      </c>
      <c r="C77" s="82" t="s">
        <v>809</v>
      </c>
      <c r="D77" s="83">
        <v>1</v>
      </c>
      <c r="E77" s="84" t="s">
        <v>852</v>
      </c>
      <c r="F77" s="83"/>
      <c r="G77" s="33">
        <f t="shared" si="8"/>
        <v>0</v>
      </c>
    </row>
    <row r="78" spans="1:7" ht="24" customHeight="1">
      <c r="A78" s="38"/>
      <c r="B78" s="85" t="s">
        <v>19</v>
      </c>
      <c r="C78" s="82" t="s">
        <v>456</v>
      </c>
      <c r="D78" s="83">
        <v>2</v>
      </c>
      <c r="E78" s="84" t="s">
        <v>428</v>
      </c>
      <c r="F78" s="86"/>
      <c r="G78" s="33">
        <f t="shared" si="8"/>
        <v>0</v>
      </c>
    </row>
    <row r="79" spans="1:7" ht="24" customHeight="1">
      <c r="A79" s="38"/>
      <c r="B79" s="85" t="s">
        <v>457</v>
      </c>
      <c r="C79" s="82"/>
      <c r="D79" s="83">
        <v>1</v>
      </c>
      <c r="E79" s="84" t="s">
        <v>412</v>
      </c>
      <c r="F79" s="83"/>
      <c r="G79" s="33">
        <f t="shared" si="8"/>
        <v>0</v>
      </c>
    </row>
    <row r="80" spans="1:7" ht="24" customHeight="1">
      <c r="A80" s="38"/>
      <c r="B80" s="85" t="s">
        <v>458</v>
      </c>
      <c r="C80" s="82" t="s">
        <v>840</v>
      </c>
      <c r="D80" s="83">
        <v>1</v>
      </c>
      <c r="E80" s="84" t="s">
        <v>430</v>
      </c>
      <c r="F80" s="83"/>
      <c r="G80" s="33">
        <f t="shared" si="8"/>
        <v>0</v>
      </c>
    </row>
    <row r="81" spans="1:7" ht="24" customHeight="1">
      <c r="A81" s="38"/>
      <c r="B81" s="85"/>
      <c r="C81" s="82"/>
      <c r="D81" s="83"/>
      <c r="E81" s="84"/>
      <c r="F81" s="83"/>
      <c r="G81" s="33"/>
    </row>
    <row r="82" spans="1:7" ht="24" customHeight="1">
      <c r="A82" s="38" t="s">
        <v>459</v>
      </c>
      <c r="B82" s="85" t="s">
        <v>460</v>
      </c>
      <c r="C82" s="85"/>
      <c r="D82" s="98"/>
      <c r="E82" s="218"/>
      <c r="F82" s="98"/>
      <c r="G82" s="33"/>
    </row>
    <row r="83" spans="1:7" ht="24" customHeight="1">
      <c r="A83" s="38"/>
      <c r="B83" s="85" t="s">
        <v>419</v>
      </c>
      <c r="C83" s="82" t="s">
        <v>826</v>
      </c>
      <c r="D83" s="83">
        <v>9</v>
      </c>
      <c r="E83" s="84" t="s">
        <v>420</v>
      </c>
      <c r="F83" s="86"/>
      <c r="G83" s="33">
        <f t="shared" ref="G83" si="9">D83*F83</f>
        <v>0</v>
      </c>
    </row>
    <row r="84" spans="1:7" ht="24" customHeight="1">
      <c r="A84" s="38"/>
      <c r="B84" s="85"/>
      <c r="C84" s="82"/>
      <c r="D84" s="83"/>
      <c r="E84" s="84"/>
      <c r="F84" s="83"/>
      <c r="G84" s="33"/>
    </row>
    <row r="85" spans="1:7" ht="24" customHeight="1">
      <c r="A85" s="38" t="s">
        <v>461</v>
      </c>
      <c r="B85" s="85" t="s">
        <v>462</v>
      </c>
      <c r="C85" s="82"/>
      <c r="D85" s="83"/>
      <c r="E85" s="84"/>
      <c r="F85" s="86"/>
      <c r="G85" s="33"/>
    </row>
    <row r="86" spans="1:7" ht="24" customHeight="1">
      <c r="A86" s="38"/>
      <c r="B86" s="85" t="s">
        <v>419</v>
      </c>
      <c r="C86" s="82" t="s">
        <v>826</v>
      </c>
      <c r="D86" s="83">
        <v>9</v>
      </c>
      <c r="E86" s="84" t="s">
        <v>420</v>
      </c>
      <c r="F86" s="83"/>
      <c r="G86" s="33">
        <f t="shared" ref="G86" si="10">D86*F86</f>
        <v>0</v>
      </c>
    </row>
    <row r="87" spans="1:7" ht="24" customHeight="1">
      <c r="A87" s="38"/>
      <c r="B87" s="85"/>
      <c r="C87" s="82"/>
      <c r="D87" s="83"/>
      <c r="E87" s="84"/>
      <c r="F87" s="83"/>
      <c r="G87" s="33"/>
    </row>
    <row r="88" spans="1:7" ht="24" customHeight="1">
      <c r="A88" s="38" t="s">
        <v>463</v>
      </c>
      <c r="B88" s="85" t="s">
        <v>464</v>
      </c>
      <c r="C88" s="82"/>
      <c r="D88" s="83"/>
      <c r="E88" s="84"/>
      <c r="F88" s="83"/>
      <c r="G88" s="33"/>
    </row>
    <row r="89" spans="1:7" ht="24" customHeight="1">
      <c r="A89" s="38"/>
      <c r="B89" s="85" t="s">
        <v>419</v>
      </c>
      <c r="C89" s="82" t="s">
        <v>826</v>
      </c>
      <c r="D89" s="83">
        <v>36</v>
      </c>
      <c r="E89" s="84" t="s">
        <v>420</v>
      </c>
      <c r="F89" s="83"/>
      <c r="G89" s="33">
        <f t="shared" ref="G89" si="11">D89*F89</f>
        <v>0</v>
      </c>
    </row>
    <row r="90" spans="1:7" ht="24" customHeight="1">
      <c r="A90" s="38"/>
      <c r="B90" s="85"/>
      <c r="C90" s="82"/>
      <c r="D90" s="83"/>
      <c r="E90" s="84"/>
      <c r="F90" s="83"/>
      <c r="G90" s="33"/>
    </row>
    <row r="91" spans="1:7" ht="24" customHeight="1">
      <c r="A91" s="38" t="s">
        <v>465</v>
      </c>
      <c r="B91" s="85" t="s">
        <v>466</v>
      </c>
      <c r="C91" s="82"/>
      <c r="D91" s="83"/>
      <c r="E91" s="84"/>
      <c r="F91" s="83"/>
      <c r="G91" s="33"/>
    </row>
    <row r="92" spans="1:7" ht="24" customHeight="1">
      <c r="A92" s="38"/>
      <c r="B92" s="85" t="s">
        <v>419</v>
      </c>
      <c r="C92" s="82" t="s">
        <v>826</v>
      </c>
      <c r="D92" s="83">
        <v>36</v>
      </c>
      <c r="E92" s="84" t="s">
        <v>420</v>
      </c>
      <c r="F92" s="83"/>
      <c r="G92" s="33">
        <f t="shared" ref="G92" si="12">D92*F92</f>
        <v>0</v>
      </c>
    </row>
    <row r="93" spans="1:7" ht="24" customHeight="1">
      <c r="A93" s="92"/>
      <c r="B93" s="229"/>
      <c r="C93" s="88"/>
      <c r="D93" s="89"/>
      <c r="E93" s="90"/>
      <c r="F93" s="89"/>
      <c r="G93" s="100"/>
    </row>
    <row r="94" spans="1:7" ht="24" customHeight="1">
      <c r="A94" s="92"/>
      <c r="B94" s="229"/>
      <c r="C94" s="88"/>
      <c r="D94" s="89"/>
      <c r="E94" s="90"/>
      <c r="F94" s="89"/>
      <c r="G94" s="100"/>
    </row>
    <row r="95" spans="1:7" ht="24" customHeight="1" thickBot="1">
      <c r="A95" s="91"/>
      <c r="B95" s="219"/>
      <c r="C95" s="220"/>
      <c r="D95" s="221"/>
      <c r="E95" s="222"/>
      <c r="F95" s="223"/>
      <c r="G95" s="45"/>
    </row>
    <row r="96" spans="1:7" ht="24" customHeight="1" thickTop="1">
      <c r="A96" s="54"/>
      <c r="B96" s="224" t="s">
        <v>155</v>
      </c>
      <c r="C96" s="225"/>
      <c r="D96" s="226"/>
      <c r="E96" s="227"/>
      <c r="F96" s="226">
        <v>0</v>
      </c>
      <c r="G96" s="44">
        <f>SUM(G66:G95)</f>
        <v>0</v>
      </c>
    </row>
    <row r="97" spans="1:7" ht="24" customHeight="1">
      <c r="A97" s="46" t="s">
        <v>467</v>
      </c>
      <c r="B97" s="228" t="s">
        <v>468</v>
      </c>
      <c r="C97" s="201"/>
      <c r="D97" s="202"/>
      <c r="E97" s="203"/>
      <c r="F97" s="202"/>
      <c r="G97" s="49"/>
    </row>
    <row r="98" spans="1:7" ht="24" customHeight="1">
      <c r="A98" s="38"/>
      <c r="B98" s="85" t="s">
        <v>419</v>
      </c>
      <c r="C98" s="82" t="s">
        <v>826</v>
      </c>
      <c r="D98" s="83">
        <v>125</v>
      </c>
      <c r="E98" s="84" t="s">
        <v>420</v>
      </c>
      <c r="F98" s="83"/>
      <c r="G98" s="33">
        <f t="shared" ref="G98" si="13">D98*F98</f>
        <v>0</v>
      </c>
    </row>
    <row r="99" spans="1:7" ht="24" customHeight="1">
      <c r="A99" s="38"/>
      <c r="B99" s="85"/>
      <c r="C99" s="82"/>
      <c r="D99" s="83"/>
      <c r="E99" s="84"/>
      <c r="F99" s="83"/>
      <c r="G99" s="33"/>
    </row>
    <row r="100" spans="1:7" ht="24" customHeight="1">
      <c r="A100" s="38" t="s">
        <v>469</v>
      </c>
      <c r="B100" s="85" t="s">
        <v>470</v>
      </c>
      <c r="C100" s="82"/>
      <c r="D100" s="83"/>
      <c r="E100" s="84"/>
      <c r="F100" s="83"/>
      <c r="G100" s="33"/>
    </row>
    <row r="101" spans="1:7" ht="24" customHeight="1">
      <c r="A101" s="38" t="s">
        <v>471</v>
      </c>
      <c r="B101" s="85" t="s">
        <v>472</v>
      </c>
      <c r="C101" s="82"/>
      <c r="D101" s="83"/>
      <c r="E101" s="84"/>
      <c r="F101" s="83"/>
      <c r="G101" s="33"/>
    </row>
    <row r="102" spans="1:7" ht="24" customHeight="1">
      <c r="A102" s="38"/>
      <c r="B102" s="85" t="s">
        <v>419</v>
      </c>
      <c r="C102" s="82" t="s">
        <v>826</v>
      </c>
      <c r="D102" s="83">
        <v>122</v>
      </c>
      <c r="E102" s="84" t="s">
        <v>420</v>
      </c>
      <c r="F102" s="83"/>
      <c r="G102" s="33">
        <f t="shared" ref="G102:G104" si="14">D102*F102</f>
        <v>0</v>
      </c>
    </row>
    <row r="103" spans="1:7" ht="24" customHeight="1">
      <c r="A103" s="38"/>
      <c r="B103" s="85" t="s">
        <v>421</v>
      </c>
      <c r="C103" s="82" t="s">
        <v>473</v>
      </c>
      <c r="D103" s="83">
        <v>2</v>
      </c>
      <c r="E103" s="84" t="s">
        <v>412</v>
      </c>
      <c r="F103" s="83"/>
      <c r="G103" s="33">
        <f t="shared" si="14"/>
        <v>0</v>
      </c>
    </row>
    <row r="104" spans="1:7" ht="24" customHeight="1">
      <c r="A104" s="38"/>
      <c r="B104" s="85" t="s">
        <v>421</v>
      </c>
      <c r="C104" s="82" t="s">
        <v>474</v>
      </c>
      <c r="D104" s="83">
        <v>1</v>
      </c>
      <c r="E104" s="84" t="s">
        <v>412</v>
      </c>
      <c r="F104" s="83"/>
      <c r="G104" s="33">
        <f t="shared" si="14"/>
        <v>0</v>
      </c>
    </row>
    <row r="105" spans="1:7" ht="24" customHeight="1">
      <c r="A105" s="42"/>
      <c r="B105" s="85"/>
      <c r="C105" s="82"/>
      <c r="D105" s="83"/>
      <c r="E105" s="84"/>
      <c r="F105" s="83"/>
      <c r="G105" s="33"/>
    </row>
    <row r="106" spans="1:7" ht="24" customHeight="1">
      <c r="A106" s="42" t="s">
        <v>475</v>
      </c>
      <c r="B106" s="85" t="s">
        <v>476</v>
      </c>
      <c r="C106" s="82"/>
      <c r="D106" s="83"/>
      <c r="E106" s="84"/>
      <c r="F106" s="83"/>
      <c r="G106" s="33"/>
    </row>
    <row r="107" spans="1:7" ht="24" customHeight="1">
      <c r="A107" s="38"/>
      <c r="B107" s="85" t="s">
        <v>18</v>
      </c>
      <c r="C107" s="82" t="s">
        <v>824</v>
      </c>
      <c r="D107" s="83">
        <v>2</v>
      </c>
      <c r="E107" s="84" t="s">
        <v>448</v>
      </c>
      <c r="F107" s="83"/>
      <c r="G107" s="33">
        <f t="shared" ref="G107:G108" si="15">D107*F107</f>
        <v>0</v>
      </c>
    </row>
    <row r="108" spans="1:7" ht="24" customHeight="1">
      <c r="A108" s="42"/>
      <c r="B108" s="85" t="s">
        <v>419</v>
      </c>
      <c r="C108" s="82" t="s">
        <v>826</v>
      </c>
      <c r="D108" s="83">
        <v>6</v>
      </c>
      <c r="E108" s="84" t="s">
        <v>449</v>
      </c>
      <c r="F108" s="83"/>
      <c r="G108" s="33">
        <f t="shared" si="15"/>
        <v>0</v>
      </c>
    </row>
    <row r="109" spans="1:7" ht="24" customHeight="1">
      <c r="A109" s="42"/>
      <c r="B109" s="85"/>
      <c r="C109" s="82"/>
      <c r="D109" s="83"/>
      <c r="E109" s="84"/>
      <c r="F109" s="83"/>
      <c r="G109" s="33"/>
    </row>
    <row r="110" spans="1:7" ht="24" customHeight="1">
      <c r="A110" s="38" t="s">
        <v>477</v>
      </c>
      <c r="B110" s="85" t="s">
        <v>478</v>
      </c>
      <c r="C110" s="82"/>
      <c r="D110" s="83"/>
      <c r="E110" s="84"/>
      <c r="F110" s="86"/>
      <c r="G110" s="33"/>
    </row>
    <row r="111" spans="1:7" ht="24" customHeight="1">
      <c r="A111" s="38"/>
      <c r="B111" s="85" t="s">
        <v>479</v>
      </c>
      <c r="C111" s="82" t="s">
        <v>415</v>
      </c>
      <c r="D111" s="83">
        <v>8</v>
      </c>
      <c r="E111" s="84" t="s">
        <v>416</v>
      </c>
      <c r="F111" s="86" t="s">
        <v>174</v>
      </c>
      <c r="G111" s="33" t="s">
        <v>616</v>
      </c>
    </row>
    <row r="112" spans="1:7" ht="24" customHeight="1">
      <c r="A112" s="38"/>
      <c r="B112" s="85" t="s">
        <v>480</v>
      </c>
      <c r="C112" s="82"/>
      <c r="D112" s="83">
        <v>18</v>
      </c>
      <c r="E112" s="84" t="s">
        <v>420</v>
      </c>
      <c r="F112" s="86" t="s">
        <v>174</v>
      </c>
      <c r="G112" s="33" t="s">
        <v>616</v>
      </c>
    </row>
    <row r="113" spans="1:7" ht="24" customHeight="1">
      <c r="A113" s="38"/>
      <c r="B113" s="85" t="s">
        <v>289</v>
      </c>
      <c r="C113" s="82"/>
      <c r="D113" s="83">
        <v>2</v>
      </c>
      <c r="E113" s="84" t="s">
        <v>430</v>
      </c>
      <c r="F113" s="87"/>
      <c r="G113" s="33">
        <f t="shared" ref="G113:G115" si="16">D113*F113</f>
        <v>0</v>
      </c>
    </row>
    <row r="114" spans="1:7" ht="24" customHeight="1">
      <c r="A114" s="38"/>
      <c r="B114" s="85" t="s">
        <v>22</v>
      </c>
      <c r="C114" s="82"/>
      <c r="D114" s="83">
        <v>20</v>
      </c>
      <c r="E114" s="84" t="s">
        <v>481</v>
      </c>
      <c r="F114" s="83"/>
      <c r="G114" s="33">
        <f t="shared" si="16"/>
        <v>0</v>
      </c>
    </row>
    <row r="115" spans="1:7" ht="24" customHeight="1">
      <c r="A115" s="38"/>
      <c r="B115" s="85" t="s">
        <v>482</v>
      </c>
      <c r="C115" s="82" t="s">
        <v>483</v>
      </c>
      <c r="D115" s="83">
        <v>1</v>
      </c>
      <c r="E115" s="84" t="s">
        <v>430</v>
      </c>
      <c r="F115" s="83"/>
      <c r="G115" s="33">
        <f t="shared" si="16"/>
        <v>0</v>
      </c>
    </row>
    <row r="116" spans="1:7" ht="24" customHeight="1">
      <c r="A116" s="38"/>
      <c r="B116" s="85"/>
      <c r="C116" s="82"/>
      <c r="D116" s="83"/>
      <c r="E116" s="84"/>
      <c r="F116" s="83"/>
      <c r="G116" s="33"/>
    </row>
    <row r="117" spans="1:7" ht="24" customHeight="1">
      <c r="A117" s="38"/>
      <c r="B117" s="85"/>
      <c r="C117" s="82"/>
      <c r="D117" s="83"/>
      <c r="E117" s="84"/>
      <c r="F117" s="83"/>
      <c r="G117" s="33"/>
    </row>
    <row r="118" spans="1:7" ht="24" customHeight="1">
      <c r="A118" s="38"/>
      <c r="B118" s="85"/>
      <c r="C118" s="82"/>
      <c r="D118" s="83"/>
      <c r="E118" s="84"/>
      <c r="F118" s="83"/>
      <c r="G118" s="33"/>
    </row>
    <row r="119" spans="1:7" ht="24" customHeight="1">
      <c r="A119" s="38"/>
      <c r="B119" s="85"/>
      <c r="C119" s="82"/>
      <c r="D119" s="83"/>
      <c r="E119" s="84"/>
      <c r="F119" s="83"/>
      <c r="G119" s="33"/>
    </row>
    <row r="120" spans="1:7" ht="24" customHeight="1">
      <c r="A120" s="38"/>
      <c r="B120" s="85"/>
      <c r="C120" s="82"/>
      <c r="D120" s="83"/>
      <c r="E120" s="84"/>
      <c r="F120" s="83"/>
      <c r="G120" s="33"/>
    </row>
    <row r="121" spans="1:7" ht="24" customHeight="1">
      <c r="A121" s="38"/>
      <c r="B121" s="85"/>
      <c r="C121" s="82"/>
      <c r="D121" s="83"/>
      <c r="E121" s="84"/>
      <c r="F121" s="83"/>
      <c r="G121" s="33"/>
    </row>
    <row r="122" spans="1:7" ht="24" customHeight="1">
      <c r="A122" s="38"/>
      <c r="B122" s="85"/>
      <c r="C122" s="82"/>
      <c r="D122" s="83"/>
      <c r="E122" s="84"/>
      <c r="F122" s="83"/>
      <c r="G122" s="33"/>
    </row>
    <row r="123" spans="1:7" ht="24" customHeight="1">
      <c r="A123" s="38"/>
      <c r="B123" s="85"/>
      <c r="C123" s="82"/>
      <c r="D123" s="83"/>
      <c r="E123" s="84"/>
      <c r="F123" s="83"/>
      <c r="G123" s="33"/>
    </row>
    <row r="124" spans="1:7" ht="24" customHeight="1">
      <c r="A124" s="42"/>
      <c r="B124" s="85"/>
      <c r="C124" s="82"/>
      <c r="D124" s="83"/>
      <c r="E124" s="84"/>
      <c r="F124" s="83"/>
      <c r="G124" s="33"/>
    </row>
    <row r="125" spans="1:7" ht="24" customHeight="1">
      <c r="A125" s="42"/>
      <c r="B125" s="85"/>
      <c r="C125" s="82"/>
      <c r="D125" s="83"/>
      <c r="E125" s="84"/>
      <c r="F125" s="83"/>
      <c r="G125" s="33"/>
    </row>
    <row r="126" spans="1:7" ht="24" customHeight="1" thickBot="1">
      <c r="A126" s="91"/>
      <c r="B126" s="219"/>
      <c r="C126" s="220"/>
      <c r="D126" s="221"/>
      <c r="E126" s="222"/>
      <c r="F126" s="223"/>
      <c r="G126" s="45"/>
    </row>
    <row r="127" spans="1:7" ht="24" customHeight="1" thickTop="1">
      <c r="A127" s="54"/>
      <c r="B127" s="224" t="s">
        <v>155</v>
      </c>
      <c r="C127" s="225"/>
      <c r="D127" s="226"/>
      <c r="E127" s="227"/>
      <c r="F127" s="226">
        <v>0</v>
      </c>
      <c r="G127" s="44">
        <f>SUM(G97:G126)</f>
        <v>0</v>
      </c>
    </row>
    <row r="128" spans="1:7" ht="24" customHeight="1">
      <c r="A128" s="46" t="s">
        <v>484</v>
      </c>
      <c r="B128" s="228" t="s">
        <v>485</v>
      </c>
      <c r="C128" s="201"/>
      <c r="D128" s="202"/>
      <c r="E128" s="203"/>
      <c r="F128" s="202"/>
      <c r="G128" s="49"/>
    </row>
    <row r="129" spans="1:7" ht="24" customHeight="1">
      <c r="A129" s="38"/>
      <c r="B129" s="85" t="s">
        <v>18</v>
      </c>
      <c r="C129" s="82" t="s">
        <v>824</v>
      </c>
      <c r="D129" s="83">
        <v>3</v>
      </c>
      <c r="E129" s="84" t="s">
        <v>448</v>
      </c>
      <c r="F129" s="83"/>
      <c r="G129" s="33">
        <f t="shared" ref="G129:G130" si="17">D129*F129</f>
        <v>0</v>
      </c>
    </row>
    <row r="130" spans="1:7" ht="24" customHeight="1">
      <c r="A130" s="38"/>
      <c r="B130" s="85" t="s">
        <v>419</v>
      </c>
      <c r="C130" s="82" t="s">
        <v>826</v>
      </c>
      <c r="D130" s="83">
        <v>9</v>
      </c>
      <c r="E130" s="84" t="s">
        <v>449</v>
      </c>
      <c r="F130" s="83"/>
      <c r="G130" s="33">
        <f t="shared" si="17"/>
        <v>0</v>
      </c>
    </row>
    <row r="131" spans="1:7" ht="24" customHeight="1">
      <c r="A131" s="38"/>
      <c r="B131" s="85"/>
      <c r="C131" s="82"/>
      <c r="D131" s="83"/>
      <c r="E131" s="84"/>
      <c r="F131" s="83"/>
      <c r="G131" s="33"/>
    </row>
    <row r="132" spans="1:7" ht="24" customHeight="1">
      <c r="A132" s="38" t="s">
        <v>486</v>
      </c>
      <c r="B132" s="85" t="s">
        <v>487</v>
      </c>
      <c r="C132" s="82"/>
      <c r="D132" s="83"/>
      <c r="E132" s="84"/>
      <c r="F132" s="83"/>
      <c r="G132" s="33"/>
    </row>
    <row r="133" spans="1:7" ht="24" customHeight="1">
      <c r="A133" s="38"/>
      <c r="B133" s="85"/>
      <c r="C133" s="82"/>
      <c r="D133" s="83"/>
      <c r="E133" s="84"/>
      <c r="F133" s="83"/>
      <c r="G133" s="33"/>
    </row>
    <row r="134" spans="1:7" ht="24" customHeight="1">
      <c r="A134" s="38" t="s">
        <v>488</v>
      </c>
      <c r="B134" s="85" t="s">
        <v>489</v>
      </c>
      <c r="C134" s="82"/>
      <c r="D134" s="83"/>
      <c r="E134" s="84"/>
      <c r="F134" s="86"/>
      <c r="G134" s="33"/>
    </row>
    <row r="135" spans="1:7" ht="24" customHeight="1">
      <c r="A135" s="38"/>
      <c r="B135" s="85" t="s">
        <v>18</v>
      </c>
      <c r="C135" s="82" t="s">
        <v>824</v>
      </c>
      <c r="D135" s="83">
        <v>6</v>
      </c>
      <c r="E135" s="84" t="s">
        <v>490</v>
      </c>
      <c r="F135" s="86"/>
      <c r="G135" s="33">
        <f t="shared" ref="G135:G145" si="18">D135*F135</f>
        <v>0</v>
      </c>
    </row>
    <row r="136" spans="1:7" ht="24" customHeight="1">
      <c r="A136" s="42"/>
      <c r="B136" s="85" t="s">
        <v>419</v>
      </c>
      <c r="C136" s="82" t="s">
        <v>826</v>
      </c>
      <c r="D136" s="83">
        <v>12</v>
      </c>
      <c r="E136" s="84" t="s">
        <v>491</v>
      </c>
      <c r="F136" s="83"/>
      <c r="G136" s="33">
        <f t="shared" si="18"/>
        <v>0</v>
      </c>
    </row>
    <row r="137" spans="1:7" ht="24" customHeight="1">
      <c r="A137" s="42"/>
      <c r="B137" s="85" t="s">
        <v>813</v>
      </c>
      <c r="C137" s="82" t="s">
        <v>642</v>
      </c>
      <c r="D137" s="83">
        <v>2</v>
      </c>
      <c r="E137" s="84" t="s">
        <v>492</v>
      </c>
      <c r="F137" s="83"/>
      <c r="G137" s="33">
        <f t="shared" si="18"/>
        <v>0</v>
      </c>
    </row>
    <row r="138" spans="1:7" ht="24" customHeight="1">
      <c r="A138" s="42"/>
      <c r="B138" s="85" t="s">
        <v>284</v>
      </c>
      <c r="C138" s="82" t="s">
        <v>640</v>
      </c>
      <c r="D138" s="83">
        <v>1</v>
      </c>
      <c r="E138" s="84" t="s">
        <v>492</v>
      </c>
      <c r="F138" s="83"/>
      <c r="G138" s="33">
        <f t="shared" si="18"/>
        <v>0</v>
      </c>
    </row>
    <row r="139" spans="1:7" ht="24" customHeight="1">
      <c r="A139" s="38"/>
      <c r="B139" s="85" t="s">
        <v>493</v>
      </c>
      <c r="C139" s="82" t="s">
        <v>651</v>
      </c>
      <c r="D139" s="83">
        <v>40</v>
      </c>
      <c r="E139" s="84" t="s">
        <v>492</v>
      </c>
      <c r="F139" s="83"/>
      <c r="G139" s="33">
        <f t="shared" si="18"/>
        <v>0</v>
      </c>
    </row>
    <row r="140" spans="1:7" ht="24" customHeight="1">
      <c r="A140" s="38"/>
      <c r="B140" s="85" t="s">
        <v>494</v>
      </c>
      <c r="C140" s="82" t="s">
        <v>810</v>
      </c>
      <c r="D140" s="83">
        <v>2</v>
      </c>
      <c r="E140" s="84" t="s">
        <v>495</v>
      </c>
      <c r="F140" s="83"/>
      <c r="G140" s="33">
        <f t="shared" si="18"/>
        <v>0</v>
      </c>
    </row>
    <row r="141" spans="1:7" ht="24" customHeight="1">
      <c r="A141" s="38"/>
      <c r="B141" s="85" t="s">
        <v>69</v>
      </c>
      <c r="C141" s="82" t="s">
        <v>427</v>
      </c>
      <c r="D141" s="83">
        <v>2</v>
      </c>
      <c r="E141" s="84" t="s">
        <v>492</v>
      </c>
      <c r="F141" s="83"/>
      <c r="G141" s="33">
        <f t="shared" si="18"/>
        <v>0</v>
      </c>
    </row>
    <row r="142" spans="1:7" ht="24" customHeight="1">
      <c r="A142" s="38"/>
      <c r="B142" s="85" t="s">
        <v>452</v>
      </c>
      <c r="C142" s="82"/>
      <c r="D142" s="83">
        <v>2</v>
      </c>
      <c r="E142" s="84" t="s">
        <v>496</v>
      </c>
      <c r="F142" s="83"/>
      <c r="G142" s="33">
        <f t="shared" si="18"/>
        <v>0</v>
      </c>
    </row>
    <row r="143" spans="1:7" ht="24" customHeight="1">
      <c r="A143" s="38"/>
      <c r="B143" s="85" t="s">
        <v>807</v>
      </c>
      <c r="C143" s="82" t="s">
        <v>653</v>
      </c>
      <c r="D143" s="83">
        <v>1</v>
      </c>
      <c r="E143" s="84" t="s">
        <v>492</v>
      </c>
      <c r="F143" s="83"/>
      <c r="G143" s="33">
        <f t="shared" si="18"/>
        <v>0</v>
      </c>
    </row>
    <row r="144" spans="1:7" ht="24" customHeight="1">
      <c r="A144" s="42"/>
      <c r="B144" s="85" t="s">
        <v>497</v>
      </c>
      <c r="C144" s="82" t="s">
        <v>451</v>
      </c>
      <c r="D144" s="83">
        <v>1</v>
      </c>
      <c r="E144" s="84" t="s">
        <v>492</v>
      </c>
      <c r="F144" s="83"/>
      <c r="G144" s="33">
        <f t="shared" si="18"/>
        <v>0</v>
      </c>
    </row>
    <row r="145" spans="1:7" ht="24" customHeight="1">
      <c r="A145" s="42"/>
      <c r="B145" s="85" t="s">
        <v>498</v>
      </c>
      <c r="C145" s="82"/>
      <c r="D145" s="83">
        <v>1</v>
      </c>
      <c r="E145" s="84" t="s">
        <v>492</v>
      </c>
      <c r="F145" s="83"/>
      <c r="G145" s="33">
        <f t="shared" si="18"/>
        <v>0</v>
      </c>
    </row>
    <row r="146" spans="1:7" ht="24" customHeight="1">
      <c r="A146" s="38"/>
      <c r="B146" s="85"/>
      <c r="C146" s="82"/>
      <c r="D146" s="83"/>
      <c r="E146" s="84"/>
      <c r="F146" s="83"/>
      <c r="G146" s="33"/>
    </row>
    <row r="147" spans="1:7" ht="24" customHeight="1">
      <c r="A147" s="38" t="s">
        <v>499</v>
      </c>
      <c r="B147" s="85" t="s">
        <v>500</v>
      </c>
      <c r="C147" s="82"/>
      <c r="D147" s="83"/>
      <c r="E147" s="84"/>
      <c r="F147" s="86"/>
      <c r="G147" s="33"/>
    </row>
    <row r="148" spans="1:7" ht="24" customHeight="1">
      <c r="A148" s="42"/>
      <c r="B148" s="85" t="s">
        <v>479</v>
      </c>
      <c r="C148" s="82" t="s">
        <v>415</v>
      </c>
      <c r="D148" s="83">
        <v>8</v>
      </c>
      <c r="E148" s="84" t="s">
        <v>416</v>
      </c>
      <c r="F148" s="86" t="s">
        <v>174</v>
      </c>
      <c r="G148" s="33" t="s">
        <v>616</v>
      </c>
    </row>
    <row r="149" spans="1:7" ht="24" customHeight="1">
      <c r="A149" s="42"/>
      <c r="B149" s="85" t="s">
        <v>480</v>
      </c>
      <c r="C149" s="82"/>
      <c r="D149" s="83">
        <v>18</v>
      </c>
      <c r="E149" s="84" t="s">
        <v>420</v>
      </c>
      <c r="F149" s="86" t="s">
        <v>174</v>
      </c>
      <c r="G149" s="33" t="s">
        <v>616</v>
      </c>
    </row>
    <row r="150" spans="1:7" ht="24" customHeight="1">
      <c r="A150" s="42"/>
      <c r="B150" s="85" t="s">
        <v>289</v>
      </c>
      <c r="C150" s="82"/>
      <c r="D150" s="83">
        <v>2</v>
      </c>
      <c r="E150" s="84" t="s">
        <v>430</v>
      </c>
      <c r="F150" s="86"/>
      <c r="G150" s="33">
        <f t="shared" ref="G150:G151" si="19">D150*F150</f>
        <v>0</v>
      </c>
    </row>
    <row r="151" spans="1:7" ht="24" customHeight="1">
      <c r="A151" s="42"/>
      <c r="B151" s="85" t="s">
        <v>22</v>
      </c>
      <c r="C151" s="82"/>
      <c r="D151" s="83">
        <v>20</v>
      </c>
      <c r="E151" s="84" t="s">
        <v>481</v>
      </c>
      <c r="F151" s="86"/>
      <c r="G151" s="33">
        <f t="shared" si="19"/>
        <v>0</v>
      </c>
    </row>
    <row r="152" spans="1:7" ht="24" customHeight="1">
      <c r="A152" s="42"/>
      <c r="B152" s="85"/>
      <c r="C152" s="82"/>
      <c r="D152" s="83"/>
      <c r="E152" s="84"/>
      <c r="F152" s="86"/>
      <c r="G152" s="33"/>
    </row>
    <row r="153" spans="1:7" ht="24" customHeight="1">
      <c r="A153" s="42"/>
      <c r="B153" s="85"/>
      <c r="C153" s="82"/>
      <c r="D153" s="83"/>
      <c r="E153" s="84"/>
      <c r="F153" s="86"/>
      <c r="G153" s="33"/>
    </row>
    <row r="154" spans="1:7" ht="24" customHeight="1">
      <c r="A154" s="42"/>
      <c r="B154" s="85"/>
      <c r="C154" s="82"/>
      <c r="D154" s="83"/>
      <c r="E154" s="84"/>
      <c r="F154" s="86"/>
      <c r="G154" s="33"/>
    </row>
    <row r="155" spans="1:7" ht="24" customHeight="1">
      <c r="A155" s="42"/>
      <c r="B155" s="85"/>
      <c r="C155" s="82"/>
      <c r="D155" s="83"/>
      <c r="E155" s="84"/>
      <c r="F155" s="86"/>
      <c r="G155" s="33"/>
    </row>
    <row r="156" spans="1:7" ht="24" customHeight="1">
      <c r="A156" s="42"/>
      <c r="B156" s="85"/>
      <c r="C156" s="82"/>
      <c r="D156" s="83"/>
      <c r="E156" s="84"/>
      <c r="F156" s="86"/>
      <c r="G156" s="33"/>
    </row>
    <row r="157" spans="1:7" ht="24" customHeight="1" thickBot="1">
      <c r="A157" s="91"/>
      <c r="B157" s="219"/>
      <c r="C157" s="220"/>
      <c r="D157" s="221"/>
      <c r="E157" s="222"/>
      <c r="F157" s="223"/>
      <c r="G157" s="45"/>
    </row>
    <row r="158" spans="1:7" ht="24" customHeight="1" thickTop="1">
      <c r="A158" s="54"/>
      <c r="B158" s="224" t="s">
        <v>155</v>
      </c>
      <c r="C158" s="225"/>
      <c r="D158" s="226"/>
      <c r="E158" s="227"/>
      <c r="F158" s="226">
        <v>0</v>
      </c>
      <c r="G158" s="44">
        <f>SUM(G128:G157)</f>
        <v>0</v>
      </c>
    </row>
    <row r="159" spans="1:7" ht="24" customHeight="1">
      <c r="A159" s="46" t="s">
        <v>501</v>
      </c>
      <c r="B159" s="228" t="s">
        <v>502</v>
      </c>
      <c r="C159" s="201"/>
      <c r="D159" s="202"/>
      <c r="E159" s="203"/>
      <c r="F159" s="230"/>
      <c r="G159" s="49"/>
    </row>
    <row r="160" spans="1:7" ht="24" customHeight="1">
      <c r="A160" s="38"/>
      <c r="B160" s="85" t="s">
        <v>152</v>
      </c>
      <c r="C160" s="82" t="s">
        <v>703</v>
      </c>
      <c r="D160" s="83">
        <v>2</v>
      </c>
      <c r="E160" s="84" t="s">
        <v>503</v>
      </c>
      <c r="F160" s="83"/>
      <c r="G160" s="33">
        <f t="shared" ref="G160:G166" si="20">D160*F160</f>
        <v>0</v>
      </c>
    </row>
    <row r="161" spans="1:7" ht="24" customHeight="1">
      <c r="A161" s="38"/>
      <c r="B161" s="85" t="s">
        <v>815</v>
      </c>
      <c r="C161" s="82" t="s">
        <v>504</v>
      </c>
      <c r="D161" s="83">
        <v>10</v>
      </c>
      <c r="E161" s="84" t="s">
        <v>505</v>
      </c>
      <c r="F161" s="83"/>
      <c r="G161" s="33">
        <f t="shared" si="20"/>
        <v>0</v>
      </c>
    </row>
    <row r="162" spans="1:7" ht="24" customHeight="1">
      <c r="A162" s="38"/>
      <c r="B162" s="85" t="s">
        <v>506</v>
      </c>
      <c r="C162" s="82" t="s">
        <v>687</v>
      </c>
      <c r="D162" s="83">
        <v>2</v>
      </c>
      <c r="E162" s="84" t="s">
        <v>418</v>
      </c>
      <c r="F162" s="86"/>
      <c r="G162" s="33">
        <f t="shared" si="20"/>
        <v>0</v>
      </c>
    </row>
    <row r="163" spans="1:7" ht="24" customHeight="1">
      <c r="A163" s="38"/>
      <c r="B163" s="85" t="s">
        <v>506</v>
      </c>
      <c r="C163" s="82" t="s">
        <v>688</v>
      </c>
      <c r="D163" s="83">
        <v>4</v>
      </c>
      <c r="E163" s="84" t="s">
        <v>418</v>
      </c>
      <c r="F163" s="86"/>
      <c r="G163" s="33">
        <f t="shared" si="20"/>
        <v>0</v>
      </c>
    </row>
    <row r="164" spans="1:7" ht="24" customHeight="1">
      <c r="A164" s="38"/>
      <c r="B164" s="85" t="s">
        <v>18</v>
      </c>
      <c r="C164" s="82" t="s">
        <v>824</v>
      </c>
      <c r="D164" s="83">
        <v>10</v>
      </c>
      <c r="E164" s="84" t="s">
        <v>416</v>
      </c>
      <c r="F164" s="83"/>
      <c r="G164" s="33">
        <f t="shared" si="20"/>
        <v>0</v>
      </c>
    </row>
    <row r="165" spans="1:7" ht="24" customHeight="1">
      <c r="A165" s="38"/>
      <c r="B165" s="85" t="s">
        <v>419</v>
      </c>
      <c r="C165" s="82" t="s">
        <v>826</v>
      </c>
      <c r="D165" s="83">
        <v>30</v>
      </c>
      <c r="E165" s="84" t="s">
        <v>491</v>
      </c>
      <c r="F165" s="83"/>
      <c r="G165" s="33">
        <f t="shared" si="20"/>
        <v>0</v>
      </c>
    </row>
    <row r="166" spans="1:7" ht="24" customHeight="1">
      <c r="A166" s="38"/>
      <c r="B166" s="85" t="s">
        <v>813</v>
      </c>
      <c r="C166" s="82" t="s">
        <v>642</v>
      </c>
      <c r="D166" s="83">
        <v>2</v>
      </c>
      <c r="E166" s="84" t="s">
        <v>492</v>
      </c>
      <c r="F166" s="86"/>
      <c r="G166" s="33">
        <f t="shared" si="20"/>
        <v>0</v>
      </c>
    </row>
    <row r="167" spans="1:7" ht="24" customHeight="1">
      <c r="A167" s="38"/>
      <c r="B167" s="85"/>
      <c r="C167" s="82"/>
      <c r="D167" s="83"/>
      <c r="E167" s="84"/>
      <c r="F167" s="83"/>
      <c r="G167" s="33"/>
    </row>
    <row r="168" spans="1:7" ht="24" customHeight="1">
      <c r="A168" s="38" t="s">
        <v>507</v>
      </c>
      <c r="B168" s="85" t="s">
        <v>508</v>
      </c>
      <c r="C168" s="82"/>
      <c r="D168" s="83"/>
      <c r="E168" s="84"/>
      <c r="F168" s="98"/>
      <c r="G168" s="33"/>
    </row>
    <row r="169" spans="1:7" ht="24" customHeight="1">
      <c r="A169" s="38"/>
      <c r="B169" s="85" t="s">
        <v>509</v>
      </c>
      <c r="C169" s="82"/>
      <c r="D169" s="83">
        <v>1</v>
      </c>
      <c r="E169" s="84" t="s">
        <v>492</v>
      </c>
      <c r="F169" s="83"/>
      <c r="G169" s="33">
        <f t="shared" ref="G169:G179" si="21">D169*F169</f>
        <v>0</v>
      </c>
    </row>
    <row r="170" spans="1:7" ht="24" customHeight="1">
      <c r="A170" s="38"/>
      <c r="B170" s="85" t="s">
        <v>510</v>
      </c>
      <c r="C170" s="82"/>
      <c r="D170" s="83">
        <v>2</v>
      </c>
      <c r="E170" s="84" t="s">
        <v>492</v>
      </c>
      <c r="F170" s="83"/>
      <c r="G170" s="33">
        <f t="shared" si="21"/>
        <v>0</v>
      </c>
    </row>
    <row r="171" spans="1:7" ht="24" customHeight="1">
      <c r="A171" s="38"/>
      <c r="B171" s="85" t="s">
        <v>511</v>
      </c>
      <c r="C171" s="82" t="s">
        <v>662</v>
      </c>
      <c r="D171" s="83">
        <v>1</v>
      </c>
      <c r="E171" s="84" t="s">
        <v>492</v>
      </c>
      <c r="F171" s="83"/>
      <c r="G171" s="33">
        <f t="shared" si="21"/>
        <v>0</v>
      </c>
    </row>
    <row r="172" spans="1:7" ht="24" customHeight="1">
      <c r="A172" s="38"/>
      <c r="B172" s="85" t="s">
        <v>816</v>
      </c>
      <c r="C172" s="82" t="s">
        <v>659</v>
      </c>
      <c r="D172" s="83">
        <v>4</v>
      </c>
      <c r="E172" s="84" t="s">
        <v>512</v>
      </c>
      <c r="F172" s="86"/>
      <c r="G172" s="33">
        <f t="shared" si="21"/>
        <v>0</v>
      </c>
    </row>
    <row r="173" spans="1:7" ht="24" customHeight="1">
      <c r="A173" s="38"/>
      <c r="B173" s="85" t="s">
        <v>513</v>
      </c>
      <c r="C173" s="82" t="s">
        <v>656</v>
      </c>
      <c r="D173" s="83">
        <v>2</v>
      </c>
      <c r="E173" s="84" t="s">
        <v>492</v>
      </c>
      <c r="F173" s="86"/>
      <c r="G173" s="33">
        <f t="shared" si="21"/>
        <v>0</v>
      </c>
    </row>
    <row r="174" spans="1:7" ht="24" customHeight="1">
      <c r="A174" s="38"/>
      <c r="B174" s="85" t="s">
        <v>657</v>
      </c>
      <c r="C174" s="82" t="s">
        <v>823</v>
      </c>
      <c r="D174" s="83">
        <v>2</v>
      </c>
      <c r="E174" s="84" t="s">
        <v>496</v>
      </c>
      <c r="F174" s="83"/>
      <c r="G174" s="33">
        <f t="shared" si="21"/>
        <v>0</v>
      </c>
    </row>
    <row r="175" spans="1:7" ht="24" customHeight="1">
      <c r="A175" s="38"/>
      <c r="B175" s="85" t="s">
        <v>514</v>
      </c>
      <c r="C175" s="82" t="s">
        <v>806</v>
      </c>
      <c r="D175" s="83">
        <v>2</v>
      </c>
      <c r="E175" s="84" t="s">
        <v>492</v>
      </c>
      <c r="F175" s="83"/>
      <c r="G175" s="33">
        <f t="shared" si="21"/>
        <v>0</v>
      </c>
    </row>
    <row r="176" spans="1:7" ht="24" customHeight="1">
      <c r="A176" s="38"/>
      <c r="B176" s="85" t="s">
        <v>515</v>
      </c>
      <c r="C176" s="82"/>
      <c r="D176" s="83">
        <v>1</v>
      </c>
      <c r="E176" s="84" t="s">
        <v>492</v>
      </c>
      <c r="F176" s="98"/>
      <c r="G176" s="33">
        <f t="shared" si="21"/>
        <v>0</v>
      </c>
    </row>
    <row r="177" spans="1:7" ht="24" customHeight="1">
      <c r="A177" s="38"/>
      <c r="B177" s="85" t="s">
        <v>335</v>
      </c>
      <c r="C177" s="82" t="s">
        <v>812</v>
      </c>
      <c r="D177" s="83">
        <v>1</v>
      </c>
      <c r="E177" s="84" t="s">
        <v>492</v>
      </c>
      <c r="F177" s="83"/>
      <c r="G177" s="33">
        <f t="shared" si="21"/>
        <v>0</v>
      </c>
    </row>
    <row r="178" spans="1:7" ht="24" customHeight="1">
      <c r="A178" s="38"/>
      <c r="B178" s="85" t="s">
        <v>23</v>
      </c>
      <c r="C178" s="82" t="s">
        <v>516</v>
      </c>
      <c r="D178" s="83">
        <v>17</v>
      </c>
      <c r="E178" s="84" t="s">
        <v>418</v>
      </c>
      <c r="F178" s="83"/>
      <c r="G178" s="33">
        <f t="shared" si="21"/>
        <v>0</v>
      </c>
    </row>
    <row r="179" spans="1:7" ht="24" customHeight="1">
      <c r="A179" s="38"/>
      <c r="B179" s="85" t="s">
        <v>517</v>
      </c>
      <c r="C179" s="82" t="s">
        <v>516</v>
      </c>
      <c r="D179" s="83">
        <v>1</v>
      </c>
      <c r="E179" s="84" t="s">
        <v>418</v>
      </c>
      <c r="F179" s="83"/>
      <c r="G179" s="33">
        <f t="shared" si="21"/>
        <v>0</v>
      </c>
    </row>
    <row r="180" spans="1:7" ht="24" customHeight="1">
      <c r="A180" s="38"/>
      <c r="B180" s="85"/>
      <c r="C180" s="82"/>
      <c r="D180" s="83"/>
      <c r="E180" s="84"/>
      <c r="F180" s="83"/>
      <c r="G180" s="33"/>
    </row>
    <row r="181" spans="1:7" ht="24" customHeight="1">
      <c r="A181" s="38" t="s">
        <v>518</v>
      </c>
      <c r="B181" s="85" t="s">
        <v>519</v>
      </c>
      <c r="C181" s="82"/>
      <c r="D181" s="83"/>
      <c r="E181" s="84"/>
      <c r="F181" s="83"/>
      <c r="G181" s="33"/>
    </row>
    <row r="182" spans="1:7" ht="24" customHeight="1">
      <c r="A182" s="38"/>
      <c r="B182" s="85" t="s">
        <v>18</v>
      </c>
      <c r="C182" s="82" t="s">
        <v>824</v>
      </c>
      <c r="D182" s="83">
        <v>2</v>
      </c>
      <c r="E182" s="84" t="s">
        <v>416</v>
      </c>
      <c r="F182" s="86"/>
      <c r="G182" s="33">
        <f t="shared" ref="G182:G184" si="22">D182*F182</f>
        <v>0</v>
      </c>
    </row>
    <row r="183" spans="1:7" ht="24" customHeight="1">
      <c r="A183" s="38"/>
      <c r="B183" s="85" t="s">
        <v>419</v>
      </c>
      <c r="C183" s="82" t="s">
        <v>826</v>
      </c>
      <c r="D183" s="83">
        <v>6</v>
      </c>
      <c r="E183" s="84" t="s">
        <v>420</v>
      </c>
      <c r="F183" s="83"/>
      <c r="G183" s="33">
        <f t="shared" si="22"/>
        <v>0</v>
      </c>
    </row>
    <row r="184" spans="1:7" ht="24" customHeight="1">
      <c r="A184" s="38"/>
      <c r="B184" s="85" t="s">
        <v>813</v>
      </c>
      <c r="C184" s="82" t="s">
        <v>642</v>
      </c>
      <c r="D184" s="83">
        <v>1</v>
      </c>
      <c r="E184" s="84" t="s">
        <v>492</v>
      </c>
      <c r="F184" s="83"/>
      <c r="G184" s="33">
        <f t="shared" si="22"/>
        <v>0</v>
      </c>
    </row>
    <row r="185" spans="1:7" ht="24" customHeight="1">
      <c r="A185" s="92"/>
      <c r="B185" s="229"/>
      <c r="C185" s="88"/>
      <c r="D185" s="89"/>
      <c r="E185" s="90"/>
      <c r="F185" s="89"/>
      <c r="G185" s="100"/>
    </row>
    <row r="186" spans="1:7" ht="24" customHeight="1">
      <c r="A186" s="92"/>
      <c r="B186" s="229"/>
      <c r="C186" s="88"/>
      <c r="D186" s="89"/>
      <c r="E186" s="90"/>
      <c r="F186" s="89"/>
      <c r="G186" s="100"/>
    </row>
    <row r="187" spans="1:7" ht="24" customHeight="1">
      <c r="A187" s="92"/>
      <c r="B187" s="229"/>
      <c r="C187" s="88"/>
      <c r="D187" s="89"/>
      <c r="E187" s="90"/>
      <c r="F187" s="89"/>
      <c r="G187" s="100"/>
    </row>
    <row r="188" spans="1:7" ht="24" customHeight="1" thickBot="1">
      <c r="A188" s="91"/>
      <c r="B188" s="219"/>
      <c r="C188" s="220"/>
      <c r="D188" s="221"/>
      <c r="E188" s="222"/>
      <c r="F188" s="223"/>
      <c r="G188" s="45"/>
    </row>
    <row r="189" spans="1:7" ht="24" customHeight="1" thickTop="1">
      <c r="A189" s="54"/>
      <c r="B189" s="224" t="s">
        <v>155</v>
      </c>
      <c r="C189" s="225"/>
      <c r="D189" s="226"/>
      <c r="E189" s="227"/>
      <c r="F189" s="226">
        <v>0</v>
      </c>
      <c r="G189" s="44">
        <f>SUM(G159:G188)</f>
        <v>0</v>
      </c>
    </row>
    <row r="190" spans="1:7" ht="24" customHeight="1">
      <c r="A190" s="46" t="s">
        <v>520</v>
      </c>
      <c r="B190" s="228" t="s">
        <v>521</v>
      </c>
      <c r="C190" s="201"/>
      <c r="D190" s="202"/>
      <c r="E190" s="203"/>
      <c r="F190" s="202"/>
      <c r="G190" s="49"/>
    </row>
    <row r="191" spans="1:7" ht="24" customHeight="1">
      <c r="A191" s="38"/>
      <c r="B191" s="85" t="s">
        <v>18</v>
      </c>
      <c r="C191" s="82" t="s">
        <v>824</v>
      </c>
      <c r="D191" s="83">
        <v>1</v>
      </c>
      <c r="E191" s="84" t="s">
        <v>416</v>
      </c>
      <c r="F191" s="83"/>
      <c r="G191" s="33">
        <f t="shared" ref="G191:G193" si="23">D191*F191</f>
        <v>0</v>
      </c>
    </row>
    <row r="192" spans="1:7" ht="24" customHeight="1">
      <c r="A192" s="38"/>
      <c r="B192" s="85" t="s">
        <v>419</v>
      </c>
      <c r="C192" s="82" t="s">
        <v>826</v>
      </c>
      <c r="D192" s="83">
        <v>3</v>
      </c>
      <c r="E192" s="84" t="s">
        <v>420</v>
      </c>
      <c r="F192" s="83"/>
      <c r="G192" s="33">
        <f t="shared" si="23"/>
        <v>0</v>
      </c>
    </row>
    <row r="193" spans="1:7" ht="24" customHeight="1">
      <c r="A193" s="38"/>
      <c r="B193" s="85" t="s">
        <v>335</v>
      </c>
      <c r="C193" s="82" t="s">
        <v>812</v>
      </c>
      <c r="D193" s="83">
        <v>1</v>
      </c>
      <c r="E193" s="84" t="s">
        <v>492</v>
      </c>
      <c r="F193" s="83"/>
      <c r="G193" s="33">
        <f t="shared" si="23"/>
        <v>0</v>
      </c>
    </row>
    <row r="194" spans="1:7" ht="24" customHeight="1">
      <c r="A194" s="42"/>
      <c r="B194" s="85"/>
      <c r="C194" s="82"/>
      <c r="D194" s="83"/>
      <c r="E194" s="84"/>
      <c r="F194" s="83"/>
      <c r="G194" s="33"/>
    </row>
    <row r="195" spans="1:7" ht="24" customHeight="1">
      <c r="A195" s="38" t="s">
        <v>522</v>
      </c>
      <c r="B195" s="85" t="s">
        <v>523</v>
      </c>
      <c r="C195" s="82"/>
      <c r="D195" s="83"/>
      <c r="E195" s="84"/>
      <c r="F195" s="83"/>
      <c r="G195" s="33"/>
    </row>
    <row r="196" spans="1:7" ht="24" customHeight="1">
      <c r="A196" s="38"/>
      <c r="B196" s="85" t="s">
        <v>18</v>
      </c>
      <c r="C196" s="82" t="s">
        <v>824</v>
      </c>
      <c r="D196" s="83">
        <v>2</v>
      </c>
      <c r="E196" s="84" t="s">
        <v>416</v>
      </c>
      <c r="F196" s="86"/>
      <c r="G196" s="33">
        <f t="shared" ref="G196:G197" si="24">D196*F196</f>
        <v>0</v>
      </c>
    </row>
    <row r="197" spans="1:7" ht="24" customHeight="1">
      <c r="A197" s="38"/>
      <c r="B197" s="85" t="s">
        <v>419</v>
      </c>
      <c r="C197" s="82" t="s">
        <v>826</v>
      </c>
      <c r="D197" s="83">
        <v>6</v>
      </c>
      <c r="E197" s="84" t="s">
        <v>420</v>
      </c>
      <c r="F197" s="83"/>
      <c r="G197" s="33">
        <f t="shared" si="24"/>
        <v>0</v>
      </c>
    </row>
    <row r="198" spans="1:7" ht="24" customHeight="1">
      <c r="A198" s="38"/>
      <c r="B198" s="85"/>
      <c r="C198" s="82"/>
      <c r="D198" s="83"/>
      <c r="E198" s="84"/>
      <c r="F198" s="83"/>
      <c r="G198" s="33"/>
    </row>
    <row r="199" spans="1:7" ht="24" customHeight="1">
      <c r="A199" s="38" t="s">
        <v>853</v>
      </c>
      <c r="B199" s="85" t="s">
        <v>854</v>
      </c>
      <c r="C199" s="82"/>
      <c r="D199" s="83"/>
      <c r="E199" s="84"/>
      <c r="F199" s="83"/>
      <c r="G199" s="33"/>
    </row>
    <row r="200" spans="1:7" ht="24" customHeight="1">
      <c r="A200" s="38"/>
      <c r="B200" s="85" t="s">
        <v>18</v>
      </c>
      <c r="C200" s="82" t="s">
        <v>824</v>
      </c>
      <c r="D200" s="83">
        <v>5</v>
      </c>
      <c r="E200" s="84" t="s">
        <v>416</v>
      </c>
      <c r="F200" s="83"/>
      <c r="G200" s="33">
        <f t="shared" ref="G200:G203" si="25">D200*F200</f>
        <v>0</v>
      </c>
    </row>
    <row r="201" spans="1:7" ht="24" customHeight="1">
      <c r="A201" s="38"/>
      <c r="B201" s="85" t="s">
        <v>419</v>
      </c>
      <c r="C201" s="82" t="s">
        <v>826</v>
      </c>
      <c r="D201" s="83">
        <v>10</v>
      </c>
      <c r="E201" s="84" t="s">
        <v>420</v>
      </c>
      <c r="F201" s="83"/>
      <c r="G201" s="33">
        <f t="shared" si="25"/>
        <v>0</v>
      </c>
    </row>
    <row r="202" spans="1:7" ht="24" customHeight="1">
      <c r="A202" s="38"/>
      <c r="B202" s="85" t="s">
        <v>813</v>
      </c>
      <c r="C202" s="82" t="s">
        <v>642</v>
      </c>
      <c r="D202" s="83">
        <v>1</v>
      </c>
      <c r="E202" s="84" t="s">
        <v>428</v>
      </c>
      <c r="F202" s="83"/>
      <c r="G202" s="33">
        <f t="shared" si="25"/>
        <v>0</v>
      </c>
    </row>
    <row r="203" spans="1:7" ht="24" customHeight="1">
      <c r="A203" s="42"/>
      <c r="B203" s="85" t="s">
        <v>284</v>
      </c>
      <c r="C203" s="82" t="s">
        <v>640</v>
      </c>
      <c r="D203" s="83">
        <v>1</v>
      </c>
      <c r="E203" s="84" t="s">
        <v>428</v>
      </c>
      <c r="F203" s="83"/>
      <c r="G203" s="33">
        <f t="shared" si="25"/>
        <v>0</v>
      </c>
    </row>
    <row r="204" spans="1:7" ht="24" customHeight="1">
      <c r="A204" s="42"/>
      <c r="B204" s="85"/>
      <c r="C204" s="82"/>
      <c r="D204" s="83"/>
      <c r="E204" s="84"/>
      <c r="F204" s="83"/>
      <c r="G204" s="33"/>
    </row>
    <row r="205" spans="1:7" ht="24" customHeight="1">
      <c r="A205" s="42" t="s">
        <v>524</v>
      </c>
      <c r="B205" s="85" t="s">
        <v>525</v>
      </c>
      <c r="C205" s="82"/>
      <c r="D205" s="83"/>
      <c r="E205" s="84"/>
      <c r="F205" s="83"/>
      <c r="G205" s="33"/>
    </row>
    <row r="206" spans="1:7" ht="24" customHeight="1">
      <c r="A206" s="42"/>
      <c r="B206" s="85" t="s">
        <v>18</v>
      </c>
      <c r="C206" s="82" t="s">
        <v>824</v>
      </c>
      <c r="D206" s="83">
        <v>3</v>
      </c>
      <c r="E206" s="84" t="s">
        <v>416</v>
      </c>
      <c r="F206" s="98"/>
      <c r="G206" s="33">
        <f t="shared" ref="G206:G210" si="26">D206*F206</f>
        <v>0</v>
      </c>
    </row>
    <row r="207" spans="1:7" ht="24" customHeight="1">
      <c r="A207" s="42"/>
      <c r="B207" s="85" t="s">
        <v>419</v>
      </c>
      <c r="C207" s="82" t="s">
        <v>826</v>
      </c>
      <c r="D207" s="83">
        <v>9</v>
      </c>
      <c r="E207" s="84" t="s">
        <v>420</v>
      </c>
      <c r="F207" s="83"/>
      <c r="G207" s="33">
        <f t="shared" si="26"/>
        <v>0</v>
      </c>
    </row>
    <row r="208" spans="1:7" ht="24" customHeight="1">
      <c r="A208" s="42"/>
      <c r="B208" s="85" t="s">
        <v>282</v>
      </c>
      <c r="C208" s="82" t="s">
        <v>429</v>
      </c>
      <c r="D208" s="83">
        <v>2</v>
      </c>
      <c r="E208" s="84" t="s">
        <v>430</v>
      </c>
      <c r="F208" s="83"/>
      <c r="G208" s="33">
        <f t="shared" si="26"/>
        <v>0</v>
      </c>
    </row>
    <row r="209" spans="1:7" ht="24" customHeight="1">
      <c r="A209" s="42"/>
      <c r="B209" s="85" t="s">
        <v>23</v>
      </c>
      <c r="C209" s="82" t="s">
        <v>516</v>
      </c>
      <c r="D209" s="83">
        <v>8</v>
      </c>
      <c r="E209" s="84" t="s">
        <v>418</v>
      </c>
      <c r="F209" s="83"/>
      <c r="G209" s="33">
        <f t="shared" si="26"/>
        <v>0</v>
      </c>
    </row>
    <row r="210" spans="1:7" ht="24" customHeight="1">
      <c r="A210" s="38"/>
      <c r="B210" s="85" t="s">
        <v>517</v>
      </c>
      <c r="C210" s="82" t="s">
        <v>516</v>
      </c>
      <c r="D210" s="83">
        <v>1</v>
      </c>
      <c r="E210" s="84" t="s">
        <v>418</v>
      </c>
      <c r="F210" s="83"/>
      <c r="G210" s="33">
        <f t="shared" si="26"/>
        <v>0</v>
      </c>
    </row>
    <row r="211" spans="1:7" ht="24" customHeight="1">
      <c r="A211" s="38"/>
      <c r="B211" s="85"/>
      <c r="C211" s="82"/>
      <c r="D211" s="83"/>
      <c r="E211" s="84"/>
      <c r="F211" s="83"/>
      <c r="G211" s="33"/>
    </row>
    <row r="212" spans="1:7" ht="24" customHeight="1">
      <c r="A212" s="38" t="s">
        <v>526</v>
      </c>
      <c r="B212" s="85" t="s">
        <v>527</v>
      </c>
      <c r="C212" s="82"/>
      <c r="D212" s="83"/>
      <c r="E212" s="84"/>
      <c r="F212" s="83"/>
      <c r="G212" s="33"/>
    </row>
    <row r="213" spans="1:7" ht="24" customHeight="1">
      <c r="A213" s="42"/>
      <c r="B213" s="85" t="s">
        <v>528</v>
      </c>
      <c r="C213" s="82" t="s">
        <v>529</v>
      </c>
      <c r="D213" s="83">
        <v>1</v>
      </c>
      <c r="E213" s="84" t="s">
        <v>430</v>
      </c>
      <c r="F213" s="83"/>
      <c r="G213" s="33">
        <f t="shared" ref="G213:G214" si="27">D213*F213</f>
        <v>0</v>
      </c>
    </row>
    <row r="214" spans="1:7" ht="24" customHeight="1">
      <c r="A214" s="42"/>
      <c r="B214" s="85" t="s">
        <v>530</v>
      </c>
      <c r="C214" s="82" t="s">
        <v>531</v>
      </c>
      <c r="D214" s="83">
        <v>2</v>
      </c>
      <c r="E214" s="84" t="s">
        <v>412</v>
      </c>
      <c r="F214" s="83"/>
      <c r="G214" s="33">
        <f t="shared" si="27"/>
        <v>0</v>
      </c>
    </row>
    <row r="215" spans="1:7" ht="24" customHeight="1">
      <c r="A215" s="102"/>
      <c r="B215" s="229"/>
      <c r="C215" s="88"/>
      <c r="D215" s="89"/>
      <c r="E215" s="90"/>
      <c r="F215" s="89"/>
      <c r="G215" s="100"/>
    </row>
    <row r="216" spans="1:7" ht="24" customHeight="1">
      <c r="A216" s="102"/>
      <c r="B216" s="229"/>
      <c r="C216" s="88"/>
      <c r="D216" s="89"/>
      <c r="E216" s="90"/>
      <c r="F216" s="89"/>
      <c r="G216" s="100"/>
    </row>
    <row r="217" spans="1:7" ht="24" customHeight="1">
      <c r="A217" s="102"/>
      <c r="B217" s="229"/>
      <c r="C217" s="88"/>
      <c r="D217" s="89"/>
      <c r="E217" s="90"/>
      <c r="F217" s="89"/>
      <c r="G217" s="100"/>
    </row>
    <row r="218" spans="1:7" ht="24" customHeight="1">
      <c r="A218" s="102"/>
      <c r="B218" s="229"/>
      <c r="C218" s="88"/>
      <c r="D218" s="89"/>
      <c r="E218" s="90"/>
      <c r="F218" s="89"/>
      <c r="G218" s="100"/>
    </row>
    <row r="219" spans="1:7" ht="24" customHeight="1" thickBot="1">
      <c r="A219" s="91"/>
      <c r="B219" s="219"/>
      <c r="C219" s="220"/>
      <c r="D219" s="221"/>
      <c r="E219" s="222"/>
      <c r="F219" s="223"/>
      <c r="G219" s="45"/>
    </row>
    <row r="220" spans="1:7" ht="24" customHeight="1" thickTop="1">
      <c r="A220" s="54"/>
      <c r="B220" s="224" t="s">
        <v>155</v>
      </c>
      <c r="C220" s="225"/>
      <c r="D220" s="226"/>
      <c r="E220" s="227"/>
      <c r="F220" s="226">
        <v>0</v>
      </c>
      <c r="G220" s="44">
        <f>SUM(G190:G219)</f>
        <v>0</v>
      </c>
    </row>
    <row r="221" spans="1:7" ht="24" customHeight="1">
      <c r="A221" s="200" t="s">
        <v>532</v>
      </c>
      <c r="B221" s="228" t="s">
        <v>533</v>
      </c>
      <c r="C221" s="201"/>
      <c r="D221" s="202"/>
      <c r="E221" s="203"/>
      <c r="F221" s="202"/>
      <c r="G221" s="49"/>
    </row>
    <row r="222" spans="1:7" ht="24" customHeight="1">
      <c r="A222" s="38"/>
      <c r="B222" s="85" t="s">
        <v>18</v>
      </c>
      <c r="C222" s="82" t="s">
        <v>824</v>
      </c>
      <c r="D222" s="83">
        <v>24</v>
      </c>
      <c r="E222" s="84" t="s">
        <v>490</v>
      </c>
      <c r="F222" s="83"/>
      <c r="G222" s="33">
        <f t="shared" ref="G222:G227" si="28">D222*F222</f>
        <v>0</v>
      </c>
    </row>
    <row r="223" spans="1:7" ht="24" customHeight="1">
      <c r="A223" s="38"/>
      <c r="B223" s="85" t="s">
        <v>419</v>
      </c>
      <c r="C223" s="82" t="s">
        <v>826</v>
      </c>
      <c r="D223" s="83">
        <v>72</v>
      </c>
      <c r="E223" s="84" t="s">
        <v>491</v>
      </c>
      <c r="F223" s="83"/>
      <c r="G223" s="33">
        <f t="shared" si="28"/>
        <v>0</v>
      </c>
    </row>
    <row r="224" spans="1:7" ht="24" customHeight="1">
      <c r="A224" s="38"/>
      <c r="B224" s="85" t="s">
        <v>289</v>
      </c>
      <c r="C224" s="82"/>
      <c r="D224" s="83">
        <v>4</v>
      </c>
      <c r="E224" s="84" t="s">
        <v>430</v>
      </c>
      <c r="F224" s="83"/>
      <c r="G224" s="33">
        <f t="shared" si="28"/>
        <v>0</v>
      </c>
    </row>
    <row r="225" spans="1:7" ht="24" customHeight="1">
      <c r="A225" s="38"/>
      <c r="B225" s="85" t="s">
        <v>22</v>
      </c>
      <c r="C225" s="82"/>
      <c r="D225" s="83">
        <v>60</v>
      </c>
      <c r="E225" s="84" t="s">
        <v>481</v>
      </c>
      <c r="F225" s="83"/>
      <c r="G225" s="33">
        <f t="shared" si="28"/>
        <v>0</v>
      </c>
    </row>
    <row r="226" spans="1:7" ht="24" customHeight="1">
      <c r="A226" s="38"/>
      <c r="B226" s="85" t="s">
        <v>23</v>
      </c>
      <c r="C226" s="82" t="s">
        <v>516</v>
      </c>
      <c r="D226" s="83">
        <v>24</v>
      </c>
      <c r="E226" s="84" t="s">
        <v>418</v>
      </c>
      <c r="F226" s="83"/>
      <c r="G226" s="33">
        <f t="shared" si="28"/>
        <v>0</v>
      </c>
    </row>
    <row r="227" spans="1:7" ht="24" customHeight="1">
      <c r="A227" s="38"/>
      <c r="B227" s="85" t="s">
        <v>517</v>
      </c>
      <c r="C227" s="82" t="s">
        <v>516</v>
      </c>
      <c r="D227" s="83">
        <v>1</v>
      </c>
      <c r="E227" s="84" t="s">
        <v>418</v>
      </c>
      <c r="F227" s="83"/>
      <c r="G227" s="33">
        <f t="shared" si="28"/>
        <v>0</v>
      </c>
    </row>
    <row r="228" spans="1:7" ht="24" customHeight="1">
      <c r="A228" s="38"/>
      <c r="B228" s="85"/>
      <c r="C228" s="82"/>
      <c r="D228" s="83"/>
      <c r="E228" s="84"/>
      <c r="F228" s="83"/>
      <c r="G228" s="33"/>
    </row>
    <row r="229" spans="1:7" ht="24" customHeight="1">
      <c r="A229" s="38" t="s">
        <v>534</v>
      </c>
      <c r="B229" s="85" t="s">
        <v>535</v>
      </c>
      <c r="C229" s="82"/>
      <c r="D229" s="83"/>
      <c r="E229" s="84"/>
      <c r="F229" s="83"/>
      <c r="G229" s="33"/>
    </row>
    <row r="230" spans="1:7" ht="24" customHeight="1">
      <c r="A230" s="38"/>
      <c r="B230" s="85" t="s">
        <v>18</v>
      </c>
      <c r="C230" s="82" t="s">
        <v>824</v>
      </c>
      <c r="D230" s="83">
        <v>24</v>
      </c>
      <c r="E230" s="84" t="s">
        <v>490</v>
      </c>
      <c r="F230" s="86"/>
      <c r="G230" s="33">
        <f t="shared" ref="G230:G235" si="29">D230*F230</f>
        <v>0</v>
      </c>
    </row>
    <row r="231" spans="1:7" ht="24" customHeight="1">
      <c r="A231" s="38"/>
      <c r="B231" s="85" t="s">
        <v>419</v>
      </c>
      <c r="C231" s="82" t="s">
        <v>826</v>
      </c>
      <c r="D231" s="83">
        <v>72</v>
      </c>
      <c r="E231" s="84" t="s">
        <v>491</v>
      </c>
      <c r="F231" s="86"/>
      <c r="G231" s="33">
        <f t="shared" si="29"/>
        <v>0</v>
      </c>
    </row>
    <row r="232" spans="1:7" ht="24" customHeight="1">
      <c r="A232" s="38"/>
      <c r="B232" s="85" t="s">
        <v>289</v>
      </c>
      <c r="C232" s="82"/>
      <c r="D232" s="83">
        <v>4</v>
      </c>
      <c r="E232" s="84" t="s">
        <v>430</v>
      </c>
      <c r="F232" s="86"/>
      <c r="G232" s="33">
        <f t="shared" si="29"/>
        <v>0</v>
      </c>
    </row>
    <row r="233" spans="1:7" ht="24" customHeight="1">
      <c r="A233" s="38"/>
      <c r="B233" s="85" t="s">
        <v>22</v>
      </c>
      <c r="C233" s="82"/>
      <c r="D233" s="83">
        <v>60</v>
      </c>
      <c r="E233" s="84" t="s">
        <v>481</v>
      </c>
      <c r="F233" s="83"/>
      <c r="G233" s="33">
        <f t="shared" si="29"/>
        <v>0</v>
      </c>
    </row>
    <row r="234" spans="1:7" ht="24" customHeight="1">
      <c r="A234" s="38"/>
      <c r="B234" s="85" t="s">
        <v>23</v>
      </c>
      <c r="C234" s="82" t="s">
        <v>516</v>
      </c>
      <c r="D234" s="83">
        <v>12</v>
      </c>
      <c r="E234" s="84" t="s">
        <v>418</v>
      </c>
      <c r="F234" s="83"/>
      <c r="G234" s="33">
        <f t="shared" si="29"/>
        <v>0</v>
      </c>
    </row>
    <row r="235" spans="1:7" ht="24" customHeight="1">
      <c r="A235" s="38"/>
      <c r="B235" s="85" t="s">
        <v>517</v>
      </c>
      <c r="C235" s="82" t="s">
        <v>516</v>
      </c>
      <c r="D235" s="83">
        <v>2</v>
      </c>
      <c r="E235" s="84" t="s">
        <v>418</v>
      </c>
      <c r="F235" s="83"/>
      <c r="G235" s="33">
        <f t="shared" si="29"/>
        <v>0</v>
      </c>
    </row>
    <row r="236" spans="1:7" ht="24" customHeight="1">
      <c r="A236" s="38"/>
      <c r="B236" s="85"/>
      <c r="C236" s="82"/>
      <c r="D236" s="83"/>
      <c r="E236" s="84"/>
      <c r="F236" s="83"/>
      <c r="G236" s="33"/>
    </row>
    <row r="237" spans="1:7" ht="24" customHeight="1">
      <c r="A237" s="38" t="s">
        <v>536</v>
      </c>
      <c r="B237" s="85" t="s">
        <v>537</v>
      </c>
      <c r="C237" s="82"/>
      <c r="D237" s="83"/>
      <c r="E237" s="84"/>
      <c r="F237" s="83"/>
      <c r="G237" s="33"/>
    </row>
    <row r="238" spans="1:7" ht="24" customHeight="1">
      <c r="A238" s="38"/>
      <c r="B238" s="85" t="s">
        <v>538</v>
      </c>
      <c r="C238" s="82"/>
      <c r="D238" s="83">
        <v>1</v>
      </c>
      <c r="E238" s="84" t="s">
        <v>412</v>
      </c>
      <c r="F238" s="83"/>
      <c r="G238" s="33">
        <f t="shared" ref="G238" si="30">D238*F238</f>
        <v>0</v>
      </c>
    </row>
    <row r="239" spans="1:7" ht="24" customHeight="1">
      <c r="A239" s="38"/>
      <c r="B239" s="85"/>
      <c r="C239" s="82"/>
      <c r="D239" s="83"/>
      <c r="E239" s="84"/>
      <c r="F239" s="83"/>
      <c r="G239" s="33"/>
    </row>
    <row r="240" spans="1:7" ht="24" customHeight="1">
      <c r="A240" s="38" t="s">
        <v>539</v>
      </c>
      <c r="B240" s="85" t="s">
        <v>540</v>
      </c>
      <c r="C240" s="82"/>
      <c r="D240" s="83"/>
      <c r="E240" s="84"/>
      <c r="F240" s="83"/>
      <c r="G240" s="33"/>
    </row>
    <row r="241" spans="1:7" ht="24" customHeight="1">
      <c r="A241" s="38"/>
      <c r="B241" s="85" t="s">
        <v>511</v>
      </c>
      <c r="C241" s="82" t="s">
        <v>662</v>
      </c>
      <c r="D241" s="83">
        <v>3</v>
      </c>
      <c r="E241" s="84" t="s">
        <v>492</v>
      </c>
      <c r="F241" s="98"/>
      <c r="G241" s="33">
        <f t="shared" ref="G241:G243" si="31">D241*F241</f>
        <v>0</v>
      </c>
    </row>
    <row r="242" spans="1:7" ht="24" customHeight="1">
      <c r="A242" s="38"/>
      <c r="B242" s="85" t="s">
        <v>541</v>
      </c>
      <c r="C242" s="82"/>
      <c r="D242" s="83">
        <v>3</v>
      </c>
      <c r="E242" s="84" t="s">
        <v>505</v>
      </c>
      <c r="F242" s="83"/>
      <c r="G242" s="33">
        <f t="shared" si="31"/>
        <v>0</v>
      </c>
    </row>
    <row r="243" spans="1:7" ht="24" customHeight="1">
      <c r="A243" s="38"/>
      <c r="B243" s="85" t="s">
        <v>816</v>
      </c>
      <c r="C243" s="82" t="s">
        <v>659</v>
      </c>
      <c r="D243" s="83">
        <v>2</v>
      </c>
      <c r="E243" s="84" t="s">
        <v>512</v>
      </c>
      <c r="F243" s="83"/>
      <c r="G243" s="33">
        <f t="shared" si="31"/>
        <v>0</v>
      </c>
    </row>
    <row r="244" spans="1:7" ht="24" customHeight="1">
      <c r="A244" s="38"/>
      <c r="B244" s="85"/>
      <c r="C244" s="82"/>
      <c r="D244" s="83"/>
      <c r="E244" s="84"/>
      <c r="F244" s="83"/>
      <c r="G244" s="33"/>
    </row>
    <row r="245" spans="1:7" ht="24" customHeight="1">
      <c r="A245" s="38" t="s">
        <v>542</v>
      </c>
      <c r="B245" s="85" t="s">
        <v>543</v>
      </c>
      <c r="C245" s="82"/>
      <c r="D245" s="83"/>
      <c r="E245" s="84"/>
      <c r="F245" s="83"/>
      <c r="G245" s="33"/>
    </row>
    <row r="246" spans="1:7" ht="24" customHeight="1">
      <c r="A246" s="38"/>
      <c r="B246" s="85" t="s">
        <v>544</v>
      </c>
      <c r="C246" s="82"/>
      <c r="D246" s="83">
        <v>2</v>
      </c>
      <c r="E246" s="84" t="s">
        <v>430</v>
      </c>
      <c r="F246" s="83"/>
      <c r="G246" s="33"/>
    </row>
    <row r="247" spans="1:7" ht="24" customHeight="1">
      <c r="A247" s="92"/>
      <c r="B247" s="229"/>
      <c r="C247" s="88"/>
      <c r="D247" s="89"/>
      <c r="E247" s="90"/>
      <c r="F247" s="89"/>
      <c r="G247" s="100"/>
    </row>
    <row r="248" spans="1:7" ht="24" customHeight="1">
      <c r="A248" s="92"/>
      <c r="B248" s="229"/>
      <c r="C248" s="88"/>
      <c r="D248" s="89"/>
      <c r="E248" s="90"/>
      <c r="F248" s="89"/>
      <c r="G248" s="100"/>
    </row>
    <row r="249" spans="1:7" ht="24" customHeight="1">
      <c r="A249" s="92"/>
      <c r="B249" s="229"/>
      <c r="C249" s="88"/>
      <c r="D249" s="89"/>
      <c r="E249" s="90"/>
      <c r="F249" s="89"/>
      <c r="G249" s="100"/>
    </row>
    <row r="250" spans="1:7" ht="24" customHeight="1" thickBot="1">
      <c r="A250" s="91"/>
      <c r="B250" s="219"/>
      <c r="C250" s="220"/>
      <c r="D250" s="221"/>
      <c r="E250" s="222"/>
      <c r="F250" s="223"/>
      <c r="G250" s="45"/>
    </row>
    <row r="251" spans="1:7" ht="24" customHeight="1" thickTop="1">
      <c r="A251" s="54"/>
      <c r="B251" s="224" t="s">
        <v>155</v>
      </c>
      <c r="C251" s="225"/>
      <c r="D251" s="226"/>
      <c r="E251" s="227"/>
      <c r="F251" s="226">
        <v>0</v>
      </c>
      <c r="G251" s="44">
        <f>SUM(G221:G250)</f>
        <v>0</v>
      </c>
    </row>
    <row r="252" spans="1:7" ht="24" customHeight="1">
      <c r="A252" s="46" t="s">
        <v>545</v>
      </c>
      <c r="B252" s="228" t="s">
        <v>546</v>
      </c>
      <c r="C252" s="201"/>
      <c r="D252" s="202"/>
      <c r="E252" s="203"/>
      <c r="F252" s="202"/>
      <c r="G252" s="49"/>
    </row>
    <row r="253" spans="1:7" ht="24" customHeight="1">
      <c r="A253" s="38"/>
      <c r="B253" s="85" t="s">
        <v>18</v>
      </c>
      <c r="C253" s="82" t="s">
        <v>824</v>
      </c>
      <c r="D253" s="83">
        <v>2</v>
      </c>
      <c r="E253" s="84" t="s">
        <v>490</v>
      </c>
      <c r="F253" s="83"/>
      <c r="G253" s="33">
        <f t="shared" ref="G253:G254" si="32">D253*F253</f>
        <v>0</v>
      </c>
    </row>
    <row r="254" spans="1:7" ht="24" customHeight="1">
      <c r="A254" s="38"/>
      <c r="B254" s="85" t="s">
        <v>19</v>
      </c>
      <c r="C254" s="82" t="s">
        <v>547</v>
      </c>
      <c r="D254" s="83">
        <v>2</v>
      </c>
      <c r="E254" s="84" t="s">
        <v>430</v>
      </c>
      <c r="F254" s="83"/>
      <c r="G254" s="33">
        <f t="shared" si="32"/>
        <v>0</v>
      </c>
    </row>
    <row r="255" spans="1:7" ht="24" customHeight="1">
      <c r="A255" s="38"/>
      <c r="B255" s="85"/>
      <c r="C255" s="82"/>
      <c r="D255" s="83"/>
      <c r="E255" s="84"/>
      <c r="F255" s="83"/>
      <c r="G255" s="33"/>
    </row>
    <row r="256" spans="1:7" ht="24" customHeight="1">
      <c r="A256" s="38" t="s">
        <v>548</v>
      </c>
      <c r="B256" s="85" t="s">
        <v>549</v>
      </c>
      <c r="C256" s="82"/>
      <c r="D256" s="83"/>
      <c r="E256" s="84"/>
      <c r="F256" s="83"/>
      <c r="G256" s="33"/>
    </row>
    <row r="257" spans="1:7" ht="24" customHeight="1">
      <c r="A257" s="38"/>
      <c r="B257" s="85" t="s">
        <v>18</v>
      </c>
      <c r="C257" s="82" t="s">
        <v>824</v>
      </c>
      <c r="D257" s="83">
        <v>1</v>
      </c>
      <c r="E257" s="84" t="s">
        <v>490</v>
      </c>
      <c r="F257" s="83"/>
      <c r="G257" s="33">
        <f t="shared" ref="G257:G258" si="33">D257*F257</f>
        <v>0</v>
      </c>
    </row>
    <row r="258" spans="1:7" ht="24" customHeight="1">
      <c r="A258" s="38"/>
      <c r="B258" s="85" t="s">
        <v>419</v>
      </c>
      <c r="C258" s="82" t="s">
        <v>826</v>
      </c>
      <c r="D258" s="83">
        <v>3</v>
      </c>
      <c r="E258" s="84" t="s">
        <v>491</v>
      </c>
      <c r="F258" s="83"/>
      <c r="G258" s="33">
        <f t="shared" si="33"/>
        <v>0</v>
      </c>
    </row>
    <row r="259" spans="1:7" ht="24" customHeight="1">
      <c r="A259" s="38"/>
      <c r="B259" s="85"/>
      <c r="C259" s="82"/>
      <c r="D259" s="83"/>
      <c r="E259" s="84"/>
      <c r="F259" s="83"/>
      <c r="G259" s="33"/>
    </row>
    <row r="260" spans="1:7" ht="24" customHeight="1">
      <c r="A260" s="38" t="s">
        <v>550</v>
      </c>
      <c r="B260" s="85" t="s">
        <v>551</v>
      </c>
      <c r="C260" s="82"/>
      <c r="D260" s="83"/>
      <c r="E260" s="84"/>
      <c r="F260" s="83"/>
      <c r="G260" s="33"/>
    </row>
    <row r="261" spans="1:7" ht="24" customHeight="1">
      <c r="A261" s="38"/>
      <c r="B261" s="85" t="s">
        <v>23</v>
      </c>
      <c r="C261" s="82" t="s">
        <v>516</v>
      </c>
      <c r="D261" s="83">
        <v>11</v>
      </c>
      <c r="E261" s="84" t="s">
        <v>418</v>
      </c>
      <c r="F261" s="83"/>
      <c r="G261" s="33">
        <f t="shared" ref="G261:G262" si="34">D261*F261</f>
        <v>0</v>
      </c>
    </row>
    <row r="262" spans="1:7" ht="24" customHeight="1">
      <c r="A262" s="38"/>
      <c r="B262" s="85" t="s">
        <v>517</v>
      </c>
      <c r="C262" s="82" t="s">
        <v>516</v>
      </c>
      <c r="D262" s="83">
        <v>1</v>
      </c>
      <c r="E262" s="84" t="s">
        <v>418</v>
      </c>
      <c r="F262" s="83"/>
      <c r="G262" s="33">
        <f t="shared" si="34"/>
        <v>0</v>
      </c>
    </row>
    <row r="263" spans="1:7" ht="24" customHeight="1">
      <c r="A263" s="38"/>
      <c r="B263" s="85"/>
      <c r="C263" s="82"/>
      <c r="D263" s="83"/>
      <c r="E263" s="84"/>
      <c r="F263" s="83"/>
      <c r="G263" s="33"/>
    </row>
    <row r="264" spans="1:7" ht="24" customHeight="1">
      <c r="A264" s="38"/>
      <c r="B264" s="85"/>
      <c r="C264" s="82"/>
      <c r="D264" s="83"/>
      <c r="E264" s="84"/>
      <c r="F264" s="83"/>
      <c r="G264" s="33"/>
    </row>
    <row r="265" spans="1:7" ht="24" customHeight="1">
      <c r="A265" s="38" t="s">
        <v>552</v>
      </c>
      <c r="B265" s="85" t="s">
        <v>553</v>
      </c>
      <c r="C265" s="82"/>
      <c r="D265" s="83"/>
      <c r="E265" s="84"/>
      <c r="F265" s="83"/>
      <c r="G265" s="33"/>
    </row>
    <row r="266" spans="1:7" ht="24" customHeight="1">
      <c r="A266" s="38"/>
      <c r="B266" s="85" t="s">
        <v>23</v>
      </c>
      <c r="C266" s="82" t="s">
        <v>516</v>
      </c>
      <c r="D266" s="83">
        <v>5</v>
      </c>
      <c r="E266" s="84" t="s">
        <v>418</v>
      </c>
      <c r="F266" s="86"/>
      <c r="G266" s="33">
        <f t="shared" ref="G266:G267" si="35">D266*F266</f>
        <v>0</v>
      </c>
    </row>
    <row r="267" spans="1:7" ht="24" customHeight="1">
      <c r="A267" s="38"/>
      <c r="B267" s="85" t="s">
        <v>517</v>
      </c>
      <c r="C267" s="82" t="s">
        <v>516</v>
      </c>
      <c r="D267" s="83">
        <v>1</v>
      </c>
      <c r="E267" s="84" t="s">
        <v>418</v>
      </c>
      <c r="F267" s="86"/>
      <c r="G267" s="33">
        <f t="shared" si="35"/>
        <v>0</v>
      </c>
    </row>
    <row r="268" spans="1:7" ht="24" customHeight="1">
      <c r="A268" s="38"/>
      <c r="B268" s="85"/>
      <c r="C268" s="82"/>
      <c r="D268" s="83"/>
      <c r="E268" s="84"/>
      <c r="F268" s="86"/>
      <c r="G268" s="33"/>
    </row>
    <row r="269" spans="1:7" ht="24" customHeight="1">
      <c r="A269" s="38" t="s">
        <v>554</v>
      </c>
      <c r="B269" s="85" t="s">
        <v>555</v>
      </c>
      <c r="C269" s="82"/>
      <c r="D269" s="83"/>
      <c r="E269" s="84"/>
      <c r="F269" s="86"/>
      <c r="G269" s="33"/>
    </row>
    <row r="270" spans="1:7" ht="24" customHeight="1">
      <c r="A270" s="38"/>
      <c r="B270" s="85" t="s">
        <v>152</v>
      </c>
      <c r="C270" s="82" t="s">
        <v>703</v>
      </c>
      <c r="D270" s="83">
        <v>2</v>
      </c>
      <c r="E270" s="84" t="s">
        <v>503</v>
      </c>
      <c r="F270" s="86"/>
      <c r="G270" s="33">
        <f t="shared" ref="G270:G276" si="36">D270*F270</f>
        <v>0</v>
      </c>
    </row>
    <row r="271" spans="1:7" ht="24" customHeight="1">
      <c r="A271" s="38"/>
      <c r="B271" s="85" t="s">
        <v>506</v>
      </c>
      <c r="C271" s="82" t="s">
        <v>687</v>
      </c>
      <c r="D271" s="83">
        <v>5</v>
      </c>
      <c r="E271" s="84" t="s">
        <v>418</v>
      </c>
      <c r="F271" s="86"/>
      <c r="G271" s="33">
        <f t="shared" si="36"/>
        <v>0</v>
      </c>
    </row>
    <row r="272" spans="1:7" ht="24" customHeight="1">
      <c r="A272" s="38"/>
      <c r="B272" s="85" t="s">
        <v>506</v>
      </c>
      <c r="C272" s="82" t="s">
        <v>688</v>
      </c>
      <c r="D272" s="83">
        <v>4</v>
      </c>
      <c r="E272" s="84" t="s">
        <v>418</v>
      </c>
      <c r="F272" s="86"/>
      <c r="G272" s="33">
        <f t="shared" si="36"/>
        <v>0</v>
      </c>
    </row>
    <row r="273" spans="1:7" ht="24" customHeight="1">
      <c r="A273" s="38"/>
      <c r="B273" s="85" t="s">
        <v>18</v>
      </c>
      <c r="C273" s="82" t="s">
        <v>824</v>
      </c>
      <c r="D273" s="83">
        <v>4</v>
      </c>
      <c r="E273" s="84" t="s">
        <v>490</v>
      </c>
      <c r="F273" s="86"/>
      <c r="G273" s="33">
        <f t="shared" si="36"/>
        <v>0</v>
      </c>
    </row>
    <row r="274" spans="1:7" ht="24" customHeight="1">
      <c r="A274" s="38"/>
      <c r="B274" s="85" t="s">
        <v>419</v>
      </c>
      <c r="C274" s="82" t="s">
        <v>826</v>
      </c>
      <c r="D274" s="83">
        <v>8</v>
      </c>
      <c r="E274" s="84" t="s">
        <v>491</v>
      </c>
      <c r="F274" s="83"/>
      <c r="G274" s="33">
        <f t="shared" si="36"/>
        <v>0</v>
      </c>
    </row>
    <row r="275" spans="1:7" ht="24" customHeight="1">
      <c r="A275" s="38"/>
      <c r="B275" s="85" t="s">
        <v>556</v>
      </c>
      <c r="C275" s="82"/>
      <c r="D275" s="83">
        <v>4</v>
      </c>
      <c r="E275" s="84" t="s">
        <v>430</v>
      </c>
      <c r="F275" s="83"/>
      <c r="G275" s="33">
        <f t="shared" si="36"/>
        <v>0</v>
      </c>
    </row>
    <row r="276" spans="1:7" ht="24" customHeight="1">
      <c r="A276" s="38"/>
      <c r="B276" s="85" t="s">
        <v>541</v>
      </c>
      <c r="C276" s="82"/>
      <c r="D276" s="83">
        <v>4</v>
      </c>
      <c r="E276" s="84" t="s">
        <v>505</v>
      </c>
      <c r="F276" s="83"/>
      <c r="G276" s="33">
        <f t="shared" si="36"/>
        <v>0</v>
      </c>
    </row>
    <row r="277" spans="1:7" ht="24" customHeight="1">
      <c r="A277" s="38"/>
      <c r="B277" s="85"/>
      <c r="C277" s="82"/>
      <c r="D277" s="83"/>
      <c r="E277" s="84"/>
      <c r="F277" s="83"/>
      <c r="G277" s="33"/>
    </row>
    <row r="278" spans="1:7" ht="24" customHeight="1">
      <c r="A278" s="38"/>
      <c r="B278" s="85"/>
      <c r="C278" s="82"/>
      <c r="D278" s="83"/>
      <c r="E278" s="84"/>
      <c r="F278" s="83"/>
      <c r="G278" s="33"/>
    </row>
    <row r="279" spans="1:7" ht="24" customHeight="1">
      <c r="A279" s="38"/>
      <c r="B279" s="85"/>
      <c r="C279" s="82"/>
      <c r="D279" s="83"/>
      <c r="E279" s="84"/>
      <c r="F279" s="83"/>
      <c r="G279" s="33"/>
    </row>
    <row r="280" spans="1:7" ht="24" customHeight="1">
      <c r="A280" s="38"/>
      <c r="B280" s="85"/>
      <c r="C280" s="82"/>
      <c r="D280" s="83"/>
      <c r="E280" s="84"/>
      <c r="F280" s="83"/>
      <c r="G280" s="33"/>
    </row>
    <row r="281" spans="1:7" ht="24" customHeight="1" thickBot="1">
      <c r="A281" s="91"/>
      <c r="B281" s="219"/>
      <c r="C281" s="220"/>
      <c r="D281" s="221"/>
      <c r="E281" s="222"/>
      <c r="F281" s="223"/>
      <c r="G281" s="45"/>
    </row>
    <row r="282" spans="1:7" ht="24" customHeight="1" thickTop="1">
      <c r="A282" s="54"/>
      <c r="B282" s="224" t="s">
        <v>155</v>
      </c>
      <c r="C282" s="225"/>
      <c r="D282" s="226"/>
      <c r="E282" s="227"/>
      <c r="F282" s="226">
        <v>0</v>
      </c>
      <c r="G282" s="44">
        <f>SUM(G252:G281)</f>
        <v>0</v>
      </c>
    </row>
    <row r="283" spans="1:7" ht="24" customHeight="1">
      <c r="A283" s="46" t="s">
        <v>557</v>
      </c>
      <c r="B283" s="228" t="s">
        <v>558</v>
      </c>
      <c r="C283" s="201"/>
      <c r="D283" s="202"/>
      <c r="E283" s="203"/>
      <c r="F283" s="202"/>
      <c r="G283" s="49"/>
    </row>
    <row r="284" spans="1:7" ht="24" customHeight="1">
      <c r="A284" s="38"/>
      <c r="B284" s="85" t="s">
        <v>152</v>
      </c>
      <c r="C284" s="82" t="s">
        <v>828</v>
      </c>
      <c r="D284" s="83">
        <v>2</v>
      </c>
      <c r="E284" s="84" t="s">
        <v>503</v>
      </c>
      <c r="F284" s="83"/>
      <c r="G284" s="33">
        <f t="shared" ref="G284:G289" si="37">D284*F284</f>
        <v>0</v>
      </c>
    </row>
    <row r="285" spans="1:7" ht="24" customHeight="1">
      <c r="A285" s="38"/>
      <c r="B285" s="85" t="s">
        <v>298</v>
      </c>
      <c r="C285" s="82" t="s">
        <v>504</v>
      </c>
      <c r="D285" s="83">
        <v>14</v>
      </c>
      <c r="E285" s="84" t="s">
        <v>505</v>
      </c>
      <c r="F285" s="83"/>
      <c r="G285" s="33">
        <f t="shared" si="37"/>
        <v>0</v>
      </c>
    </row>
    <row r="286" spans="1:7" ht="24" customHeight="1">
      <c r="A286" s="38"/>
      <c r="B286" s="85" t="s">
        <v>506</v>
      </c>
      <c r="C286" s="82" t="s">
        <v>688</v>
      </c>
      <c r="D286" s="83">
        <v>2</v>
      </c>
      <c r="E286" s="84" t="s">
        <v>418</v>
      </c>
      <c r="F286" s="83"/>
      <c r="G286" s="33">
        <f t="shared" si="37"/>
        <v>0</v>
      </c>
    </row>
    <row r="287" spans="1:7" ht="24" customHeight="1">
      <c r="A287" s="38"/>
      <c r="B287" s="85" t="s">
        <v>506</v>
      </c>
      <c r="C287" s="82" t="s">
        <v>832</v>
      </c>
      <c r="D287" s="83">
        <v>4</v>
      </c>
      <c r="E287" s="84" t="s">
        <v>418</v>
      </c>
      <c r="F287" s="83"/>
      <c r="G287" s="33">
        <f t="shared" si="37"/>
        <v>0</v>
      </c>
    </row>
    <row r="288" spans="1:7" ht="24" customHeight="1">
      <c r="A288" s="38"/>
      <c r="B288" s="85" t="s">
        <v>18</v>
      </c>
      <c r="C288" s="82" t="s">
        <v>824</v>
      </c>
      <c r="D288" s="83">
        <v>32</v>
      </c>
      <c r="E288" s="84" t="s">
        <v>416</v>
      </c>
      <c r="F288" s="83"/>
      <c r="G288" s="33">
        <f t="shared" si="37"/>
        <v>0</v>
      </c>
    </row>
    <row r="289" spans="1:7" ht="24" customHeight="1">
      <c r="A289" s="38"/>
      <c r="B289" s="85" t="s">
        <v>419</v>
      </c>
      <c r="C289" s="82" t="s">
        <v>826</v>
      </c>
      <c r="D289" s="83">
        <v>96</v>
      </c>
      <c r="E289" s="84" t="s">
        <v>420</v>
      </c>
      <c r="F289" s="86"/>
      <c r="G289" s="33">
        <f t="shared" si="37"/>
        <v>0</v>
      </c>
    </row>
    <row r="290" spans="1:7" ht="24" customHeight="1">
      <c r="A290" s="38"/>
      <c r="B290" s="85"/>
      <c r="C290" s="82"/>
      <c r="D290" s="83"/>
      <c r="E290" s="84"/>
      <c r="F290" s="98"/>
      <c r="G290" s="33"/>
    </row>
    <row r="291" spans="1:7" ht="24" customHeight="1">
      <c r="A291" s="38" t="s">
        <v>559</v>
      </c>
      <c r="B291" s="85" t="s">
        <v>560</v>
      </c>
      <c r="C291" s="82"/>
      <c r="D291" s="83"/>
      <c r="E291" s="84"/>
      <c r="F291" s="86"/>
      <c r="G291" s="33"/>
    </row>
    <row r="292" spans="1:7" ht="24" customHeight="1">
      <c r="A292" s="38"/>
      <c r="B292" s="85" t="s">
        <v>152</v>
      </c>
      <c r="C292" s="82" t="s">
        <v>703</v>
      </c>
      <c r="D292" s="83">
        <v>15</v>
      </c>
      <c r="E292" s="84" t="s">
        <v>503</v>
      </c>
      <c r="F292" s="86"/>
      <c r="G292" s="33">
        <f t="shared" ref="G292:G298" si="38">D292*F292</f>
        <v>0</v>
      </c>
    </row>
    <row r="293" spans="1:7" ht="24" customHeight="1">
      <c r="A293" s="38"/>
      <c r="B293" s="85" t="s">
        <v>298</v>
      </c>
      <c r="C293" s="82" t="s">
        <v>504</v>
      </c>
      <c r="D293" s="83">
        <v>90</v>
      </c>
      <c r="E293" s="84" t="s">
        <v>505</v>
      </c>
      <c r="F293" s="83"/>
      <c r="G293" s="33">
        <f t="shared" si="38"/>
        <v>0</v>
      </c>
    </row>
    <row r="294" spans="1:7" ht="24" customHeight="1">
      <c r="A294" s="38"/>
      <c r="B294" s="85" t="s">
        <v>506</v>
      </c>
      <c r="C294" s="82" t="s">
        <v>687</v>
      </c>
      <c r="D294" s="83">
        <v>30</v>
      </c>
      <c r="E294" s="84" t="s">
        <v>418</v>
      </c>
      <c r="F294" s="83"/>
      <c r="G294" s="33">
        <f t="shared" si="38"/>
        <v>0</v>
      </c>
    </row>
    <row r="295" spans="1:7" ht="24" customHeight="1">
      <c r="A295" s="38"/>
      <c r="B295" s="85" t="s">
        <v>506</v>
      </c>
      <c r="C295" s="82" t="s">
        <v>688</v>
      </c>
      <c r="D295" s="83">
        <v>30</v>
      </c>
      <c r="E295" s="84" t="s">
        <v>418</v>
      </c>
      <c r="F295" s="83"/>
      <c r="G295" s="33">
        <f t="shared" si="38"/>
        <v>0</v>
      </c>
    </row>
    <row r="296" spans="1:7" ht="24" customHeight="1">
      <c r="A296" s="38"/>
      <c r="B296" s="85" t="s">
        <v>18</v>
      </c>
      <c r="C296" s="82" t="s">
        <v>824</v>
      </c>
      <c r="D296" s="83">
        <v>90</v>
      </c>
      <c r="E296" s="84" t="s">
        <v>416</v>
      </c>
      <c r="F296" s="83"/>
      <c r="G296" s="33">
        <f t="shared" si="38"/>
        <v>0</v>
      </c>
    </row>
    <row r="297" spans="1:7" ht="24" customHeight="1">
      <c r="A297" s="38"/>
      <c r="B297" s="85" t="s">
        <v>419</v>
      </c>
      <c r="C297" s="82" t="s">
        <v>826</v>
      </c>
      <c r="D297" s="83">
        <v>60</v>
      </c>
      <c r="E297" s="84" t="s">
        <v>420</v>
      </c>
      <c r="F297" s="83"/>
      <c r="G297" s="33">
        <f t="shared" si="38"/>
        <v>0</v>
      </c>
    </row>
    <row r="298" spans="1:7" ht="24" customHeight="1">
      <c r="A298" s="38"/>
      <c r="B298" s="85" t="s">
        <v>561</v>
      </c>
      <c r="C298" s="82"/>
      <c r="D298" s="83">
        <v>1</v>
      </c>
      <c r="E298" s="84" t="s">
        <v>430</v>
      </c>
      <c r="F298" s="83"/>
      <c r="G298" s="33">
        <f t="shared" si="38"/>
        <v>0</v>
      </c>
    </row>
    <row r="299" spans="1:7" ht="24" customHeight="1">
      <c r="A299" s="38"/>
      <c r="B299" s="85"/>
      <c r="C299" s="82"/>
      <c r="D299" s="83"/>
      <c r="E299" s="84"/>
      <c r="F299" s="83"/>
      <c r="G299" s="33"/>
    </row>
    <row r="300" spans="1:7" ht="24" customHeight="1">
      <c r="A300" s="38" t="s">
        <v>562</v>
      </c>
      <c r="B300" s="85" t="s">
        <v>563</v>
      </c>
      <c r="C300" s="82"/>
      <c r="D300" s="83"/>
      <c r="E300" s="84"/>
      <c r="F300" s="83"/>
      <c r="G300" s="33"/>
    </row>
    <row r="301" spans="1:7" ht="24" customHeight="1">
      <c r="A301" s="38"/>
      <c r="B301" s="85" t="s">
        <v>152</v>
      </c>
      <c r="C301" s="82" t="s">
        <v>703</v>
      </c>
      <c r="D301" s="83">
        <v>1</v>
      </c>
      <c r="E301" s="84" t="s">
        <v>503</v>
      </c>
      <c r="F301" s="83"/>
      <c r="G301" s="33">
        <f t="shared" ref="G301:G309" si="39">D301*F301</f>
        <v>0</v>
      </c>
    </row>
    <row r="302" spans="1:7" ht="24" customHeight="1">
      <c r="A302" s="38"/>
      <c r="B302" s="85" t="s">
        <v>298</v>
      </c>
      <c r="C302" s="82" t="s">
        <v>504</v>
      </c>
      <c r="D302" s="83">
        <v>6</v>
      </c>
      <c r="E302" s="84" t="s">
        <v>505</v>
      </c>
      <c r="F302" s="83"/>
      <c r="G302" s="33">
        <f t="shared" si="39"/>
        <v>0</v>
      </c>
    </row>
    <row r="303" spans="1:7" ht="24" customHeight="1">
      <c r="A303" s="38"/>
      <c r="B303" s="85" t="s">
        <v>506</v>
      </c>
      <c r="C303" s="82" t="s">
        <v>687</v>
      </c>
      <c r="D303" s="83">
        <v>2</v>
      </c>
      <c r="E303" s="84" t="s">
        <v>418</v>
      </c>
      <c r="F303" s="83"/>
      <c r="G303" s="33">
        <f t="shared" si="39"/>
        <v>0</v>
      </c>
    </row>
    <row r="304" spans="1:7" ht="24" customHeight="1">
      <c r="A304" s="38"/>
      <c r="B304" s="85" t="s">
        <v>506</v>
      </c>
      <c r="C304" s="82" t="s">
        <v>688</v>
      </c>
      <c r="D304" s="83">
        <v>2</v>
      </c>
      <c r="E304" s="84" t="s">
        <v>418</v>
      </c>
      <c r="F304" s="83"/>
      <c r="G304" s="33">
        <f t="shared" si="39"/>
        <v>0</v>
      </c>
    </row>
    <row r="305" spans="1:7" ht="24" customHeight="1">
      <c r="A305" s="38"/>
      <c r="B305" s="85" t="s">
        <v>18</v>
      </c>
      <c r="C305" s="82" t="s">
        <v>824</v>
      </c>
      <c r="D305" s="83">
        <v>4</v>
      </c>
      <c r="E305" s="84" t="s">
        <v>416</v>
      </c>
      <c r="F305" s="83"/>
      <c r="G305" s="33">
        <f t="shared" si="39"/>
        <v>0</v>
      </c>
    </row>
    <row r="306" spans="1:7" ht="24" customHeight="1">
      <c r="A306" s="38"/>
      <c r="B306" s="85" t="s">
        <v>419</v>
      </c>
      <c r="C306" s="82" t="s">
        <v>826</v>
      </c>
      <c r="D306" s="83">
        <v>6</v>
      </c>
      <c r="E306" s="84" t="s">
        <v>420</v>
      </c>
      <c r="F306" s="83"/>
      <c r="G306" s="33">
        <f t="shared" si="39"/>
        <v>0</v>
      </c>
    </row>
    <row r="307" spans="1:7" ht="24" customHeight="1">
      <c r="A307" s="38"/>
      <c r="B307" s="211" t="s">
        <v>813</v>
      </c>
      <c r="C307" s="231" t="s">
        <v>642</v>
      </c>
      <c r="D307" s="83">
        <v>1</v>
      </c>
      <c r="E307" s="84" t="s">
        <v>492</v>
      </c>
      <c r="F307" s="83"/>
      <c r="G307" s="33">
        <f t="shared" si="39"/>
        <v>0</v>
      </c>
    </row>
    <row r="308" spans="1:7" ht="24" customHeight="1">
      <c r="A308" s="38"/>
      <c r="B308" s="85" t="s">
        <v>284</v>
      </c>
      <c r="C308" s="82" t="s">
        <v>640</v>
      </c>
      <c r="D308" s="83">
        <v>1</v>
      </c>
      <c r="E308" s="84" t="s">
        <v>492</v>
      </c>
      <c r="F308" s="83"/>
      <c r="G308" s="33">
        <f t="shared" si="39"/>
        <v>0</v>
      </c>
    </row>
    <row r="309" spans="1:7" ht="24" customHeight="1">
      <c r="A309" s="38"/>
      <c r="B309" s="85" t="s">
        <v>564</v>
      </c>
      <c r="C309" s="82"/>
      <c r="D309" s="83">
        <v>3</v>
      </c>
      <c r="E309" s="84" t="s">
        <v>430</v>
      </c>
      <c r="F309" s="83"/>
      <c r="G309" s="33">
        <f t="shared" si="39"/>
        <v>0</v>
      </c>
    </row>
    <row r="310" spans="1:7" ht="24" customHeight="1">
      <c r="A310" s="92"/>
      <c r="B310" s="229"/>
      <c r="C310" s="88"/>
      <c r="D310" s="89"/>
      <c r="E310" s="90"/>
      <c r="F310" s="89"/>
      <c r="G310" s="100"/>
    </row>
    <row r="311" spans="1:7" ht="24" customHeight="1">
      <c r="A311" s="92"/>
      <c r="B311" s="229"/>
      <c r="C311" s="88"/>
      <c r="D311" s="89"/>
      <c r="E311" s="90"/>
      <c r="F311" s="89"/>
      <c r="G311" s="100"/>
    </row>
    <row r="312" spans="1:7" ht="24" customHeight="1" thickBot="1">
      <c r="A312" s="91"/>
      <c r="B312" s="219"/>
      <c r="C312" s="220"/>
      <c r="D312" s="221"/>
      <c r="E312" s="222"/>
      <c r="F312" s="223"/>
      <c r="G312" s="45"/>
    </row>
    <row r="313" spans="1:7" ht="24" customHeight="1" thickTop="1">
      <c r="A313" s="54"/>
      <c r="B313" s="224" t="s">
        <v>155</v>
      </c>
      <c r="C313" s="225"/>
      <c r="D313" s="226"/>
      <c r="E313" s="227"/>
      <c r="F313" s="226">
        <v>0</v>
      </c>
      <c r="G313" s="44">
        <f>SUM(G283:G312)</f>
        <v>0</v>
      </c>
    </row>
    <row r="314" spans="1:7" ht="24" customHeight="1">
      <c r="A314" s="46" t="s">
        <v>565</v>
      </c>
      <c r="B314" s="228" t="s">
        <v>566</v>
      </c>
      <c r="C314" s="201"/>
      <c r="D314" s="202"/>
      <c r="E314" s="203"/>
      <c r="F314" s="202"/>
      <c r="G314" s="49"/>
    </row>
    <row r="315" spans="1:7" ht="24" customHeight="1">
      <c r="A315" s="42"/>
      <c r="B315" s="85" t="s">
        <v>152</v>
      </c>
      <c r="C315" s="82" t="s">
        <v>703</v>
      </c>
      <c r="D315" s="83">
        <v>1</v>
      </c>
      <c r="E315" s="84" t="s">
        <v>503</v>
      </c>
      <c r="F315" s="83"/>
      <c r="G315" s="33">
        <f t="shared" ref="G315:G322" si="40">D315*F315</f>
        <v>0</v>
      </c>
    </row>
    <row r="316" spans="1:7" ht="24" customHeight="1">
      <c r="A316" s="42"/>
      <c r="B316" s="85" t="s">
        <v>298</v>
      </c>
      <c r="C316" s="82" t="s">
        <v>504</v>
      </c>
      <c r="D316" s="83">
        <v>6</v>
      </c>
      <c r="E316" s="84" t="s">
        <v>505</v>
      </c>
      <c r="F316" s="83"/>
      <c r="G316" s="33">
        <f t="shared" si="40"/>
        <v>0</v>
      </c>
    </row>
    <row r="317" spans="1:7" ht="24" customHeight="1">
      <c r="A317" s="42"/>
      <c r="B317" s="85" t="s">
        <v>506</v>
      </c>
      <c r="C317" s="82" t="s">
        <v>687</v>
      </c>
      <c r="D317" s="83">
        <v>2</v>
      </c>
      <c r="E317" s="84" t="s">
        <v>418</v>
      </c>
      <c r="F317" s="83"/>
      <c r="G317" s="33">
        <f t="shared" si="40"/>
        <v>0</v>
      </c>
    </row>
    <row r="318" spans="1:7" ht="24" customHeight="1">
      <c r="A318" s="38"/>
      <c r="B318" s="85" t="s">
        <v>506</v>
      </c>
      <c r="C318" s="82" t="s">
        <v>688</v>
      </c>
      <c r="D318" s="83">
        <v>2</v>
      </c>
      <c r="E318" s="84" t="s">
        <v>418</v>
      </c>
      <c r="F318" s="83"/>
      <c r="G318" s="33">
        <f t="shared" si="40"/>
        <v>0</v>
      </c>
    </row>
    <row r="319" spans="1:7" ht="24" customHeight="1">
      <c r="A319" s="38"/>
      <c r="B319" s="85" t="s">
        <v>18</v>
      </c>
      <c r="C319" s="82" t="s">
        <v>824</v>
      </c>
      <c r="D319" s="83">
        <v>4</v>
      </c>
      <c r="E319" s="84" t="s">
        <v>416</v>
      </c>
      <c r="F319" s="86"/>
      <c r="G319" s="33">
        <f t="shared" si="40"/>
        <v>0</v>
      </c>
    </row>
    <row r="320" spans="1:7" ht="24" customHeight="1">
      <c r="A320" s="38"/>
      <c r="B320" s="85" t="s">
        <v>419</v>
      </c>
      <c r="C320" s="82" t="s">
        <v>826</v>
      </c>
      <c r="D320" s="83">
        <v>12</v>
      </c>
      <c r="E320" s="84" t="s">
        <v>420</v>
      </c>
      <c r="F320" s="83"/>
      <c r="G320" s="33">
        <f t="shared" si="40"/>
        <v>0</v>
      </c>
    </row>
    <row r="321" spans="1:7" ht="24" customHeight="1">
      <c r="A321" s="38"/>
      <c r="B321" s="85" t="s">
        <v>101</v>
      </c>
      <c r="C321" s="82" t="s">
        <v>102</v>
      </c>
      <c r="D321" s="83">
        <v>100</v>
      </c>
      <c r="E321" s="84" t="s">
        <v>505</v>
      </c>
      <c r="F321" s="83"/>
      <c r="G321" s="33">
        <f t="shared" si="40"/>
        <v>0</v>
      </c>
    </row>
    <row r="322" spans="1:7" ht="24" customHeight="1">
      <c r="A322" s="38"/>
      <c r="B322" s="85" t="s">
        <v>355</v>
      </c>
      <c r="C322" s="82" t="s">
        <v>839</v>
      </c>
      <c r="D322" s="83">
        <v>100</v>
      </c>
      <c r="E322" s="84" t="s">
        <v>481</v>
      </c>
      <c r="F322" s="83"/>
      <c r="G322" s="33">
        <f t="shared" si="40"/>
        <v>0</v>
      </c>
    </row>
    <row r="323" spans="1:7" ht="24" customHeight="1">
      <c r="A323" s="38"/>
      <c r="B323" s="85"/>
      <c r="C323" s="82"/>
      <c r="D323" s="83"/>
      <c r="E323" s="84"/>
      <c r="F323" s="83"/>
      <c r="G323" s="33"/>
    </row>
    <row r="324" spans="1:7" ht="24" customHeight="1">
      <c r="A324" s="38" t="s">
        <v>567</v>
      </c>
      <c r="B324" s="85" t="s">
        <v>568</v>
      </c>
      <c r="C324" s="82"/>
      <c r="D324" s="83"/>
      <c r="E324" s="84"/>
      <c r="F324" s="83"/>
      <c r="G324" s="33"/>
    </row>
    <row r="325" spans="1:7" ht="24" customHeight="1">
      <c r="A325" s="38"/>
      <c r="B325" s="85" t="s">
        <v>152</v>
      </c>
      <c r="C325" s="82" t="s">
        <v>703</v>
      </c>
      <c r="D325" s="83">
        <v>1</v>
      </c>
      <c r="E325" s="84" t="s">
        <v>503</v>
      </c>
      <c r="F325" s="98"/>
      <c r="G325" s="33">
        <f t="shared" ref="G325:G329" si="41">D325*F325</f>
        <v>0</v>
      </c>
    </row>
    <row r="326" spans="1:7" ht="24" customHeight="1">
      <c r="A326" s="38"/>
      <c r="B326" s="85" t="s">
        <v>298</v>
      </c>
      <c r="C326" s="82" t="s">
        <v>504</v>
      </c>
      <c r="D326" s="83">
        <v>6</v>
      </c>
      <c r="E326" s="84" t="s">
        <v>505</v>
      </c>
      <c r="F326" s="98"/>
      <c r="G326" s="33">
        <f t="shared" si="41"/>
        <v>0</v>
      </c>
    </row>
    <row r="327" spans="1:7" ht="24" customHeight="1">
      <c r="A327" s="38"/>
      <c r="B327" s="85" t="s">
        <v>506</v>
      </c>
      <c r="C327" s="82" t="s">
        <v>687</v>
      </c>
      <c r="D327" s="83">
        <v>2</v>
      </c>
      <c r="E327" s="84" t="s">
        <v>418</v>
      </c>
      <c r="F327" s="98"/>
      <c r="G327" s="33">
        <f t="shared" si="41"/>
        <v>0</v>
      </c>
    </row>
    <row r="328" spans="1:7" ht="24" customHeight="1">
      <c r="A328" s="38"/>
      <c r="B328" s="85" t="s">
        <v>506</v>
      </c>
      <c r="C328" s="82" t="s">
        <v>688</v>
      </c>
      <c r="D328" s="83">
        <v>2</v>
      </c>
      <c r="E328" s="84" t="s">
        <v>418</v>
      </c>
      <c r="F328" s="98"/>
      <c r="G328" s="33">
        <f t="shared" si="41"/>
        <v>0</v>
      </c>
    </row>
    <row r="329" spans="1:7" ht="24" customHeight="1">
      <c r="A329" s="38"/>
      <c r="B329" s="85" t="s">
        <v>301</v>
      </c>
      <c r="C329" s="82" t="s">
        <v>818</v>
      </c>
      <c r="D329" s="83">
        <v>1</v>
      </c>
      <c r="E329" s="84" t="s">
        <v>418</v>
      </c>
      <c r="F329" s="87"/>
      <c r="G329" s="33">
        <f t="shared" si="41"/>
        <v>0</v>
      </c>
    </row>
    <row r="330" spans="1:7" ht="24" customHeight="1">
      <c r="A330" s="38"/>
      <c r="B330" s="85"/>
      <c r="C330" s="82"/>
      <c r="D330" s="83"/>
      <c r="E330" s="84"/>
      <c r="F330" s="87"/>
      <c r="G330" s="33"/>
    </row>
    <row r="331" spans="1:7" ht="24" customHeight="1">
      <c r="A331" s="38" t="s">
        <v>569</v>
      </c>
      <c r="B331" s="85" t="s">
        <v>570</v>
      </c>
      <c r="C331" s="82"/>
      <c r="D331" s="83"/>
      <c r="E331" s="84"/>
      <c r="F331" s="83"/>
      <c r="G331" s="33"/>
    </row>
    <row r="332" spans="1:7" ht="24" customHeight="1">
      <c r="A332" s="42"/>
      <c r="B332" s="85" t="s">
        <v>152</v>
      </c>
      <c r="C332" s="82" t="s">
        <v>703</v>
      </c>
      <c r="D332" s="83">
        <v>1</v>
      </c>
      <c r="E332" s="84" t="s">
        <v>503</v>
      </c>
      <c r="F332" s="83"/>
      <c r="G332" s="33">
        <f t="shared" ref="G332:G337" si="42">D332*F332</f>
        <v>0</v>
      </c>
    </row>
    <row r="333" spans="1:7" ht="24" customHeight="1">
      <c r="A333" s="42"/>
      <c r="B333" s="85" t="s">
        <v>298</v>
      </c>
      <c r="C333" s="82" t="s">
        <v>504</v>
      </c>
      <c r="D333" s="83">
        <v>6</v>
      </c>
      <c r="E333" s="84" t="s">
        <v>505</v>
      </c>
      <c r="F333" s="83"/>
      <c r="G333" s="33">
        <f t="shared" si="42"/>
        <v>0</v>
      </c>
    </row>
    <row r="334" spans="1:7" ht="24" customHeight="1">
      <c r="A334" s="42"/>
      <c r="B334" s="85" t="s">
        <v>506</v>
      </c>
      <c r="C334" s="82" t="s">
        <v>687</v>
      </c>
      <c r="D334" s="83">
        <v>2</v>
      </c>
      <c r="E334" s="84" t="s">
        <v>418</v>
      </c>
      <c r="F334" s="86"/>
      <c r="G334" s="33">
        <f t="shared" si="42"/>
        <v>0</v>
      </c>
    </row>
    <row r="335" spans="1:7" ht="24" customHeight="1">
      <c r="A335" s="42"/>
      <c r="B335" s="85" t="s">
        <v>506</v>
      </c>
      <c r="C335" s="82" t="s">
        <v>688</v>
      </c>
      <c r="D335" s="83">
        <v>2</v>
      </c>
      <c r="E335" s="84" t="s">
        <v>418</v>
      </c>
      <c r="F335" s="83"/>
      <c r="G335" s="33">
        <f t="shared" si="42"/>
        <v>0</v>
      </c>
    </row>
    <row r="336" spans="1:7" ht="24" customHeight="1">
      <c r="A336" s="42"/>
      <c r="B336" s="85" t="s">
        <v>18</v>
      </c>
      <c r="C336" s="193" t="s">
        <v>824</v>
      </c>
      <c r="D336" s="83">
        <v>4</v>
      </c>
      <c r="E336" s="84" t="s">
        <v>416</v>
      </c>
      <c r="F336" s="83"/>
      <c r="G336" s="33">
        <f t="shared" si="42"/>
        <v>0</v>
      </c>
    </row>
    <row r="337" spans="1:7" ht="24" customHeight="1">
      <c r="A337" s="42"/>
      <c r="B337" s="85" t="s">
        <v>419</v>
      </c>
      <c r="C337" s="199" t="s">
        <v>827</v>
      </c>
      <c r="D337" s="83">
        <v>8</v>
      </c>
      <c r="E337" s="84" t="s">
        <v>420</v>
      </c>
      <c r="F337" s="83"/>
      <c r="G337" s="33">
        <f t="shared" si="42"/>
        <v>0</v>
      </c>
    </row>
    <row r="338" spans="1:7" ht="24" customHeight="1">
      <c r="A338" s="102"/>
      <c r="B338" s="85"/>
      <c r="C338" s="199"/>
      <c r="D338" s="83"/>
      <c r="E338" s="84"/>
      <c r="F338" s="89"/>
      <c r="G338" s="100"/>
    </row>
    <row r="339" spans="1:7" ht="24" customHeight="1">
      <c r="A339" s="102"/>
      <c r="B339" s="85"/>
      <c r="C339" s="198"/>
      <c r="D339" s="83"/>
      <c r="E339" s="90"/>
      <c r="F339" s="89"/>
      <c r="G339" s="100"/>
    </row>
    <row r="340" spans="1:7" ht="24" customHeight="1">
      <c r="A340" s="102"/>
      <c r="B340" s="85"/>
      <c r="C340" s="198"/>
      <c r="D340" s="83"/>
      <c r="E340" s="90"/>
      <c r="F340" s="89"/>
      <c r="G340" s="100"/>
    </row>
    <row r="341" spans="1:7" ht="24" customHeight="1">
      <c r="A341" s="102"/>
      <c r="B341" s="85"/>
      <c r="C341" s="198"/>
      <c r="D341" s="83"/>
      <c r="E341" s="90"/>
      <c r="F341" s="89"/>
      <c r="G341" s="100"/>
    </row>
    <row r="342" spans="1:7" ht="24" customHeight="1">
      <c r="A342" s="102"/>
      <c r="B342" s="85"/>
      <c r="C342" s="198"/>
      <c r="D342" s="83"/>
      <c r="E342" s="90"/>
      <c r="F342" s="89"/>
      <c r="G342" s="100"/>
    </row>
    <row r="343" spans="1:7" ht="24" customHeight="1" thickBot="1">
      <c r="A343" s="91"/>
      <c r="B343" s="219"/>
      <c r="C343" s="220"/>
      <c r="D343" s="221"/>
      <c r="E343" s="222"/>
      <c r="F343" s="223"/>
      <c r="G343" s="45"/>
    </row>
    <row r="344" spans="1:7" ht="24" customHeight="1" thickTop="1">
      <c r="A344" s="54"/>
      <c r="B344" s="224" t="s">
        <v>155</v>
      </c>
      <c r="C344" s="225"/>
      <c r="D344" s="226"/>
      <c r="E344" s="227"/>
      <c r="F344" s="226">
        <v>0</v>
      </c>
      <c r="G344" s="44">
        <f>SUM(G314:G343)</f>
        <v>0</v>
      </c>
    </row>
    <row r="345" spans="1:7" ht="24" customHeight="1">
      <c r="A345" s="46" t="s">
        <v>571</v>
      </c>
      <c r="B345" s="228" t="s">
        <v>572</v>
      </c>
      <c r="C345" s="201"/>
      <c r="D345" s="202"/>
      <c r="E345" s="203"/>
      <c r="F345" s="202"/>
      <c r="G345" s="49"/>
    </row>
    <row r="346" spans="1:7" ht="24" customHeight="1">
      <c r="A346" s="38"/>
      <c r="B346" s="85" t="s">
        <v>152</v>
      </c>
      <c r="C346" s="82" t="s">
        <v>703</v>
      </c>
      <c r="D346" s="83">
        <v>1</v>
      </c>
      <c r="E346" s="84" t="s">
        <v>503</v>
      </c>
      <c r="F346" s="86"/>
      <c r="G346" s="33">
        <f t="shared" ref="G346:G352" si="43">D346*F346</f>
        <v>0</v>
      </c>
    </row>
    <row r="347" spans="1:7" ht="24" customHeight="1">
      <c r="A347" s="38"/>
      <c r="B347" s="85" t="s">
        <v>298</v>
      </c>
      <c r="C347" s="82" t="s">
        <v>504</v>
      </c>
      <c r="D347" s="83">
        <v>6</v>
      </c>
      <c r="E347" s="84" t="s">
        <v>505</v>
      </c>
      <c r="F347" s="83"/>
      <c r="G347" s="33">
        <f t="shared" si="43"/>
        <v>0</v>
      </c>
    </row>
    <row r="348" spans="1:7" ht="24" customHeight="1">
      <c r="A348" s="38"/>
      <c r="B348" s="85" t="s">
        <v>506</v>
      </c>
      <c r="C348" s="82" t="s">
        <v>687</v>
      </c>
      <c r="D348" s="83">
        <v>2</v>
      </c>
      <c r="E348" s="84" t="s">
        <v>418</v>
      </c>
      <c r="F348" s="83"/>
      <c r="G348" s="33">
        <f t="shared" si="43"/>
        <v>0</v>
      </c>
    </row>
    <row r="349" spans="1:7" ht="24" customHeight="1">
      <c r="A349" s="38"/>
      <c r="B349" s="85" t="s">
        <v>506</v>
      </c>
      <c r="C349" s="82" t="s">
        <v>688</v>
      </c>
      <c r="D349" s="83">
        <v>2</v>
      </c>
      <c r="E349" s="84" t="s">
        <v>418</v>
      </c>
      <c r="F349" s="83"/>
      <c r="G349" s="33">
        <f t="shared" si="43"/>
        <v>0</v>
      </c>
    </row>
    <row r="350" spans="1:7" ht="24" customHeight="1">
      <c r="A350" s="38"/>
      <c r="B350" s="85" t="s">
        <v>573</v>
      </c>
      <c r="C350" s="82"/>
      <c r="D350" s="83">
        <v>2</v>
      </c>
      <c r="E350" s="84" t="s">
        <v>430</v>
      </c>
      <c r="F350" s="83"/>
      <c r="G350" s="33">
        <f t="shared" si="43"/>
        <v>0</v>
      </c>
    </row>
    <row r="351" spans="1:7" ht="24" customHeight="1">
      <c r="A351" s="38"/>
      <c r="B351" s="85" t="s">
        <v>574</v>
      </c>
      <c r="C351" s="82"/>
      <c r="D351" s="83">
        <v>1</v>
      </c>
      <c r="E351" s="84" t="s">
        <v>505</v>
      </c>
      <c r="F351" s="83"/>
      <c r="G351" s="33">
        <f t="shared" si="43"/>
        <v>0</v>
      </c>
    </row>
    <row r="352" spans="1:7" ht="24" customHeight="1">
      <c r="A352" s="38"/>
      <c r="B352" s="85" t="s">
        <v>575</v>
      </c>
      <c r="C352" s="82" t="s">
        <v>822</v>
      </c>
      <c r="D352" s="83">
        <v>1</v>
      </c>
      <c r="E352" s="84" t="s">
        <v>481</v>
      </c>
      <c r="F352" s="83"/>
      <c r="G352" s="33">
        <f t="shared" si="43"/>
        <v>0</v>
      </c>
    </row>
    <row r="353" spans="1:7" ht="24" customHeight="1">
      <c r="A353" s="38"/>
      <c r="B353" s="85"/>
      <c r="C353" s="82"/>
      <c r="D353" s="83"/>
      <c r="E353" s="84"/>
      <c r="F353" s="83"/>
      <c r="G353" s="33"/>
    </row>
    <row r="354" spans="1:7" ht="24" customHeight="1">
      <c r="A354" s="42" t="s">
        <v>576</v>
      </c>
      <c r="B354" s="85" t="s">
        <v>577</v>
      </c>
      <c r="C354" s="82"/>
      <c r="D354" s="83"/>
      <c r="E354" s="84"/>
      <c r="F354" s="83"/>
      <c r="G354" s="33"/>
    </row>
    <row r="355" spans="1:7" ht="24" customHeight="1">
      <c r="A355" s="42"/>
      <c r="B355" s="85" t="s">
        <v>152</v>
      </c>
      <c r="C355" s="82" t="s">
        <v>703</v>
      </c>
      <c r="D355" s="83">
        <v>2</v>
      </c>
      <c r="E355" s="84" t="s">
        <v>503</v>
      </c>
      <c r="F355" s="83"/>
      <c r="G355" s="33">
        <f t="shared" ref="G355:G360" si="44">D355*F355</f>
        <v>0</v>
      </c>
    </row>
    <row r="356" spans="1:7" ht="24" customHeight="1">
      <c r="A356" s="38"/>
      <c r="B356" s="85" t="s">
        <v>298</v>
      </c>
      <c r="C356" s="82" t="s">
        <v>504</v>
      </c>
      <c r="D356" s="83">
        <v>10</v>
      </c>
      <c r="E356" s="84" t="s">
        <v>505</v>
      </c>
      <c r="F356" s="83"/>
      <c r="G356" s="33">
        <f t="shared" si="44"/>
        <v>0</v>
      </c>
    </row>
    <row r="357" spans="1:7" ht="24" customHeight="1">
      <c r="A357" s="38"/>
      <c r="B357" s="85" t="s">
        <v>506</v>
      </c>
      <c r="C357" s="82" t="s">
        <v>687</v>
      </c>
      <c r="D357" s="83">
        <v>3</v>
      </c>
      <c r="E357" s="84" t="s">
        <v>418</v>
      </c>
      <c r="F357" s="83"/>
      <c r="G357" s="33">
        <f t="shared" si="44"/>
        <v>0</v>
      </c>
    </row>
    <row r="358" spans="1:7" ht="24" customHeight="1">
      <c r="A358" s="38"/>
      <c r="B358" s="85" t="s">
        <v>506</v>
      </c>
      <c r="C358" s="82" t="s">
        <v>688</v>
      </c>
      <c r="D358" s="83">
        <v>4</v>
      </c>
      <c r="E358" s="84" t="s">
        <v>418</v>
      </c>
      <c r="F358" s="83"/>
      <c r="G358" s="33">
        <f t="shared" si="44"/>
        <v>0</v>
      </c>
    </row>
    <row r="359" spans="1:7" ht="24" customHeight="1">
      <c r="A359" s="38"/>
      <c r="B359" s="85" t="s">
        <v>578</v>
      </c>
      <c r="C359" s="82"/>
      <c r="D359" s="83">
        <v>12</v>
      </c>
      <c r="E359" s="84" t="s">
        <v>579</v>
      </c>
      <c r="F359" s="83"/>
      <c r="G359" s="33">
        <f t="shared" si="44"/>
        <v>0</v>
      </c>
    </row>
    <row r="360" spans="1:7" ht="24" customHeight="1">
      <c r="A360" s="38"/>
      <c r="B360" s="85" t="s">
        <v>561</v>
      </c>
      <c r="C360" s="82"/>
      <c r="D360" s="83">
        <v>2</v>
      </c>
      <c r="E360" s="84" t="s">
        <v>430</v>
      </c>
      <c r="F360" s="83"/>
      <c r="G360" s="33">
        <f t="shared" si="44"/>
        <v>0</v>
      </c>
    </row>
    <row r="361" spans="1:7" ht="24" customHeight="1">
      <c r="A361" s="42"/>
      <c r="B361" s="85"/>
      <c r="C361" s="82"/>
      <c r="D361" s="83"/>
      <c r="E361" s="84"/>
      <c r="F361" s="86"/>
      <c r="G361" s="33"/>
    </row>
    <row r="362" spans="1:7" ht="24" customHeight="1">
      <c r="A362" s="42"/>
      <c r="B362" s="85"/>
      <c r="C362" s="82"/>
      <c r="D362" s="83"/>
      <c r="E362" s="84"/>
      <c r="F362" s="86"/>
      <c r="G362" s="33"/>
    </row>
    <row r="363" spans="1:7" ht="24" customHeight="1">
      <c r="A363" s="38"/>
      <c r="B363" s="85"/>
      <c r="C363" s="82"/>
      <c r="D363" s="83"/>
      <c r="E363" s="84"/>
      <c r="F363" s="86"/>
      <c r="G363" s="33"/>
    </row>
    <row r="364" spans="1:7" ht="24" customHeight="1">
      <c r="A364" s="38"/>
      <c r="B364" s="85"/>
      <c r="C364" s="82"/>
      <c r="D364" s="83"/>
      <c r="E364" s="84"/>
      <c r="F364" s="86"/>
      <c r="G364" s="33"/>
    </row>
    <row r="365" spans="1:7" ht="24" customHeight="1">
      <c r="A365" s="38"/>
      <c r="B365" s="85"/>
      <c r="C365" s="82"/>
      <c r="D365" s="83"/>
      <c r="E365" s="84"/>
      <c r="F365" s="86"/>
      <c r="G365" s="33"/>
    </row>
    <row r="366" spans="1:7" ht="24" customHeight="1">
      <c r="A366" s="38"/>
      <c r="B366" s="85"/>
      <c r="C366" s="82"/>
      <c r="D366" s="83"/>
      <c r="E366" s="84"/>
      <c r="F366" s="86"/>
      <c r="G366" s="33"/>
    </row>
    <row r="367" spans="1:7" ht="24" customHeight="1">
      <c r="A367" s="38"/>
      <c r="B367" s="85"/>
      <c r="C367" s="82"/>
      <c r="D367" s="83"/>
      <c r="E367" s="84"/>
      <c r="F367" s="86"/>
      <c r="G367" s="33"/>
    </row>
    <row r="368" spans="1:7" ht="24" customHeight="1">
      <c r="A368" s="38"/>
      <c r="B368" s="85"/>
      <c r="C368" s="82"/>
      <c r="D368" s="83"/>
      <c r="E368" s="84"/>
      <c r="F368" s="86"/>
      <c r="G368" s="33"/>
    </row>
    <row r="369" spans="1:7" ht="24" customHeight="1">
      <c r="A369" s="38"/>
      <c r="B369" s="85"/>
      <c r="C369" s="82"/>
      <c r="D369" s="83"/>
      <c r="E369" s="84"/>
      <c r="F369" s="86"/>
      <c r="G369" s="33"/>
    </row>
    <row r="370" spans="1:7" ht="24" customHeight="1">
      <c r="A370" s="38"/>
      <c r="B370" s="85"/>
      <c r="C370" s="82"/>
      <c r="D370" s="83"/>
      <c r="E370" s="84"/>
      <c r="F370" s="86"/>
      <c r="G370" s="33"/>
    </row>
    <row r="371" spans="1:7" ht="24" customHeight="1">
      <c r="A371" s="38"/>
      <c r="B371" s="85"/>
      <c r="C371" s="82"/>
      <c r="D371" s="83"/>
      <c r="E371" s="84"/>
      <c r="F371" s="86"/>
      <c r="G371" s="33"/>
    </row>
    <row r="372" spans="1:7" ht="24" customHeight="1">
      <c r="A372" s="38"/>
      <c r="B372" s="85"/>
      <c r="C372" s="82"/>
      <c r="D372" s="83"/>
      <c r="E372" s="84"/>
      <c r="F372" s="86"/>
      <c r="G372" s="33"/>
    </row>
    <row r="373" spans="1:7" ht="24" customHeight="1">
      <c r="A373" s="38"/>
      <c r="B373" s="85"/>
      <c r="C373" s="82"/>
      <c r="D373" s="83"/>
      <c r="E373" s="84"/>
      <c r="F373" s="86"/>
      <c r="G373" s="33"/>
    </row>
    <row r="374" spans="1:7" ht="24" customHeight="1" thickBot="1">
      <c r="A374" s="91"/>
      <c r="B374" s="219"/>
      <c r="C374" s="220"/>
      <c r="D374" s="221"/>
      <c r="E374" s="222"/>
      <c r="F374" s="223"/>
      <c r="G374" s="45"/>
    </row>
    <row r="375" spans="1:7" ht="24" customHeight="1" thickTop="1">
      <c r="A375" s="54"/>
      <c r="B375" s="224" t="s">
        <v>155</v>
      </c>
      <c r="C375" s="225"/>
      <c r="D375" s="226"/>
      <c r="E375" s="227"/>
      <c r="F375" s="226">
        <v>0</v>
      </c>
      <c r="G375" s="44">
        <f>SUM(G345:G374)</f>
        <v>0</v>
      </c>
    </row>
    <row r="376" spans="1:7" ht="24" customHeight="1">
      <c r="A376" s="200"/>
      <c r="B376" s="228" t="s">
        <v>580</v>
      </c>
      <c r="C376" s="201"/>
      <c r="D376" s="202"/>
      <c r="E376" s="203"/>
      <c r="F376" s="202"/>
      <c r="G376" s="49"/>
    </row>
    <row r="377" spans="1:7" ht="24" customHeight="1">
      <c r="A377" s="42"/>
      <c r="B377" s="85" t="s">
        <v>581</v>
      </c>
      <c r="C377" s="82"/>
      <c r="D377" s="83">
        <v>1</v>
      </c>
      <c r="E377" s="84" t="s">
        <v>412</v>
      </c>
      <c r="F377" s="83"/>
      <c r="G377" s="33">
        <f t="shared" ref="G377:G386" si="45">D377*F377</f>
        <v>0</v>
      </c>
    </row>
    <row r="378" spans="1:7" ht="24" customHeight="1">
      <c r="A378" s="42"/>
      <c r="B378" s="85" t="s">
        <v>582</v>
      </c>
      <c r="C378" s="82" t="s">
        <v>583</v>
      </c>
      <c r="D378" s="83">
        <v>1</v>
      </c>
      <c r="E378" s="84" t="s">
        <v>412</v>
      </c>
      <c r="F378" s="83"/>
      <c r="G378" s="33">
        <f t="shared" si="45"/>
        <v>0</v>
      </c>
    </row>
    <row r="379" spans="1:7" ht="24" customHeight="1">
      <c r="A379" s="42"/>
      <c r="B379" s="85" t="s">
        <v>811</v>
      </c>
      <c r="C379" s="82"/>
      <c r="D379" s="83">
        <v>1</v>
      </c>
      <c r="E379" s="84" t="s">
        <v>412</v>
      </c>
      <c r="F379" s="83"/>
      <c r="G379" s="33">
        <f t="shared" si="45"/>
        <v>0</v>
      </c>
    </row>
    <row r="380" spans="1:7" ht="24" customHeight="1">
      <c r="A380" s="42"/>
      <c r="B380" s="85" t="s">
        <v>584</v>
      </c>
      <c r="C380" s="82"/>
      <c r="D380" s="83">
        <v>1</v>
      </c>
      <c r="E380" s="84" t="s">
        <v>412</v>
      </c>
      <c r="F380" s="83"/>
      <c r="G380" s="33">
        <f t="shared" si="45"/>
        <v>0</v>
      </c>
    </row>
    <row r="381" spans="1:7" ht="24" customHeight="1">
      <c r="A381" s="38"/>
      <c r="B381" s="85" t="s">
        <v>585</v>
      </c>
      <c r="C381" s="82" t="s">
        <v>586</v>
      </c>
      <c r="D381" s="83">
        <v>1</v>
      </c>
      <c r="E381" s="84" t="s">
        <v>412</v>
      </c>
      <c r="F381" s="83"/>
      <c r="G381" s="33">
        <f t="shared" si="45"/>
        <v>0</v>
      </c>
    </row>
    <row r="382" spans="1:7" ht="24" customHeight="1">
      <c r="A382" s="38"/>
      <c r="B382" s="85" t="s">
        <v>587</v>
      </c>
      <c r="C382" s="82"/>
      <c r="D382" s="83">
        <v>1</v>
      </c>
      <c r="E382" s="84" t="s">
        <v>412</v>
      </c>
      <c r="F382" s="83"/>
      <c r="G382" s="33">
        <f t="shared" si="45"/>
        <v>0</v>
      </c>
    </row>
    <row r="383" spans="1:7" ht="24" customHeight="1">
      <c r="A383" s="38"/>
      <c r="B383" s="85" t="s">
        <v>588</v>
      </c>
      <c r="C383" s="82"/>
      <c r="D383" s="83">
        <v>1</v>
      </c>
      <c r="E383" s="84" t="s">
        <v>412</v>
      </c>
      <c r="F383" s="83"/>
      <c r="G383" s="33">
        <f t="shared" si="45"/>
        <v>0</v>
      </c>
    </row>
    <row r="384" spans="1:7" ht="24" customHeight="1">
      <c r="A384" s="38"/>
      <c r="B384" s="85" t="s">
        <v>23</v>
      </c>
      <c r="C384" s="82" t="s">
        <v>589</v>
      </c>
      <c r="D384" s="83">
        <v>13</v>
      </c>
      <c r="E384" s="84" t="s">
        <v>418</v>
      </c>
      <c r="F384" s="83"/>
      <c r="G384" s="33">
        <f t="shared" si="45"/>
        <v>0</v>
      </c>
    </row>
    <row r="385" spans="1:7" ht="24" customHeight="1">
      <c r="A385" s="38"/>
      <c r="B385" s="85" t="s">
        <v>590</v>
      </c>
      <c r="C385" s="82" t="s">
        <v>591</v>
      </c>
      <c r="D385" s="83">
        <v>4</v>
      </c>
      <c r="E385" s="84" t="s">
        <v>481</v>
      </c>
      <c r="F385" s="83"/>
      <c r="G385" s="33">
        <f t="shared" si="45"/>
        <v>0</v>
      </c>
    </row>
    <row r="386" spans="1:7" ht="24" customHeight="1">
      <c r="A386" s="38"/>
      <c r="B386" s="85" t="s">
        <v>592</v>
      </c>
      <c r="C386" s="82"/>
      <c r="D386" s="83">
        <v>7</v>
      </c>
      <c r="E386" s="84" t="s">
        <v>430</v>
      </c>
      <c r="F386" s="83"/>
      <c r="G386" s="33">
        <f t="shared" si="45"/>
        <v>0</v>
      </c>
    </row>
    <row r="387" spans="1:7" ht="24" customHeight="1">
      <c r="A387" s="38"/>
      <c r="B387" s="85"/>
      <c r="C387" s="82"/>
      <c r="D387" s="83"/>
      <c r="E387" s="84"/>
      <c r="F387" s="83"/>
      <c r="G387" s="33"/>
    </row>
    <row r="388" spans="1:7" ht="24" customHeight="1">
      <c r="A388" s="38"/>
      <c r="B388" s="85" t="s">
        <v>593</v>
      </c>
      <c r="C388" s="82"/>
      <c r="D388" s="83"/>
      <c r="E388" s="84"/>
      <c r="F388" s="83"/>
      <c r="G388" s="33"/>
    </row>
    <row r="389" spans="1:7" ht="24" customHeight="1">
      <c r="A389" s="38"/>
      <c r="B389" s="85" t="s">
        <v>594</v>
      </c>
      <c r="C389" s="82" t="s">
        <v>595</v>
      </c>
      <c r="D389" s="83">
        <v>1</v>
      </c>
      <c r="E389" s="84" t="s">
        <v>418</v>
      </c>
      <c r="F389" s="86"/>
      <c r="G389" s="33">
        <f t="shared" ref="G389:G395" si="46">D389*F389</f>
        <v>0</v>
      </c>
    </row>
    <row r="390" spans="1:7" ht="24" customHeight="1">
      <c r="A390" s="38"/>
      <c r="B390" s="85" t="s">
        <v>596</v>
      </c>
      <c r="C390" s="82" t="s">
        <v>597</v>
      </c>
      <c r="D390" s="83">
        <v>1</v>
      </c>
      <c r="E390" s="84" t="s">
        <v>418</v>
      </c>
      <c r="F390" s="87"/>
      <c r="G390" s="33">
        <f t="shared" si="46"/>
        <v>0</v>
      </c>
    </row>
    <row r="391" spans="1:7" ht="24" customHeight="1">
      <c r="A391" s="43"/>
      <c r="B391" s="232" t="s">
        <v>598</v>
      </c>
      <c r="C391" s="233" t="s">
        <v>599</v>
      </c>
      <c r="D391" s="234">
        <v>1</v>
      </c>
      <c r="E391" s="235" t="s">
        <v>418</v>
      </c>
      <c r="F391" s="236"/>
      <c r="G391" s="33">
        <f t="shared" si="46"/>
        <v>0</v>
      </c>
    </row>
    <row r="392" spans="1:7" ht="24" customHeight="1">
      <c r="A392" s="43"/>
      <c r="B392" s="85" t="s">
        <v>600</v>
      </c>
      <c r="C392" s="82" t="s">
        <v>601</v>
      </c>
      <c r="D392" s="83">
        <v>2</v>
      </c>
      <c r="E392" s="84" t="s">
        <v>481</v>
      </c>
      <c r="F392" s="83"/>
      <c r="G392" s="33">
        <f t="shared" si="46"/>
        <v>0</v>
      </c>
    </row>
    <row r="393" spans="1:7" ht="24" customHeight="1">
      <c r="A393" s="43"/>
      <c r="B393" s="85" t="s">
        <v>602</v>
      </c>
      <c r="C393" s="82" t="s">
        <v>603</v>
      </c>
      <c r="D393" s="83">
        <v>2</v>
      </c>
      <c r="E393" s="84" t="s">
        <v>430</v>
      </c>
      <c r="F393" s="83"/>
      <c r="G393" s="33">
        <f t="shared" si="46"/>
        <v>0</v>
      </c>
    </row>
    <row r="394" spans="1:7" ht="24" customHeight="1">
      <c r="A394" s="43"/>
      <c r="B394" s="85" t="s">
        <v>604</v>
      </c>
      <c r="C394" s="82" t="s">
        <v>605</v>
      </c>
      <c r="D394" s="83">
        <v>2</v>
      </c>
      <c r="E394" s="84" t="s">
        <v>430</v>
      </c>
      <c r="F394" s="83"/>
      <c r="G394" s="33">
        <f t="shared" si="46"/>
        <v>0</v>
      </c>
    </row>
    <row r="395" spans="1:7" ht="24" customHeight="1">
      <c r="A395" s="38"/>
      <c r="B395" s="85"/>
      <c r="C395" s="82"/>
      <c r="D395" s="83"/>
      <c r="E395" s="84"/>
      <c r="F395" s="83"/>
      <c r="G395" s="33">
        <f t="shared" si="46"/>
        <v>0</v>
      </c>
    </row>
    <row r="396" spans="1:7" ht="24" customHeight="1">
      <c r="A396" s="38"/>
      <c r="B396" s="85" t="s">
        <v>606</v>
      </c>
      <c r="C396" s="82"/>
      <c r="D396" s="83"/>
      <c r="E396" s="84"/>
      <c r="F396" s="83"/>
      <c r="G396" s="33"/>
    </row>
    <row r="397" spans="1:7" ht="24" customHeight="1">
      <c r="A397" s="38"/>
      <c r="B397" s="85" t="s">
        <v>607</v>
      </c>
      <c r="C397" s="82" t="s">
        <v>608</v>
      </c>
      <c r="D397" s="83">
        <v>4</v>
      </c>
      <c r="E397" s="84" t="s">
        <v>430</v>
      </c>
      <c r="F397" s="98"/>
      <c r="G397" s="33">
        <f t="shared" ref="G397:G404" si="47">D397*F397</f>
        <v>0</v>
      </c>
    </row>
    <row r="398" spans="1:7" ht="24" customHeight="1">
      <c r="A398" s="38"/>
      <c r="B398" s="85" t="s">
        <v>609</v>
      </c>
      <c r="C398" s="82" t="s">
        <v>610</v>
      </c>
      <c r="D398" s="83">
        <v>2</v>
      </c>
      <c r="E398" s="84" t="s">
        <v>430</v>
      </c>
      <c r="F398" s="98"/>
      <c r="G398" s="33">
        <f t="shared" si="47"/>
        <v>0</v>
      </c>
    </row>
    <row r="399" spans="1:7" ht="24" customHeight="1">
      <c r="A399" s="38"/>
      <c r="B399" s="85" t="s">
        <v>611</v>
      </c>
      <c r="C399" s="82" t="s">
        <v>612</v>
      </c>
      <c r="D399" s="83">
        <v>4</v>
      </c>
      <c r="E399" s="84" t="s">
        <v>430</v>
      </c>
      <c r="F399" s="98"/>
      <c r="G399" s="33">
        <f t="shared" si="47"/>
        <v>0</v>
      </c>
    </row>
    <row r="400" spans="1:7" ht="24" customHeight="1">
      <c r="A400" s="38"/>
      <c r="B400" s="85" t="s">
        <v>613</v>
      </c>
      <c r="C400" s="82" t="s">
        <v>614</v>
      </c>
      <c r="D400" s="83">
        <v>1</v>
      </c>
      <c r="E400" s="84" t="s">
        <v>412</v>
      </c>
      <c r="F400" s="98"/>
      <c r="G400" s="33">
        <f t="shared" si="47"/>
        <v>0</v>
      </c>
    </row>
    <row r="401" spans="1:7" ht="24" customHeight="1">
      <c r="A401" s="38"/>
      <c r="B401" s="85" t="s">
        <v>855</v>
      </c>
      <c r="C401" s="82"/>
      <c r="D401" s="83">
        <v>1</v>
      </c>
      <c r="E401" s="84" t="s">
        <v>361</v>
      </c>
      <c r="F401" s="98"/>
      <c r="G401" s="237">
        <f t="shared" si="47"/>
        <v>0</v>
      </c>
    </row>
    <row r="402" spans="1:7" ht="24" customHeight="1">
      <c r="A402" s="38"/>
      <c r="B402" s="85" t="s">
        <v>615</v>
      </c>
      <c r="C402" s="82"/>
      <c r="D402" s="83">
        <v>1</v>
      </c>
      <c r="E402" s="84" t="s">
        <v>412</v>
      </c>
      <c r="F402" s="98"/>
      <c r="G402" s="237">
        <f t="shared" si="47"/>
        <v>0</v>
      </c>
    </row>
    <row r="403" spans="1:7" ht="24" customHeight="1">
      <c r="A403" s="38"/>
      <c r="B403" s="85" t="s">
        <v>458</v>
      </c>
      <c r="C403" s="82" t="s">
        <v>841</v>
      </c>
      <c r="D403" s="83">
        <v>1</v>
      </c>
      <c r="E403" s="84" t="s">
        <v>430</v>
      </c>
      <c r="F403" s="98"/>
      <c r="G403" s="237">
        <f t="shared" si="47"/>
        <v>0</v>
      </c>
    </row>
    <row r="404" spans="1:7" ht="24" customHeight="1" thickBot="1">
      <c r="A404" s="208"/>
      <c r="B404" s="219" t="s">
        <v>458</v>
      </c>
      <c r="C404" s="220" t="s">
        <v>856</v>
      </c>
      <c r="D404" s="221">
        <v>1</v>
      </c>
      <c r="E404" s="222" t="s">
        <v>361</v>
      </c>
      <c r="F404" s="238"/>
      <c r="G404" s="239">
        <f t="shared" si="47"/>
        <v>0</v>
      </c>
    </row>
    <row r="405" spans="1:7" ht="24" customHeight="1" thickTop="1" thickBot="1">
      <c r="A405" s="54"/>
      <c r="B405" s="224" t="s">
        <v>155</v>
      </c>
      <c r="C405" s="225"/>
      <c r="D405" s="226"/>
      <c r="E405" s="227"/>
      <c r="F405" s="226">
        <v>0</v>
      </c>
      <c r="G405" s="44">
        <f>SUM(G376:G404)</f>
        <v>0</v>
      </c>
    </row>
    <row r="406" spans="1:7" ht="23.25" customHeight="1" thickTop="1">
      <c r="A406" s="70"/>
      <c r="B406" s="71" t="s">
        <v>11</v>
      </c>
      <c r="C406" s="72"/>
      <c r="D406" s="73"/>
      <c r="E406" s="74"/>
      <c r="F406" s="75" t="s">
        <v>156</v>
      </c>
      <c r="G406" s="76">
        <f>G34+G65+G96+G127+G158+G189+G220+G251+G282+G313+G344+G375+G405</f>
        <v>0</v>
      </c>
    </row>
  </sheetData>
  <autoFilter ref="A3:G406" xr:uid="{00000000-0001-0000-0100-000000000000}"/>
  <mergeCells count="3">
    <mergeCell ref="A2:G2"/>
    <mergeCell ref="B4:C4"/>
    <mergeCell ref="B5:C5"/>
  </mergeCells>
  <phoneticPr fontId="3"/>
  <printOptions horizontalCentered="1"/>
  <pageMargins left="0.59055118110236227" right="0.19685039370078741" top="0.59055118110236227" bottom="7.874015748031496E-2" header="0.23622047244094491" footer="0.23622047244094491"/>
  <pageSetup paperSize="9" orientation="portrait" r:id="rId1"/>
  <headerFooter alignWithMargins="0">
    <oddHeader>&amp;RＮｏ．&amp;P</oddHeader>
  </headerFooter>
  <rowBreaks count="12" manualBreakCount="12">
    <brk id="34" max="16383" man="1"/>
    <brk id="65" max="16383" man="1"/>
    <brk id="96" max="16383" man="1"/>
    <brk id="127" max="16383" man="1"/>
    <brk id="158" max="16383" man="1"/>
    <brk id="189" max="16383" man="1"/>
    <brk id="220" max="16383" man="1"/>
    <brk id="251" max="16383" man="1"/>
    <brk id="282" max="16383" man="1"/>
    <brk id="313" max="16383" man="1"/>
    <brk id="344" max="16383" man="1"/>
    <brk id="3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45397-0DBD-469A-8950-691D84516EA4}">
  <dimension ref="A1:O468"/>
  <sheetViews>
    <sheetView showZeros="0" view="pageBreakPreview" zoomScaleNormal="100" zoomScaleSheetLayoutView="100" workbookViewId="0">
      <pane ySplit="3" topLeftCell="A4" activePane="bottomLeft" state="frozen"/>
      <selection activeCell="A42" sqref="A42:B42"/>
      <selection pane="bottomLeft" activeCell="A2" sqref="A2:G2"/>
    </sheetView>
  </sheetViews>
  <sheetFormatPr defaultColWidth="9" defaultRowHeight="12"/>
  <cols>
    <col min="1" max="1" width="6.125" style="189" customWidth="1"/>
    <col min="2" max="2" width="16.875" style="190" bestFit="1" customWidth="1"/>
    <col min="3" max="3" width="25.625" style="190" customWidth="1"/>
    <col min="4" max="4" width="5.875" style="175" customWidth="1"/>
    <col min="5" max="5" width="5.875" style="189" customWidth="1"/>
    <col min="6" max="6" width="10.875" style="191" customWidth="1"/>
    <col min="7" max="7" width="14.625" style="191" customWidth="1"/>
    <col min="8" max="16384" width="9" style="175"/>
  </cols>
  <sheetData>
    <row r="1" spans="1:9" ht="36" customHeight="1">
      <c r="A1" s="31"/>
      <c r="B1" s="6"/>
      <c r="C1" s="6"/>
      <c r="D1" s="194"/>
      <c r="E1" s="195"/>
      <c r="F1" s="196"/>
      <c r="G1" s="197"/>
    </row>
    <row r="2" spans="1:9" s="176" customFormat="1" ht="25.35" customHeight="1">
      <c r="A2" s="307" t="s">
        <v>847</v>
      </c>
      <c r="B2" s="308"/>
      <c r="C2" s="308"/>
      <c r="D2" s="308"/>
      <c r="E2" s="308"/>
      <c r="F2" s="309"/>
      <c r="G2" s="310"/>
    </row>
    <row r="3" spans="1:9" s="183" customFormat="1" ht="25.35" customHeight="1">
      <c r="A3" s="214" t="s">
        <v>7</v>
      </c>
      <c r="B3" s="177" t="s">
        <v>9</v>
      </c>
      <c r="C3" s="178" t="s">
        <v>10</v>
      </c>
      <c r="D3" s="179" t="s">
        <v>1</v>
      </c>
      <c r="E3" s="180" t="s">
        <v>4</v>
      </c>
      <c r="F3" s="181" t="s">
        <v>5</v>
      </c>
      <c r="G3" s="182" t="s">
        <v>6</v>
      </c>
    </row>
    <row r="4" spans="1:9" ht="24" customHeight="1">
      <c r="A4" s="103"/>
      <c r="B4" s="311" t="s">
        <v>176</v>
      </c>
      <c r="C4" s="312"/>
      <c r="D4" s="104"/>
      <c r="E4" s="105"/>
      <c r="F4" s="104"/>
      <c r="G4" s="106"/>
      <c r="H4" s="184"/>
      <c r="I4" s="184"/>
    </row>
    <row r="5" spans="1:9" ht="24" customHeight="1">
      <c r="A5" s="107"/>
      <c r="B5" s="313" t="s">
        <v>408</v>
      </c>
      <c r="C5" s="314"/>
      <c r="D5" s="108"/>
      <c r="E5" s="109"/>
      <c r="F5" s="108"/>
      <c r="G5" s="110"/>
      <c r="H5" s="184"/>
      <c r="I5" s="184"/>
    </row>
    <row r="6" spans="1:9" ht="24" customHeight="1">
      <c r="A6" s="107">
        <v>1</v>
      </c>
      <c r="B6" s="111" t="s">
        <v>617</v>
      </c>
      <c r="C6" s="111"/>
      <c r="D6" s="108"/>
      <c r="E6" s="109"/>
      <c r="F6" s="108"/>
      <c r="G6" s="112"/>
      <c r="H6" s="184"/>
      <c r="I6" s="184"/>
    </row>
    <row r="7" spans="1:9" ht="24" customHeight="1">
      <c r="A7" s="107"/>
      <c r="B7" s="85" t="s">
        <v>18</v>
      </c>
      <c r="C7" s="111" t="s">
        <v>824</v>
      </c>
      <c r="D7" s="108">
        <v>8</v>
      </c>
      <c r="E7" s="109" t="s">
        <v>448</v>
      </c>
      <c r="F7" s="113"/>
      <c r="G7" s="192"/>
      <c r="H7" s="184"/>
      <c r="I7" s="184"/>
    </row>
    <row r="8" spans="1:9" ht="24" customHeight="1">
      <c r="A8" s="107"/>
      <c r="B8" s="85" t="s">
        <v>618</v>
      </c>
      <c r="C8" s="111" t="s">
        <v>826</v>
      </c>
      <c r="D8" s="108">
        <v>24</v>
      </c>
      <c r="E8" s="109" t="s">
        <v>449</v>
      </c>
      <c r="F8" s="113"/>
      <c r="G8" s="192"/>
      <c r="H8" s="184"/>
      <c r="I8" s="184"/>
    </row>
    <row r="9" spans="1:9" ht="24" customHeight="1">
      <c r="A9" s="107"/>
      <c r="B9" s="85" t="s">
        <v>796</v>
      </c>
      <c r="C9" s="111"/>
      <c r="D9" s="108">
        <v>1</v>
      </c>
      <c r="E9" s="109" t="s">
        <v>209</v>
      </c>
      <c r="F9" s="108"/>
      <c r="G9" s="112">
        <f t="shared" ref="G9:G11" si="0">D9*F9</f>
        <v>0</v>
      </c>
      <c r="H9" s="184"/>
      <c r="I9" s="184"/>
    </row>
    <row r="10" spans="1:9" ht="24" customHeight="1">
      <c r="A10" s="107"/>
      <c r="B10" s="85" t="s">
        <v>797</v>
      </c>
      <c r="C10" s="111"/>
      <c r="D10" s="108">
        <v>10</v>
      </c>
      <c r="E10" s="109" t="s">
        <v>619</v>
      </c>
      <c r="F10" s="114"/>
      <c r="G10" s="112">
        <f t="shared" si="0"/>
        <v>0</v>
      </c>
      <c r="H10" s="184"/>
      <c r="I10" s="184"/>
    </row>
    <row r="11" spans="1:9" ht="24" customHeight="1">
      <c r="A11" s="107"/>
      <c r="B11" s="85"/>
      <c r="C11" s="111"/>
      <c r="D11" s="108"/>
      <c r="E11" s="109"/>
      <c r="F11" s="114"/>
      <c r="G11" s="112">
        <f t="shared" si="0"/>
        <v>0</v>
      </c>
      <c r="H11" s="184"/>
      <c r="I11" s="184"/>
    </row>
    <row r="12" spans="1:9" ht="24" customHeight="1">
      <c r="A12" s="107">
        <v>2</v>
      </c>
      <c r="B12" s="85" t="s">
        <v>620</v>
      </c>
      <c r="C12" s="111"/>
      <c r="D12" s="108"/>
      <c r="E12" s="109"/>
      <c r="F12" s="108"/>
      <c r="G12" s="112"/>
      <c r="H12" s="184"/>
      <c r="I12" s="184"/>
    </row>
    <row r="13" spans="1:9" ht="24" customHeight="1">
      <c r="A13" s="115"/>
      <c r="B13" s="85" t="s">
        <v>18</v>
      </c>
      <c r="C13" s="111" t="s">
        <v>824</v>
      </c>
      <c r="D13" s="108">
        <v>8</v>
      </c>
      <c r="E13" s="109" t="s">
        <v>448</v>
      </c>
      <c r="F13" s="113"/>
      <c r="G13" s="192"/>
      <c r="H13" s="184"/>
      <c r="I13" s="184"/>
    </row>
    <row r="14" spans="1:9" ht="24" customHeight="1">
      <c r="A14" s="115"/>
      <c r="B14" s="85" t="s">
        <v>618</v>
      </c>
      <c r="C14" s="111" t="s">
        <v>826</v>
      </c>
      <c r="D14" s="108">
        <v>24</v>
      </c>
      <c r="E14" s="109" t="s">
        <v>449</v>
      </c>
      <c r="F14" s="113"/>
      <c r="G14" s="192"/>
      <c r="H14" s="184"/>
      <c r="I14" s="184"/>
    </row>
    <row r="15" spans="1:9" ht="24" customHeight="1">
      <c r="A15" s="107"/>
      <c r="B15" s="85"/>
      <c r="C15" s="111"/>
      <c r="D15" s="108"/>
      <c r="E15" s="109"/>
      <c r="F15" s="108"/>
      <c r="G15" s="112"/>
      <c r="H15" s="184"/>
      <c r="I15" s="184"/>
    </row>
    <row r="16" spans="1:9" ht="24" customHeight="1">
      <c r="A16" s="115">
        <v>3</v>
      </c>
      <c r="B16" s="85" t="s">
        <v>621</v>
      </c>
      <c r="C16" s="111"/>
      <c r="D16" s="108"/>
      <c r="E16" s="109"/>
      <c r="F16" s="108"/>
      <c r="G16" s="112"/>
      <c r="H16" s="184"/>
      <c r="I16" s="184"/>
    </row>
    <row r="17" spans="1:15" ht="24" customHeight="1">
      <c r="A17" s="107"/>
      <c r="B17" s="85" t="s">
        <v>18</v>
      </c>
      <c r="C17" s="111" t="s">
        <v>824</v>
      </c>
      <c r="D17" s="108">
        <v>2</v>
      </c>
      <c r="E17" s="109" t="s">
        <v>448</v>
      </c>
      <c r="F17" s="113"/>
      <c r="G17" s="192"/>
      <c r="H17" s="184"/>
      <c r="I17" s="184"/>
      <c r="J17" s="185"/>
      <c r="K17" s="185"/>
      <c r="L17" s="186"/>
      <c r="M17" s="187"/>
      <c r="N17" s="186"/>
      <c r="O17" s="188"/>
    </row>
    <row r="18" spans="1:15" ht="24" customHeight="1">
      <c r="A18" s="115"/>
      <c r="B18" s="85" t="s">
        <v>618</v>
      </c>
      <c r="C18" s="111" t="s">
        <v>826</v>
      </c>
      <c r="D18" s="108">
        <v>6</v>
      </c>
      <c r="E18" s="109" t="s">
        <v>449</v>
      </c>
      <c r="F18" s="113"/>
      <c r="G18" s="192"/>
      <c r="H18" s="184"/>
      <c r="I18" s="184"/>
      <c r="J18" s="185"/>
      <c r="K18" s="185"/>
      <c r="L18" s="186"/>
      <c r="M18" s="187"/>
      <c r="N18" s="186"/>
      <c r="O18" s="188"/>
    </row>
    <row r="19" spans="1:15" ht="24" customHeight="1">
      <c r="A19" s="115"/>
      <c r="B19" s="85" t="s">
        <v>622</v>
      </c>
      <c r="C19" s="111" t="s">
        <v>623</v>
      </c>
      <c r="D19" s="108">
        <v>1</v>
      </c>
      <c r="E19" s="109" t="s">
        <v>192</v>
      </c>
      <c r="F19" s="113"/>
      <c r="G19" s="192"/>
      <c r="H19" s="184"/>
      <c r="I19" s="184"/>
      <c r="J19" s="185"/>
      <c r="K19" s="185"/>
      <c r="L19" s="186"/>
      <c r="M19" s="187"/>
      <c r="N19" s="186"/>
      <c r="O19" s="188"/>
    </row>
    <row r="20" spans="1:15" ht="24" customHeight="1">
      <c r="A20" s="115"/>
      <c r="B20" s="85" t="s">
        <v>624</v>
      </c>
      <c r="C20" s="111" t="s">
        <v>625</v>
      </c>
      <c r="D20" s="108">
        <v>1</v>
      </c>
      <c r="E20" s="109" t="s">
        <v>192</v>
      </c>
      <c r="F20" s="108"/>
      <c r="G20" s="112">
        <f t="shared" ref="G20" si="1">D20*F20</f>
        <v>0</v>
      </c>
      <c r="H20" s="189"/>
      <c r="I20" s="184"/>
      <c r="J20" s="185"/>
      <c r="K20" s="185"/>
      <c r="L20" s="186"/>
      <c r="M20" s="187"/>
      <c r="N20" s="186"/>
      <c r="O20" s="188"/>
    </row>
    <row r="21" spans="1:15" ht="24" customHeight="1">
      <c r="A21" s="115"/>
      <c r="B21" s="85"/>
      <c r="C21" s="111" t="s">
        <v>626</v>
      </c>
      <c r="D21" s="108"/>
      <c r="E21" s="109"/>
      <c r="F21" s="108"/>
      <c r="G21" s="112"/>
      <c r="H21" s="184"/>
      <c r="I21" s="184"/>
      <c r="J21" s="185"/>
      <c r="K21" s="185"/>
      <c r="L21" s="186"/>
      <c r="M21" s="187"/>
      <c r="N21" s="186"/>
      <c r="O21" s="188"/>
    </row>
    <row r="22" spans="1:15" ht="24" customHeight="1">
      <c r="A22" s="115"/>
      <c r="B22" s="85"/>
      <c r="C22" s="111"/>
      <c r="D22" s="108"/>
      <c r="E22" s="109"/>
      <c r="F22" s="108"/>
      <c r="G22" s="112"/>
      <c r="H22" s="184"/>
      <c r="I22" s="184"/>
      <c r="J22" s="185"/>
      <c r="K22" s="185"/>
      <c r="L22" s="186"/>
      <c r="M22" s="187"/>
      <c r="N22" s="186"/>
      <c r="O22" s="188"/>
    </row>
    <row r="23" spans="1:15" ht="24" customHeight="1">
      <c r="A23" s="115"/>
      <c r="B23" s="85" t="s">
        <v>627</v>
      </c>
      <c r="C23" s="111" t="s">
        <v>628</v>
      </c>
      <c r="D23" s="108"/>
      <c r="E23" s="109"/>
      <c r="F23" s="108"/>
      <c r="G23" s="112"/>
      <c r="H23" s="184"/>
      <c r="I23" s="184"/>
      <c r="J23" s="185"/>
      <c r="K23" s="185"/>
      <c r="L23" s="186"/>
      <c r="M23" s="187"/>
      <c r="N23" s="186"/>
      <c r="O23" s="188"/>
    </row>
    <row r="24" spans="1:15" ht="24" customHeight="1">
      <c r="A24" s="115"/>
      <c r="B24" s="85" t="s">
        <v>627</v>
      </c>
      <c r="C24" s="111" t="s">
        <v>629</v>
      </c>
      <c r="D24" s="108">
        <v>4</v>
      </c>
      <c r="E24" s="109" t="s">
        <v>630</v>
      </c>
      <c r="F24" s="108"/>
      <c r="G24" s="112">
        <f t="shared" ref="G24:G32" si="2">D24*F24</f>
        <v>0</v>
      </c>
      <c r="H24" s="184"/>
      <c r="I24" s="184"/>
      <c r="J24" s="185"/>
      <c r="K24" s="185"/>
      <c r="L24" s="186"/>
      <c r="M24" s="187"/>
      <c r="N24" s="186"/>
      <c r="O24" s="188"/>
    </row>
    <row r="25" spans="1:15" ht="24" customHeight="1">
      <c r="A25" s="115"/>
      <c r="B25" s="85" t="s">
        <v>631</v>
      </c>
      <c r="C25" s="116" t="s">
        <v>632</v>
      </c>
      <c r="D25" s="108">
        <v>1</v>
      </c>
      <c r="E25" s="117" t="s">
        <v>453</v>
      </c>
      <c r="F25" s="108"/>
      <c r="G25" s="112">
        <f t="shared" si="2"/>
        <v>0</v>
      </c>
      <c r="H25" s="184"/>
      <c r="I25" s="184"/>
      <c r="J25" s="185"/>
      <c r="K25" s="185"/>
      <c r="L25" s="186"/>
      <c r="M25" s="187"/>
      <c r="N25" s="186"/>
      <c r="O25" s="188"/>
    </row>
    <row r="26" spans="1:15" ht="24" customHeight="1">
      <c r="A26" s="115"/>
      <c r="B26" s="85" t="s">
        <v>633</v>
      </c>
      <c r="C26" s="111" t="s">
        <v>634</v>
      </c>
      <c r="D26" s="108">
        <v>2</v>
      </c>
      <c r="E26" s="109" t="s">
        <v>428</v>
      </c>
      <c r="F26" s="108"/>
      <c r="G26" s="112">
        <f t="shared" si="2"/>
        <v>0</v>
      </c>
      <c r="H26" s="184"/>
      <c r="I26" s="184"/>
    </row>
    <row r="27" spans="1:15" ht="24" customHeight="1">
      <c r="A27" s="115"/>
      <c r="B27" s="85" t="s">
        <v>627</v>
      </c>
      <c r="C27" s="111" t="s">
        <v>629</v>
      </c>
      <c r="D27" s="108">
        <v>3</v>
      </c>
      <c r="E27" s="109" t="s">
        <v>630</v>
      </c>
      <c r="F27" s="114"/>
      <c r="G27" s="112">
        <f t="shared" si="2"/>
        <v>0</v>
      </c>
      <c r="H27" s="184"/>
      <c r="I27" s="184"/>
    </row>
    <row r="28" spans="1:15" ht="24" customHeight="1">
      <c r="A28" s="115"/>
      <c r="B28" s="85" t="s">
        <v>631</v>
      </c>
      <c r="C28" s="111" t="s">
        <v>632</v>
      </c>
      <c r="D28" s="108">
        <v>1</v>
      </c>
      <c r="E28" s="109" t="s">
        <v>453</v>
      </c>
      <c r="F28" s="108"/>
      <c r="G28" s="112">
        <f t="shared" si="2"/>
        <v>0</v>
      </c>
      <c r="H28" s="184"/>
      <c r="I28" s="184"/>
    </row>
    <row r="29" spans="1:15" ht="24" customHeight="1">
      <c r="A29" s="115"/>
      <c r="B29" s="85" t="s">
        <v>633</v>
      </c>
      <c r="C29" s="111" t="s">
        <v>634</v>
      </c>
      <c r="D29" s="108">
        <v>2</v>
      </c>
      <c r="E29" s="109" t="s">
        <v>428</v>
      </c>
      <c r="F29" s="108"/>
      <c r="G29" s="112">
        <f t="shared" si="2"/>
        <v>0</v>
      </c>
      <c r="H29" s="184"/>
      <c r="I29" s="184"/>
    </row>
    <row r="30" spans="1:15" ht="24" customHeight="1">
      <c r="A30" s="115"/>
      <c r="B30" s="85" t="s">
        <v>635</v>
      </c>
      <c r="C30" s="111"/>
      <c r="D30" s="108">
        <v>1</v>
      </c>
      <c r="E30" s="109" t="s">
        <v>453</v>
      </c>
      <c r="F30" s="108"/>
      <c r="G30" s="112">
        <f t="shared" si="2"/>
        <v>0</v>
      </c>
      <c r="H30" s="184"/>
      <c r="I30" s="184"/>
    </row>
    <row r="31" spans="1:15" ht="24" customHeight="1">
      <c r="A31" s="115"/>
      <c r="B31" s="85" t="s">
        <v>636</v>
      </c>
      <c r="C31" s="111" t="s">
        <v>637</v>
      </c>
      <c r="D31" s="108">
        <v>2</v>
      </c>
      <c r="E31" s="109" t="s">
        <v>428</v>
      </c>
      <c r="F31" s="108"/>
      <c r="G31" s="112">
        <f t="shared" si="2"/>
        <v>0</v>
      </c>
      <c r="H31" s="184"/>
      <c r="I31" s="184"/>
    </row>
    <row r="32" spans="1:15" ht="24" customHeight="1">
      <c r="A32" s="115"/>
      <c r="B32" s="85" t="s">
        <v>638</v>
      </c>
      <c r="C32" s="111"/>
      <c r="D32" s="108">
        <v>2</v>
      </c>
      <c r="E32" s="109" t="s">
        <v>453</v>
      </c>
      <c r="F32" s="108"/>
      <c r="G32" s="112">
        <f t="shared" si="2"/>
        <v>0</v>
      </c>
      <c r="H32" s="184"/>
      <c r="I32" s="184"/>
    </row>
    <row r="33" spans="1:7" ht="24" customHeight="1" thickBot="1">
      <c r="A33" s="119"/>
      <c r="B33" s="219"/>
      <c r="C33" s="120"/>
      <c r="D33" s="121"/>
      <c r="E33" s="122"/>
      <c r="F33" s="121"/>
      <c r="G33" s="123"/>
    </row>
    <row r="34" spans="1:7" ht="24" customHeight="1" thickTop="1">
      <c r="A34" s="124"/>
      <c r="B34" s="240" t="s">
        <v>155</v>
      </c>
      <c r="C34" s="126"/>
      <c r="D34" s="127"/>
      <c r="E34" s="125"/>
      <c r="F34" s="127"/>
      <c r="G34" s="128">
        <f>SUM(G4:G33)</f>
        <v>0</v>
      </c>
    </row>
    <row r="35" spans="1:7" ht="24" customHeight="1">
      <c r="A35" s="129">
        <v>4</v>
      </c>
      <c r="B35" s="228" t="s">
        <v>639</v>
      </c>
      <c r="C35" s="130"/>
      <c r="D35" s="104"/>
      <c r="E35" s="105"/>
      <c r="F35" s="104"/>
      <c r="G35" s="131"/>
    </row>
    <row r="36" spans="1:7" ht="24" customHeight="1">
      <c r="A36" s="107"/>
      <c r="B36" s="85" t="s">
        <v>18</v>
      </c>
      <c r="C36" s="111" t="s">
        <v>824</v>
      </c>
      <c r="D36" s="108">
        <v>4</v>
      </c>
      <c r="E36" s="109" t="s">
        <v>448</v>
      </c>
      <c r="F36" s="108"/>
      <c r="G36" s="112">
        <f t="shared" ref="G36:G44" si="3">D36*F36</f>
        <v>0</v>
      </c>
    </row>
    <row r="37" spans="1:7" ht="24" customHeight="1">
      <c r="A37" s="107"/>
      <c r="B37" s="85" t="s">
        <v>618</v>
      </c>
      <c r="C37" s="111" t="s">
        <v>826</v>
      </c>
      <c r="D37" s="108">
        <v>12</v>
      </c>
      <c r="E37" s="109" t="s">
        <v>449</v>
      </c>
      <c r="F37" s="108"/>
      <c r="G37" s="112">
        <f t="shared" si="3"/>
        <v>0</v>
      </c>
    </row>
    <row r="38" spans="1:7" ht="24" customHeight="1">
      <c r="A38" s="107"/>
      <c r="B38" s="85" t="s">
        <v>284</v>
      </c>
      <c r="C38" s="111" t="s">
        <v>640</v>
      </c>
      <c r="D38" s="108">
        <v>1</v>
      </c>
      <c r="E38" s="109" t="s">
        <v>428</v>
      </c>
      <c r="F38" s="108"/>
      <c r="G38" s="112">
        <f t="shared" si="3"/>
        <v>0</v>
      </c>
    </row>
    <row r="39" spans="1:7" ht="24" customHeight="1">
      <c r="A39" s="107"/>
      <c r="B39" s="85" t="s">
        <v>641</v>
      </c>
      <c r="C39" s="111" t="s">
        <v>642</v>
      </c>
      <c r="D39" s="108">
        <v>2</v>
      </c>
      <c r="E39" s="109" t="s">
        <v>428</v>
      </c>
      <c r="F39" s="108"/>
      <c r="G39" s="112">
        <f t="shared" si="3"/>
        <v>0</v>
      </c>
    </row>
    <row r="40" spans="1:7" ht="24" customHeight="1">
      <c r="A40" s="107"/>
      <c r="B40" s="85" t="s">
        <v>69</v>
      </c>
      <c r="C40" s="111" t="s">
        <v>427</v>
      </c>
      <c r="D40" s="108">
        <v>3</v>
      </c>
      <c r="E40" s="109" t="s">
        <v>428</v>
      </c>
      <c r="F40" s="108"/>
      <c r="G40" s="112">
        <f t="shared" si="3"/>
        <v>0</v>
      </c>
    </row>
    <row r="41" spans="1:7" ht="24" customHeight="1">
      <c r="A41" s="107"/>
      <c r="B41" s="85" t="s">
        <v>450</v>
      </c>
      <c r="C41" s="111" t="s">
        <v>451</v>
      </c>
      <c r="D41" s="108">
        <v>1</v>
      </c>
      <c r="E41" s="109" t="s">
        <v>428</v>
      </c>
      <c r="F41" s="108"/>
      <c r="G41" s="112">
        <f t="shared" si="3"/>
        <v>0</v>
      </c>
    </row>
    <row r="42" spans="1:7" ht="24" customHeight="1">
      <c r="A42" s="107"/>
      <c r="B42" s="85" t="s">
        <v>643</v>
      </c>
      <c r="C42" s="111" t="s">
        <v>644</v>
      </c>
      <c r="D42" s="108">
        <v>1</v>
      </c>
      <c r="E42" s="109" t="s">
        <v>453</v>
      </c>
      <c r="F42" s="108"/>
      <c r="G42" s="112">
        <f t="shared" si="3"/>
        <v>0</v>
      </c>
    </row>
    <row r="43" spans="1:7" ht="24" customHeight="1">
      <c r="A43" s="107"/>
      <c r="B43" s="85" t="s">
        <v>454</v>
      </c>
      <c r="C43" s="111" t="s">
        <v>810</v>
      </c>
      <c r="D43" s="132">
        <v>2</v>
      </c>
      <c r="E43" s="133" t="s">
        <v>455</v>
      </c>
      <c r="F43" s="114"/>
      <c r="G43" s="112">
        <f t="shared" si="3"/>
        <v>0</v>
      </c>
    </row>
    <row r="44" spans="1:7" ht="24" customHeight="1">
      <c r="A44" s="107"/>
      <c r="B44" s="85" t="s">
        <v>72</v>
      </c>
      <c r="C44" s="111" t="s">
        <v>831</v>
      </c>
      <c r="D44" s="108">
        <v>1</v>
      </c>
      <c r="E44" s="109" t="s">
        <v>428</v>
      </c>
      <c r="F44" s="108"/>
      <c r="G44" s="112">
        <f t="shared" si="3"/>
        <v>0</v>
      </c>
    </row>
    <row r="45" spans="1:7" ht="24" customHeight="1">
      <c r="A45" s="107"/>
      <c r="B45" s="85" t="s">
        <v>335</v>
      </c>
      <c r="C45" s="111" t="s">
        <v>645</v>
      </c>
      <c r="D45" s="108">
        <v>1</v>
      </c>
      <c r="E45" s="109" t="s">
        <v>428</v>
      </c>
      <c r="F45" s="113"/>
      <c r="G45" s="192"/>
    </row>
    <row r="46" spans="1:7" ht="24" customHeight="1">
      <c r="A46" s="107"/>
      <c r="B46" s="85" t="s">
        <v>646</v>
      </c>
      <c r="C46" s="111" t="s">
        <v>647</v>
      </c>
      <c r="D46" s="108">
        <v>1</v>
      </c>
      <c r="E46" s="109" t="s">
        <v>428</v>
      </c>
      <c r="F46" s="114"/>
      <c r="G46" s="112">
        <f t="shared" ref="G46" si="4">D46*F46</f>
        <v>0</v>
      </c>
    </row>
    <row r="47" spans="1:7" ht="24" customHeight="1">
      <c r="A47" s="115"/>
      <c r="B47" s="85"/>
      <c r="C47" s="111"/>
      <c r="D47" s="108"/>
      <c r="E47" s="109"/>
      <c r="F47" s="108"/>
      <c r="G47" s="112"/>
    </row>
    <row r="48" spans="1:7" ht="24" customHeight="1">
      <c r="A48" s="115">
        <v>5</v>
      </c>
      <c r="B48" s="85" t="s">
        <v>648</v>
      </c>
      <c r="C48" s="111"/>
      <c r="D48" s="108"/>
      <c r="E48" s="109"/>
      <c r="F48" s="108"/>
      <c r="G48" s="112"/>
    </row>
    <row r="49" spans="1:7" ht="24" customHeight="1">
      <c r="A49" s="115"/>
      <c r="B49" s="85" t="s">
        <v>18</v>
      </c>
      <c r="C49" s="111" t="s">
        <v>824</v>
      </c>
      <c r="D49" s="108">
        <v>4</v>
      </c>
      <c r="E49" s="109" t="s">
        <v>448</v>
      </c>
      <c r="F49" s="108"/>
      <c r="G49" s="112">
        <f t="shared" ref="G49:G57" si="5">D49*F49</f>
        <v>0</v>
      </c>
    </row>
    <row r="50" spans="1:7" ht="24" customHeight="1">
      <c r="A50" s="115"/>
      <c r="B50" s="85" t="s">
        <v>618</v>
      </c>
      <c r="C50" s="111" t="s">
        <v>826</v>
      </c>
      <c r="D50" s="108">
        <v>12</v>
      </c>
      <c r="E50" s="109" t="s">
        <v>449</v>
      </c>
      <c r="F50" s="108"/>
      <c r="G50" s="112">
        <f t="shared" si="5"/>
        <v>0</v>
      </c>
    </row>
    <row r="51" spans="1:7" ht="24" customHeight="1">
      <c r="A51" s="115"/>
      <c r="B51" s="85" t="s">
        <v>284</v>
      </c>
      <c r="C51" s="111" t="s">
        <v>640</v>
      </c>
      <c r="D51" s="108">
        <v>1</v>
      </c>
      <c r="E51" s="109" t="s">
        <v>428</v>
      </c>
      <c r="F51" s="108"/>
      <c r="G51" s="112">
        <f t="shared" si="5"/>
        <v>0</v>
      </c>
    </row>
    <row r="52" spans="1:7" ht="24" customHeight="1">
      <c r="A52" s="115"/>
      <c r="B52" s="85" t="s">
        <v>641</v>
      </c>
      <c r="C52" s="111" t="s">
        <v>642</v>
      </c>
      <c r="D52" s="108">
        <v>2</v>
      </c>
      <c r="E52" s="109" t="s">
        <v>428</v>
      </c>
      <c r="F52" s="108"/>
      <c r="G52" s="112">
        <f t="shared" si="5"/>
        <v>0</v>
      </c>
    </row>
    <row r="53" spans="1:7" ht="24" customHeight="1">
      <c r="A53" s="115"/>
      <c r="B53" s="85" t="s">
        <v>69</v>
      </c>
      <c r="C53" s="111" t="s">
        <v>427</v>
      </c>
      <c r="D53" s="108">
        <v>1</v>
      </c>
      <c r="E53" s="109" t="s">
        <v>428</v>
      </c>
      <c r="F53" s="108"/>
      <c r="G53" s="112">
        <f t="shared" si="5"/>
        <v>0</v>
      </c>
    </row>
    <row r="54" spans="1:7" ht="24" customHeight="1">
      <c r="A54" s="115"/>
      <c r="B54" s="85" t="s">
        <v>643</v>
      </c>
      <c r="C54" s="111" t="s">
        <v>833</v>
      </c>
      <c r="D54" s="108">
        <v>1</v>
      </c>
      <c r="E54" s="109" t="s">
        <v>453</v>
      </c>
      <c r="F54" s="108"/>
      <c r="G54" s="112">
        <f t="shared" si="5"/>
        <v>0</v>
      </c>
    </row>
    <row r="55" spans="1:7" ht="24" customHeight="1">
      <c r="A55" s="115"/>
      <c r="B55" s="85" t="s">
        <v>454</v>
      </c>
      <c r="C55" s="111" t="s">
        <v>810</v>
      </c>
      <c r="D55" s="108">
        <v>1</v>
      </c>
      <c r="E55" s="109" t="s">
        <v>455</v>
      </c>
      <c r="F55" s="108"/>
      <c r="G55" s="112">
        <f t="shared" si="5"/>
        <v>0</v>
      </c>
    </row>
    <row r="56" spans="1:7" ht="24" customHeight="1">
      <c r="A56" s="115"/>
      <c r="B56" s="85" t="s">
        <v>72</v>
      </c>
      <c r="C56" s="111" t="s">
        <v>649</v>
      </c>
      <c r="D56" s="108">
        <v>1</v>
      </c>
      <c r="E56" s="109" t="s">
        <v>428</v>
      </c>
      <c r="F56" s="113"/>
      <c r="G56" s="192"/>
    </row>
    <row r="57" spans="1:7" ht="24" customHeight="1">
      <c r="A57" s="118"/>
      <c r="B57" s="85" t="s">
        <v>650</v>
      </c>
      <c r="C57" s="111" t="s">
        <v>651</v>
      </c>
      <c r="D57" s="108">
        <v>30</v>
      </c>
      <c r="E57" s="109" t="s">
        <v>428</v>
      </c>
      <c r="F57" s="108"/>
      <c r="G57" s="112">
        <f t="shared" si="5"/>
        <v>0</v>
      </c>
    </row>
    <row r="58" spans="1:7" ht="24" customHeight="1">
      <c r="A58" s="107"/>
      <c r="B58" s="85" t="s">
        <v>335</v>
      </c>
      <c r="C58" s="111" t="s">
        <v>645</v>
      </c>
      <c r="D58" s="108">
        <v>1</v>
      </c>
      <c r="E58" s="109" t="s">
        <v>428</v>
      </c>
      <c r="F58" s="113"/>
      <c r="G58" s="192"/>
    </row>
    <row r="59" spans="1:7" ht="24" customHeight="1">
      <c r="A59" s="107"/>
      <c r="B59" s="85"/>
      <c r="C59" s="111"/>
      <c r="D59" s="108"/>
      <c r="E59" s="109"/>
      <c r="F59" s="114"/>
      <c r="G59" s="110"/>
    </row>
    <row r="60" spans="1:7" ht="24" customHeight="1">
      <c r="A60" s="118"/>
      <c r="B60" s="229"/>
      <c r="C60" s="111"/>
      <c r="D60" s="108"/>
      <c r="E60" s="109"/>
      <c r="F60" s="114"/>
      <c r="G60" s="110"/>
    </row>
    <row r="61" spans="1:7" ht="24" customHeight="1">
      <c r="A61" s="107"/>
      <c r="B61" s="85"/>
      <c r="C61" s="111"/>
      <c r="D61" s="108"/>
      <c r="E61" s="109"/>
      <c r="F61" s="108"/>
      <c r="G61" s="112"/>
    </row>
    <row r="62" spans="1:7" ht="24" customHeight="1">
      <c r="A62" s="118"/>
      <c r="B62" s="232"/>
      <c r="C62" s="135"/>
      <c r="D62" s="136"/>
      <c r="E62" s="137"/>
      <c r="F62" s="136"/>
      <c r="G62" s="138"/>
    </row>
    <row r="63" spans="1:7" ht="24" customHeight="1">
      <c r="A63" s="139"/>
      <c r="B63" s="85"/>
      <c r="C63" s="111"/>
      <c r="D63" s="108"/>
      <c r="E63" s="109"/>
      <c r="F63" s="108"/>
      <c r="G63" s="112"/>
    </row>
    <row r="64" spans="1:7" ht="24" customHeight="1" thickBot="1">
      <c r="A64" s="119"/>
      <c r="B64" s="219"/>
      <c r="C64" s="120"/>
      <c r="D64" s="121"/>
      <c r="E64" s="122"/>
      <c r="F64" s="121"/>
      <c r="G64" s="123"/>
    </row>
    <row r="65" spans="1:7" ht="24" customHeight="1" thickTop="1">
      <c r="A65" s="124"/>
      <c r="B65" s="240" t="s">
        <v>155</v>
      </c>
      <c r="C65" s="126"/>
      <c r="D65" s="127"/>
      <c r="E65" s="125"/>
      <c r="F65" s="127"/>
      <c r="G65" s="140">
        <f>SUM(G35:G64)</f>
        <v>0</v>
      </c>
    </row>
    <row r="66" spans="1:7" ht="24" customHeight="1">
      <c r="A66" s="141">
        <v>6</v>
      </c>
      <c r="B66" s="228" t="s">
        <v>652</v>
      </c>
      <c r="C66" s="130"/>
      <c r="D66" s="104"/>
      <c r="E66" s="105"/>
      <c r="F66" s="104"/>
      <c r="G66" s="131"/>
    </row>
    <row r="67" spans="1:7" ht="24" customHeight="1">
      <c r="A67" s="107"/>
      <c r="B67" s="85" t="s">
        <v>18</v>
      </c>
      <c r="C67" s="111" t="s">
        <v>824</v>
      </c>
      <c r="D67" s="108">
        <v>4</v>
      </c>
      <c r="E67" s="109" t="s">
        <v>448</v>
      </c>
      <c r="F67" s="114"/>
      <c r="G67" s="112">
        <f t="shared" ref="G67:G76" si="6">D67*F67</f>
        <v>0</v>
      </c>
    </row>
    <row r="68" spans="1:7" ht="24" customHeight="1">
      <c r="A68" s="107"/>
      <c r="B68" s="85" t="s">
        <v>618</v>
      </c>
      <c r="C68" s="111" t="s">
        <v>826</v>
      </c>
      <c r="D68" s="108">
        <v>12</v>
      </c>
      <c r="E68" s="109" t="s">
        <v>449</v>
      </c>
      <c r="F68" s="114"/>
      <c r="G68" s="112">
        <f t="shared" si="6"/>
        <v>0</v>
      </c>
    </row>
    <row r="69" spans="1:7" ht="24" customHeight="1">
      <c r="A69" s="107"/>
      <c r="B69" s="85" t="s">
        <v>641</v>
      </c>
      <c r="C69" s="111" t="s">
        <v>642</v>
      </c>
      <c r="D69" s="108">
        <v>2</v>
      </c>
      <c r="E69" s="109" t="s">
        <v>428</v>
      </c>
      <c r="F69" s="108"/>
      <c r="G69" s="112">
        <f t="shared" si="6"/>
        <v>0</v>
      </c>
    </row>
    <row r="70" spans="1:7" ht="24" customHeight="1">
      <c r="A70" s="115"/>
      <c r="B70" s="85" t="s">
        <v>284</v>
      </c>
      <c r="C70" s="111" t="s">
        <v>640</v>
      </c>
      <c r="D70" s="108">
        <v>1</v>
      </c>
      <c r="E70" s="109" t="s">
        <v>428</v>
      </c>
      <c r="F70" s="108"/>
      <c r="G70" s="112">
        <f t="shared" si="6"/>
        <v>0</v>
      </c>
    </row>
    <row r="71" spans="1:7" ht="24" customHeight="1">
      <c r="A71" s="115"/>
      <c r="B71" s="85" t="s">
        <v>69</v>
      </c>
      <c r="C71" s="111" t="s">
        <v>427</v>
      </c>
      <c r="D71" s="108">
        <v>2</v>
      </c>
      <c r="E71" s="109" t="s">
        <v>428</v>
      </c>
      <c r="F71" s="108"/>
      <c r="G71" s="112">
        <f t="shared" si="6"/>
        <v>0</v>
      </c>
    </row>
    <row r="72" spans="1:7" ht="24" customHeight="1">
      <c r="A72" s="115"/>
      <c r="B72" s="85" t="s">
        <v>281</v>
      </c>
      <c r="C72" s="111" t="s">
        <v>653</v>
      </c>
      <c r="D72" s="108">
        <v>1</v>
      </c>
      <c r="E72" s="109" t="s">
        <v>428</v>
      </c>
      <c r="F72" s="108"/>
      <c r="G72" s="112">
        <f t="shared" si="6"/>
        <v>0</v>
      </c>
    </row>
    <row r="73" spans="1:7" ht="24" customHeight="1">
      <c r="A73" s="115"/>
      <c r="B73" s="85" t="s">
        <v>643</v>
      </c>
      <c r="C73" s="111" t="s">
        <v>833</v>
      </c>
      <c r="D73" s="108">
        <v>1</v>
      </c>
      <c r="E73" s="109" t="s">
        <v>453</v>
      </c>
      <c r="F73" s="108"/>
      <c r="G73" s="112">
        <f t="shared" si="6"/>
        <v>0</v>
      </c>
    </row>
    <row r="74" spans="1:7" ht="24" customHeight="1">
      <c r="A74" s="115"/>
      <c r="B74" s="85" t="s">
        <v>282</v>
      </c>
      <c r="C74" s="111" t="s">
        <v>283</v>
      </c>
      <c r="D74" s="108">
        <v>1</v>
      </c>
      <c r="E74" s="109" t="s">
        <v>428</v>
      </c>
      <c r="F74" s="108"/>
      <c r="G74" s="112">
        <f t="shared" si="6"/>
        <v>0</v>
      </c>
    </row>
    <row r="75" spans="1:7" ht="24" customHeight="1">
      <c r="A75" s="115"/>
      <c r="B75" s="85" t="s">
        <v>454</v>
      </c>
      <c r="C75" s="193" t="s">
        <v>835</v>
      </c>
      <c r="D75" s="108">
        <v>2</v>
      </c>
      <c r="E75" s="109" t="s">
        <v>455</v>
      </c>
      <c r="F75" s="114"/>
      <c r="G75" s="112">
        <f t="shared" si="6"/>
        <v>0</v>
      </c>
    </row>
    <row r="76" spans="1:7" ht="24" customHeight="1">
      <c r="A76" s="115"/>
      <c r="B76" s="85" t="s">
        <v>650</v>
      </c>
      <c r="C76" s="111" t="s">
        <v>651</v>
      </c>
      <c r="D76" s="108">
        <v>50</v>
      </c>
      <c r="E76" s="109" t="s">
        <v>428</v>
      </c>
      <c r="F76" s="108"/>
      <c r="G76" s="112">
        <f t="shared" si="6"/>
        <v>0</v>
      </c>
    </row>
    <row r="77" spans="1:7" ht="24" customHeight="1">
      <c r="A77" s="115"/>
      <c r="B77" s="85" t="s">
        <v>72</v>
      </c>
      <c r="C77" s="111" t="s">
        <v>645</v>
      </c>
      <c r="D77" s="108">
        <v>1</v>
      </c>
      <c r="E77" s="109" t="s">
        <v>428</v>
      </c>
      <c r="F77" s="113"/>
      <c r="G77" s="192"/>
    </row>
    <row r="78" spans="1:7" ht="24" customHeight="1">
      <c r="A78" s="115"/>
      <c r="B78" s="85" t="s">
        <v>335</v>
      </c>
      <c r="C78" s="111" t="s">
        <v>645</v>
      </c>
      <c r="D78" s="108">
        <v>1</v>
      </c>
      <c r="E78" s="109" t="s">
        <v>428</v>
      </c>
      <c r="F78" s="113"/>
      <c r="G78" s="192"/>
    </row>
    <row r="79" spans="1:7" ht="24" customHeight="1">
      <c r="A79" s="115"/>
      <c r="B79" s="85"/>
      <c r="C79" s="111"/>
      <c r="D79" s="108"/>
      <c r="E79" s="109"/>
      <c r="F79" s="108"/>
      <c r="G79" s="112"/>
    </row>
    <row r="80" spans="1:7" ht="24" customHeight="1">
      <c r="A80" s="115">
        <v>7</v>
      </c>
      <c r="B80" s="85" t="s">
        <v>654</v>
      </c>
      <c r="C80" s="111"/>
      <c r="D80" s="108"/>
      <c r="E80" s="109"/>
      <c r="F80" s="114"/>
      <c r="G80" s="110"/>
    </row>
    <row r="81" spans="1:7" ht="24" customHeight="1">
      <c r="A81" s="115"/>
      <c r="B81" s="85" t="s">
        <v>18</v>
      </c>
      <c r="C81" s="111" t="s">
        <v>824</v>
      </c>
      <c r="D81" s="108">
        <v>1</v>
      </c>
      <c r="E81" s="109" t="s">
        <v>448</v>
      </c>
      <c r="F81" s="108"/>
      <c r="G81" s="112">
        <f t="shared" ref="G81:G88" si="7">D81*F81</f>
        <v>0</v>
      </c>
    </row>
    <row r="82" spans="1:7" ht="24" customHeight="1">
      <c r="A82" s="107"/>
      <c r="B82" s="85" t="s">
        <v>618</v>
      </c>
      <c r="C82" s="135" t="s">
        <v>826</v>
      </c>
      <c r="D82" s="136">
        <v>2</v>
      </c>
      <c r="E82" s="137" t="s">
        <v>449</v>
      </c>
      <c r="F82" s="136"/>
      <c r="G82" s="112">
        <f t="shared" si="7"/>
        <v>0</v>
      </c>
    </row>
    <row r="83" spans="1:7" ht="24" customHeight="1">
      <c r="A83" s="115"/>
      <c r="B83" s="85" t="s">
        <v>655</v>
      </c>
      <c r="C83" s="111" t="s">
        <v>656</v>
      </c>
      <c r="D83" s="108">
        <v>1</v>
      </c>
      <c r="E83" s="109" t="s">
        <v>428</v>
      </c>
      <c r="F83" s="114"/>
      <c r="G83" s="112">
        <f t="shared" si="7"/>
        <v>0</v>
      </c>
    </row>
    <row r="84" spans="1:7" ht="24" customHeight="1">
      <c r="A84" s="115"/>
      <c r="B84" s="85" t="s">
        <v>657</v>
      </c>
      <c r="C84" s="111" t="s">
        <v>823</v>
      </c>
      <c r="D84" s="108">
        <v>1</v>
      </c>
      <c r="E84" s="109" t="s">
        <v>453</v>
      </c>
      <c r="F84" s="108"/>
      <c r="G84" s="112">
        <f t="shared" si="7"/>
        <v>0</v>
      </c>
    </row>
    <row r="85" spans="1:7" ht="24" customHeight="1">
      <c r="A85" s="115"/>
      <c r="B85" s="85" t="s">
        <v>658</v>
      </c>
      <c r="C85" s="111" t="s">
        <v>659</v>
      </c>
      <c r="D85" s="108">
        <v>1</v>
      </c>
      <c r="E85" s="109" t="s">
        <v>660</v>
      </c>
      <c r="F85" s="108"/>
      <c r="G85" s="112">
        <f t="shared" si="7"/>
        <v>0</v>
      </c>
    </row>
    <row r="86" spans="1:7" ht="24" customHeight="1">
      <c r="A86" s="115"/>
      <c r="B86" s="85" t="s">
        <v>661</v>
      </c>
      <c r="C86" s="111" t="s">
        <v>662</v>
      </c>
      <c r="D86" s="108">
        <v>1</v>
      </c>
      <c r="E86" s="109" t="s">
        <v>428</v>
      </c>
      <c r="F86" s="108"/>
      <c r="G86" s="112">
        <f t="shared" si="7"/>
        <v>0</v>
      </c>
    </row>
    <row r="87" spans="1:7" ht="24" customHeight="1">
      <c r="A87" s="115"/>
      <c r="B87" s="85" t="s">
        <v>663</v>
      </c>
      <c r="C87" s="111" t="s">
        <v>664</v>
      </c>
      <c r="D87" s="108">
        <v>1</v>
      </c>
      <c r="E87" s="109" t="s">
        <v>428</v>
      </c>
      <c r="F87" s="108"/>
      <c r="G87" s="112">
        <f t="shared" si="7"/>
        <v>0</v>
      </c>
    </row>
    <row r="88" spans="1:7" ht="24" customHeight="1">
      <c r="A88" s="115"/>
      <c r="B88" s="85" t="s">
        <v>665</v>
      </c>
      <c r="C88" s="111"/>
      <c r="D88" s="108">
        <v>1</v>
      </c>
      <c r="E88" s="109" t="s">
        <v>428</v>
      </c>
      <c r="F88" s="108"/>
      <c r="G88" s="112">
        <f t="shared" si="7"/>
        <v>0</v>
      </c>
    </row>
    <row r="89" spans="1:7" ht="24" customHeight="1">
      <c r="A89" s="115"/>
      <c r="B89" s="85" t="s">
        <v>335</v>
      </c>
      <c r="C89" s="111" t="s">
        <v>645</v>
      </c>
      <c r="D89" s="108">
        <v>1</v>
      </c>
      <c r="E89" s="109" t="s">
        <v>428</v>
      </c>
      <c r="F89" s="113"/>
      <c r="G89" s="192"/>
    </row>
    <row r="90" spans="1:7" ht="24" customHeight="1">
      <c r="A90" s="115"/>
      <c r="B90" s="85"/>
      <c r="C90" s="111"/>
      <c r="D90" s="108"/>
      <c r="E90" s="109"/>
      <c r="F90" s="108"/>
      <c r="G90" s="112"/>
    </row>
    <row r="91" spans="1:7" ht="24" customHeight="1">
      <c r="A91" s="115"/>
      <c r="B91" s="85"/>
      <c r="C91" s="111"/>
      <c r="D91" s="108"/>
      <c r="E91" s="109"/>
      <c r="F91" s="108"/>
      <c r="G91" s="112"/>
    </row>
    <row r="92" spans="1:7" ht="24" customHeight="1">
      <c r="A92" s="115"/>
      <c r="B92" s="85"/>
      <c r="C92" s="111"/>
      <c r="D92" s="108"/>
      <c r="E92" s="109"/>
      <c r="F92" s="108"/>
      <c r="G92" s="112"/>
    </row>
    <row r="93" spans="1:7" ht="24" customHeight="1">
      <c r="A93" s="107"/>
      <c r="B93" s="85"/>
      <c r="C93" s="111"/>
      <c r="D93" s="108"/>
      <c r="E93" s="109"/>
      <c r="F93" s="108"/>
      <c r="G93" s="112"/>
    </row>
    <row r="94" spans="1:7" ht="24" customHeight="1">
      <c r="A94" s="107"/>
      <c r="B94" s="85"/>
      <c r="C94" s="111"/>
      <c r="D94" s="108"/>
      <c r="E94" s="109"/>
      <c r="F94" s="108"/>
      <c r="G94" s="112"/>
    </row>
    <row r="95" spans="1:7" ht="24" customHeight="1" thickBot="1">
      <c r="A95" s="119"/>
      <c r="B95" s="219"/>
      <c r="C95" s="120"/>
      <c r="D95" s="121"/>
      <c r="E95" s="122"/>
      <c r="F95" s="121"/>
      <c r="G95" s="112"/>
    </row>
    <row r="96" spans="1:7" ht="24" customHeight="1" thickTop="1">
      <c r="A96" s="124"/>
      <c r="B96" s="240" t="s">
        <v>155</v>
      </c>
      <c r="C96" s="126"/>
      <c r="D96" s="127"/>
      <c r="E96" s="125"/>
      <c r="F96" s="127"/>
      <c r="G96" s="142">
        <f>SUM(G66:G95)</f>
        <v>0</v>
      </c>
    </row>
    <row r="97" spans="1:7" ht="24" customHeight="1">
      <c r="A97" s="141">
        <v>8</v>
      </c>
      <c r="B97" s="228" t="s">
        <v>666</v>
      </c>
      <c r="C97" s="130"/>
      <c r="D97" s="104"/>
      <c r="E97" s="105"/>
      <c r="F97" s="104"/>
      <c r="G97" s="131"/>
    </row>
    <row r="98" spans="1:7" ht="24" customHeight="1">
      <c r="A98" s="115"/>
      <c r="B98" s="85" t="s">
        <v>152</v>
      </c>
      <c r="C98" s="111" t="s">
        <v>667</v>
      </c>
      <c r="D98" s="108">
        <v>1</v>
      </c>
      <c r="E98" s="109" t="s">
        <v>668</v>
      </c>
      <c r="F98" s="114"/>
      <c r="G98" s="112">
        <f t="shared" ref="G98:G104" si="8">D98*F98</f>
        <v>0</v>
      </c>
    </row>
    <row r="99" spans="1:7" ht="24" customHeight="1">
      <c r="A99" s="115"/>
      <c r="B99" s="85" t="s">
        <v>298</v>
      </c>
      <c r="C99" s="111" t="s">
        <v>299</v>
      </c>
      <c r="D99" s="108">
        <v>6</v>
      </c>
      <c r="E99" s="109" t="s">
        <v>280</v>
      </c>
      <c r="F99" s="108"/>
      <c r="G99" s="112">
        <f t="shared" si="8"/>
        <v>0</v>
      </c>
    </row>
    <row r="100" spans="1:7" ht="24" customHeight="1">
      <c r="A100" s="115"/>
      <c r="B100" s="85" t="s">
        <v>669</v>
      </c>
      <c r="C100" s="111" t="s">
        <v>670</v>
      </c>
      <c r="D100" s="108">
        <v>2</v>
      </c>
      <c r="E100" s="109" t="s">
        <v>660</v>
      </c>
      <c r="F100" s="108"/>
      <c r="G100" s="112">
        <f t="shared" si="8"/>
        <v>0</v>
      </c>
    </row>
    <row r="101" spans="1:7" ht="24" customHeight="1">
      <c r="A101" s="115"/>
      <c r="B101" s="85" t="s">
        <v>669</v>
      </c>
      <c r="C101" s="111" t="s">
        <v>671</v>
      </c>
      <c r="D101" s="108">
        <v>2</v>
      </c>
      <c r="E101" s="109" t="s">
        <v>660</v>
      </c>
      <c r="F101" s="108"/>
      <c r="G101" s="112">
        <f t="shared" si="8"/>
        <v>0</v>
      </c>
    </row>
    <row r="102" spans="1:7" ht="24" customHeight="1">
      <c r="A102" s="115"/>
      <c r="B102" s="85" t="s">
        <v>18</v>
      </c>
      <c r="C102" s="111" t="s">
        <v>824</v>
      </c>
      <c r="D102" s="108">
        <v>4</v>
      </c>
      <c r="E102" s="109" t="s">
        <v>448</v>
      </c>
      <c r="F102" s="108"/>
      <c r="G102" s="112">
        <f t="shared" si="8"/>
        <v>0</v>
      </c>
    </row>
    <row r="103" spans="1:7" ht="24" customHeight="1">
      <c r="A103" s="115"/>
      <c r="B103" s="85" t="s">
        <v>618</v>
      </c>
      <c r="C103" s="111" t="s">
        <v>826</v>
      </c>
      <c r="D103" s="108">
        <v>4</v>
      </c>
      <c r="E103" s="109" t="s">
        <v>449</v>
      </c>
      <c r="F103" s="108"/>
      <c r="G103" s="112">
        <f t="shared" si="8"/>
        <v>0</v>
      </c>
    </row>
    <row r="104" spans="1:7" ht="24" customHeight="1">
      <c r="A104" s="115"/>
      <c r="B104" s="85" t="s">
        <v>641</v>
      </c>
      <c r="C104" s="111" t="s">
        <v>642</v>
      </c>
      <c r="D104" s="108">
        <v>1</v>
      </c>
      <c r="E104" s="109" t="s">
        <v>428</v>
      </c>
      <c r="F104" s="108"/>
      <c r="G104" s="112">
        <f t="shared" si="8"/>
        <v>0</v>
      </c>
    </row>
    <row r="105" spans="1:7" ht="24" customHeight="1">
      <c r="A105" s="118"/>
      <c r="B105" s="85"/>
      <c r="C105" s="111"/>
      <c r="D105" s="108"/>
      <c r="E105" s="109"/>
      <c r="F105" s="108"/>
      <c r="G105" s="112"/>
    </row>
    <row r="106" spans="1:7" ht="24" customHeight="1">
      <c r="A106" s="107">
        <v>9</v>
      </c>
      <c r="B106" s="85" t="s">
        <v>672</v>
      </c>
      <c r="C106" s="111"/>
      <c r="D106" s="108"/>
      <c r="E106" s="109"/>
      <c r="F106" s="108"/>
      <c r="G106" s="112"/>
    </row>
    <row r="107" spans="1:7" ht="24" customHeight="1">
      <c r="A107" s="107"/>
      <c r="B107" s="85" t="s">
        <v>152</v>
      </c>
      <c r="C107" s="111" t="s">
        <v>673</v>
      </c>
      <c r="D107" s="108">
        <v>1</v>
      </c>
      <c r="E107" s="109" t="s">
        <v>668</v>
      </c>
      <c r="F107" s="114"/>
      <c r="G107" s="112">
        <f t="shared" ref="G107:G114" si="9">D107*F107</f>
        <v>0</v>
      </c>
    </row>
    <row r="108" spans="1:7" ht="24" customHeight="1">
      <c r="A108" s="107"/>
      <c r="B108" s="85" t="s">
        <v>298</v>
      </c>
      <c r="C108" s="111" t="s">
        <v>299</v>
      </c>
      <c r="D108" s="108">
        <v>4</v>
      </c>
      <c r="E108" s="109" t="s">
        <v>280</v>
      </c>
      <c r="F108" s="108"/>
      <c r="G108" s="112">
        <f t="shared" si="9"/>
        <v>0</v>
      </c>
    </row>
    <row r="109" spans="1:7" ht="24" customHeight="1">
      <c r="A109" s="107"/>
      <c r="B109" s="85" t="s">
        <v>669</v>
      </c>
      <c r="C109" s="111" t="s">
        <v>670</v>
      </c>
      <c r="D109" s="108">
        <v>1</v>
      </c>
      <c r="E109" s="109" t="s">
        <v>660</v>
      </c>
      <c r="F109" s="108"/>
      <c r="G109" s="112">
        <f t="shared" si="9"/>
        <v>0</v>
      </c>
    </row>
    <row r="110" spans="1:7" ht="24" customHeight="1">
      <c r="A110" s="107"/>
      <c r="B110" s="85" t="s">
        <v>669</v>
      </c>
      <c r="C110" s="111" t="s">
        <v>674</v>
      </c>
      <c r="D110" s="108">
        <v>1</v>
      </c>
      <c r="E110" s="109" t="s">
        <v>660</v>
      </c>
      <c r="F110" s="108"/>
      <c r="G110" s="112">
        <f t="shared" si="9"/>
        <v>0</v>
      </c>
    </row>
    <row r="111" spans="1:7" ht="24" customHeight="1">
      <c r="A111" s="107"/>
      <c r="B111" s="85" t="s">
        <v>18</v>
      </c>
      <c r="C111" s="111" t="s">
        <v>824</v>
      </c>
      <c r="D111" s="108">
        <v>3</v>
      </c>
      <c r="E111" s="109" t="s">
        <v>448</v>
      </c>
      <c r="F111" s="108"/>
      <c r="G111" s="112">
        <f t="shared" si="9"/>
        <v>0</v>
      </c>
    </row>
    <row r="112" spans="1:7" ht="24" customHeight="1">
      <c r="A112" s="107"/>
      <c r="B112" s="85" t="s">
        <v>618</v>
      </c>
      <c r="C112" s="111" t="s">
        <v>826</v>
      </c>
      <c r="D112" s="108">
        <v>6</v>
      </c>
      <c r="E112" s="109" t="s">
        <v>449</v>
      </c>
      <c r="F112" s="108"/>
      <c r="G112" s="112">
        <f t="shared" si="9"/>
        <v>0</v>
      </c>
    </row>
    <row r="113" spans="1:7" ht="24" customHeight="1">
      <c r="A113" s="107"/>
      <c r="B113" s="85" t="s">
        <v>284</v>
      </c>
      <c r="C113" s="111" t="s">
        <v>640</v>
      </c>
      <c r="D113" s="108">
        <v>1</v>
      </c>
      <c r="E113" s="109" t="s">
        <v>428</v>
      </c>
      <c r="F113" s="108"/>
      <c r="G113" s="112">
        <f t="shared" si="9"/>
        <v>0</v>
      </c>
    </row>
    <row r="114" spans="1:7" ht="24" customHeight="1">
      <c r="A114" s="115"/>
      <c r="B114" s="85" t="s">
        <v>641</v>
      </c>
      <c r="C114" s="111" t="s">
        <v>642</v>
      </c>
      <c r="D114" s="108">
        <v>1</v>
      </c>
      <c r="E114" s="109" t="s">
        <v>428</v>
      </c>
      <c r="F114" s="108"/>
      <c r="G114" s="112">
        <f t="shared" si="9"/>
        <v>0</v>
      </c>
    </row>
    <row r="115" spans="1:7" ht="24" customHeight="1">
      <c r="A115" s="143"/>
      <c r="B115" s="232"/>
      <c r="C115" s="135"/>
      <c r="D115" s="136"/>
      <c r="E115" s="137"/>
      <c r="F115" s="136"/>
      <c r="G115" s="138"/>
    </row>
    <row r="116" spans="1:7" ht="24" customHeight="1">
      <c r="A116" s="115">
        <v>10</v>
      </c>
      <c r="B116" s="85" t="s">
        <v>675</v>
      </c>
      <c r="C116" s="111"/>
      <c r="D116" s="108"/>
      <c r="E116" s="109"/>
      <c r="F116" s="108"/>
      <c r="G116" s="112"/>
    </row>
    <row r="117" spans="1:7" ht="24" customHeight="1">
      <c r="A117" s="115"/>
      <c r="B117" s="85" t="s">
        <v>152</v>
      </c>
      <c r="C117" s="111" t="s">
        <v>703</v>
      </c>
      <c r="D117" s="108">
        <v>1</v>
      </c>
      <c r="E117" s="109" t="s">
        <v>668</v>
      </c>
      <c r="F117" s="114"/>
      <c r="G117" s="112">
        <f t="shared" ref="G117:G123" si="10">D117*F117</f>
        <v>0</v>
      </c>
    </row>
    <row r="118" spans="1:7" ht="24" customHeight="1">
      <c r="A118" s="115"/>
      <c r="B118" s="85" t="s">
        <v>298</v>
      </c>
      <c r="C118" s="111" t="s">
        <v>299</v>
      </c>
      <c r="D118" s="108">
        <v>6</v>
      </c>
      <c r="E118" s="109" t="s">
        <v>280</v>
      </c>
      <c r="F118" s="108"/>
      <c r="G118" s="112">
        <f t="shared" si="10"/>
        <v>0</v>
      </c>
    </row>
    <row r="119" spans="1:7" ht="24" customHeight="1">
      <c r="A119" s="115"/>
      <c r="B119" s="85" t="s">
        <v>669</v>
      </c>
      <c r="C119" s="111" t="s">
        <v>691</v>
      </c>
      <c r="D119" s="108">
        <v>2</v>
      </c>
      <c r="E119" s="109" t="s">
        <v>660</v>
      </c>
      <c r="F119" s="108"/>
      <c r="G119" s="112">
        <f t="shared" si="10"/>
        <v>0</v>
      </c>
    </row>
    <row r="120" spans="1:7" ht="24" customHeight="1">
      <c r="A120" s="115"/>
      <c r="B120" s="85" t="s">
        <v>669</v>
      </c>
      <c r="C120" s="111" t="s">
        <v>704</v>
      </c>
      <c r="D120" s="108">
        <v>2</v>
      </c>
      <c r="E120" s="109" t="s">
        <v>660</v>
      </c>
      <c r="F120" s="108"/>
      <c r="G120" s="112">
        <f t="shared" si="10"/>
        <v>0</v>
      </c>
    </row>
    <row r="121" spans="1:7" ht="24" customHeight="1">
      <c r="A121" s="115"/>
      <c r="B121" s="85" t="s">
        <v>18</v>
      </c>
      <c r="C121" s="111" t="s">
        <v>824</v>
      </c>
      <c r="D121" s="108">
        <v>8</v>
      </c>
      <c r="E121" s="109" t="s">
        <v>448</v>
      </c>
      <c r="F121" s="108"/>
      <c r="G121" s="112">
        <f t="shared" si="10"/>
        <v>0</v>
      </c>
    </row>
    <row r="122" spans="1:7" ht="24" customHeight="1">
      <c r="A122" s="115"/>
      <c r="B122" s="85" t="s">
        <v>618</v>
      </c>
      <c r="C122" s="111" t="s">
        <v>826</v>
      </c>
      <c r="D122" s="108">
        <v>24</v>
      </c>
      <c r="E122" s="109" t="s">
        <v>449</v>
      </c>
      <c r="F122" s="108"/>
      <c r="G122" s="112">
        <f t="shared" si="10"/>
        <v>0</v>
      </c>
    </row>
    <row r="123" spans="1:7" ht="24" customHeight="1">
      <c r="A123" s="115"/>
      <c r="B123" s="85" t="s">
        <v>641</v>
      </c>
      <c r="C123" s="111" t="s">
        <v>642</v>
      </c>
      <c r="D123" s="108">
        <v>4</v>
      </c>
      <c r="E123" s="109" t="s">
        <v>428</v>
      </c>
      <c r="F123" s="114"/>
      <c r="G123" s="112">
        <f t="shared" si="10"/>
        <v>0</v>
      </c>
    </row>
    <row r="124" spans="1:7" ht="24" customHeight="1">
      <c r="A124" s="115"/>
      <c r="B124" s="85"/>
      <c r="C124" s="111"/>
      <c r="D124" s="108"/>
      <c r="E124" s="109"/>
      <c r="F124" s="114"/>
      <c r="G124" s="112"/>
    </row>
    <row r="125" spans="1:7" ht="24" customHeight="1">
      <c r="A125" s="115"/>
      <c r="B125" s="85"/>
      <c r="C125" s="111"/>
      <c r="D125" s="108"/>
      <c r="E125" s="109"/>
      <c r="F125" s="114"/>
      <c r="G125" s="112"/>
    </row>
    <row r="126" spans="1:7" ht="24" customHeight="1" thickBot="1">
      <c r="A126" s="119"/>
      <c r="B126" s="219"/>
      <c r="C126" s="120"/>
      <c r="D126" s="121"/>
      <c r="E126" s="122"/>
      <c r="F126" s="144"/>
      <c r="G126" s="123"/>
    </row>
    <row r="127" spans="1:7" ht="24" customHeight="1" thickTop="1">
      <c r="A127" s="124"/>
      <c r="B127" s="240" t="s">
        <v>155</v>
      </c>
      <c r="C127" s="126"/>
      <c r="D127" s="127"/>
      <c r="E127" s="125"/>
      <c r="F127" s="127"/>
      <c r="G127" s="140">
        <f>SUM(G97:G126)</f>
        <v>0</v>
      </c>
    </row>
    <row r="128" spans="1:7" ht="24" customHeight="1">
      <c r="A128" s="141">
        <v>11</v>
      </c>
      <c r="B128" s="228" t="s">
        <v>676</v>
      </c>
      <c r="C128" s="130"/>
      <c r="D128" s="104"/>
      <c r="E128" s="105"/>
      <c r="F128" s="104"/>
      <c r="G128" s="131"/>
    </row>
    <row r="129" spans="1:7" ht="24" customHeight="1">
      <c r="A129" s="107"/>
      <c r="B129" s="85" t="s">
        <v>152</v>
      </c>
      <c r="C129" s="111" t="s">
        <v>798</v>
      </c>
      <c r="D129" s="108">
        <v>1</v>
      </c>
      <c r="E129" s="109" t="s">
        <v>668</v>
      </c>
      <c r="F129" s="114"/>
      <c r="G129" s="112">
        <f t="shared" ref="G129:G130" si="11">D129*F129</f>
        <v>0</v>
      </c>
    </row>
    <row r="130" spans="1:7" ht="24" customHeight="1">
      <c r="A130" s="107"/>
      <c r="B130" s="85" t="s">
        <v>298</v>
      </c>
      <c r="C130" s="111" t="s">
        <v>799</v>
      </c>
      <c r="D130" s="108">
        <v>4</v>
      </c>
      <c r="E130" s="109" t="s">
        <v>280</v>
      </c>
      <c r="F130" s="108"/>
      <c r="G130" s="112">
        <f t="shared" si="11"/>
        <v>0</v>
      </c>
    </row>
    <row r="131" spans="1:7" ht="24" customHeight="1">
      <c r="A131" s="107"/>
      <c r="B131" s="85"/>
      <c r="C131" s="111"/>
      <c r="D131" s="108"/>
      <c r="E131" s="109"/>
      <c r="F131" s="114"/>
      <c r="G131" s="112"/>
    </row>
    <row r="132" spans="1:7" ht="24" customHeight="1">
      <c r="A132" s="115">
        <v>12</v>
      </c>
      <c r="B132" s="85" t="s">
        <v>677</v>
      </c>
      <c r="C132" s="111"/>
      <c r="D132" s="108"/>
      <c r="E132" s="109"/>
      <c r="F132" s="114"/>
      <c r="G132" s="112"/>
    </row>
    <row r="133" spans="1:7" ht="24" customHeight="1">
      <c r="A133" s="115"/>
      <c r="B133" s="85" t="s">
        <v>152</v>
      </c>
      <c r="C133" s="111" t="s">
        <v>667</v>
      </c>
      <c r="D133" s="108">
        <v>5</v>
      </c>
      <c r="E133" s="109" t="s">
        <v>668</v>
      </c>
      <c r="F133" s="114"/>
      <c r="G133" s="112">
        <f t="shared" ref="G133:G137" si="12">D133*F133</f>
        <v>0</v>
      </c>
    </row>
    <row r="134" spans="1:7" ht="24" customHeight="1">
      <c r="A134" s="115"/>
      <c r="B134" s="85" t="s">
        <v>298</v>
      </c>
      <c r="C134" s="111" t="s">
        <v>299</v>
      </c>
      <c r="D134" s="108">
        <v>30</v>
      </c>
      <c r="E134" s="109" t="s">
        <v>280</v>
      </c>
      <c r="F134" s="108"/>
      <c r="G134" s="112">
        <f t="shared" si="12"/>
        <v>0</v>
      </c>
    </row>
    <row r="135" spans="1:7" ht="24" customHeight="1">
      <c r="A135" s="115"/>
      <c r="B135" s="85" t="s">
        <v>678</v>
      </c>
      <c r="C135" s="111" t="s">
        <v>679</v>
      </c>
      <c r="D135" s="108">
        <v>3</v>
      </c>
      <c r="E135" s="109" t="s">
        <v>660</v>
      </c>
      <c r="F135" s="108"/>
      <c r="G135" s="112">
        <f t="shared" si="12"/>
        <v>0</v>
      </c>
    </row>
    <row r="136" spans="1:7" ht="24" customHeight="1">
      <c r="A136" s="115"/>
      <c r="B136" s="85" t="s">
        <v>618</v>
      </c>
      <c r="C136" s="111" t="s">
        <v>826</v>
      </c>
      <c r="D136" s="108">
        <v>160</v>
      </c>
      <c r="E136" s="109" t="s">
        <v>449</v>
      </c>
      <c r="F136" s="108"/>
      <c r="G136" s="112">
        <f t="shared" si="12"/>
        <v>0</v>
      </c>
    </row>
    <row r="137" spans="1:7" ht="24" customHeight="1">
      <c r="A137" s="115"/>
      <c r="B137" s="85" t="s">
        <v>680</v>
      </c>
      <c r="C137" s="111"/>
      <c r="D137" s="108">
        <v>270</v>
      </c>
      <c r="E137" s="109" t="s">
        <v>24</v>
      </c>
      <c r="F137" s="108"/>
      <c r="G137" s="112">
        <f t="shared" si="12"/>
        <v>0</v>
      </c>
    </row>
    <row r="138" spans="1:7" ht="24" customHeight="1">
      <c r="A138" s="115"/>
      <c r="B138" s="85"/>
      <c r="C138" s="111"/>
      <c r="D138" s="108"/>
      <c r="E138" s="109"/>
      <c r="F138" s="108"/>
      <c r="G138" s="112"/>
    </row>
    <row r="139" spans="1:7" ht="24" customHeight="1">
      <c r="A139" s="115">
        <v>13</v>
      </c>
      <c r="B139" s="232" t="s">
        <v>681</v>
      </c>
      <c r="C139" s="111"/>
      <c r="D139" s="108"/>
      <c r="E139" s="109"/>
      <c r="F139" s="108"/>
      <c r="G139" s="112"/>
    </row>
    <row r="140" spans="1:7" ht="24" customHeight="1">
      <c r="A140" s="115"/>
      <c r="B140" s="85" t="s">
        <v>152</v>
      </c>
      <c r="C140" s="111" t="s">
        <v>667</v>
      </c>
      <c r="D140" s="108">
        <v>3</v>
      </c>
      <c r="E140" s="109" t="s">
        <v>668</v>
      </c>
      <c r="F140" s="114"/>
      <c r="G140" s="112">
        <f t="shared" ref="G140:G143" si="13">D140*F140</f>
        <v>0</v>
      </c>
    </row>
    <row r="141" spans="1:7" ht="24" customHeight="1">
      <c r="A141" s="146"/>
      <c r="B141" s="85" t="s">
        <v>298</v>
      </c>
      <c r="C141" s="111" t="s">
        <v>299</v>
      </c>
      <c r="D141" s="108">
        <v>18</v>
      </c>
      <c r="E141" s="109" t="s">
        <v>280</v>
      </c>
      <c r="F141" s="108"/>
      <c r="G141" s="112">
        <f t="shared" si="13"/>
        <v>0</v>
      </c>
    </row>
    <row r="142" spans="1:7" ht="24" customHeight="1">
      <c r="A142" s="115"/>
      <c r="B142" s="85" t="s">
        <v>678</v>
      </c>
      <c r="C142" s="111" t="s">
        <v>679</v>
      </c>
      <c r="D142" s="108">
        <v>1</v>
      </c>
      <c r="E142" s="109" t="s">
        <v>660</v>
      </c>
      <c r="F142" s="114"/>
      <c r="G142" s="112">
        <f t="shared" si="13"/>
        <v>0</v>
      </c>
    </row>
    <row r="143" spans="1:7" ht="24" customHeight="1">
      <c r="A143" s="115"/>
      <c r="B143" s="85" t="s">
        <v>618</v>
      </c>
      <c r="C143" s="111" t="s">
        <v>826</v>
      </c>
      <c r="D143" s="108">
        <v>96</v>
      </c>
      <c r="E143" s="109" t="s">
        <v>449</v>
      </c>
      <c r="F143" s="108"/>
      <c r="G143" s="112">
        <f t="shared" si="13"/>
        <v>0</v>
      </c>
    </row>
    <row r="144" spans="1:7" ht="24" customHeight="1">
      <c r="A144" s="115"/>
      <c r="B144" s="85"/>
      <c r="C144" s="111"/>
      <c r="D144" s="108"/>
      <c r="E144" s="109"/>
      <c r="F144" s="108"/>
      <c r="G144" s="112"/>
    </row>
    <row r="145" spans="1:7" ht="24" customHeight="1">
      <c r="A145" s="115">
        <v>14</v>
      </c>
      <c r="B145" s="85" t="s">
        <v>682</v>
      </c>
      <c r="C145" s="111"/>
      <c r="D145" s="108"/>
      <c r="E145" s="109"/>
      <c r="F145" s="108"/>
      <c r="G145" s="112"/>
    </row>
    <row r="146" spans="1:7" ht="24" customHeight="1">
      <c r="A146" s="115"/>
      <c r="B146" s="85" t="s">
        <v>18</v>
      </c>
      <c r="C146" s="111" t="s">
        <v>824</v>
      </c>
      <c r="D146" s="108">
        <v>12</v>
      </c>
      <c r="E146" s="109" t="s">
        <v>448</v>
      </c>
      <c r="F146" s="108"/>
      <c r="G146" s="112">
        <f t="shared" ref="G146:G151" si="14">D146*F146</f>
        <v>0</v>
      </c>
    </row>
    <row r="147" spans="1:7" ht="24" customHeight="1">
      <c r="A147" s="115"/>
      <c r="B147" s="85" t="s">
        <v>618</v>
      </c>
      <c r="C147" s="111" t="s">
        <v>826</v>
      </c>
      <c r="D147" s="108">
        <v>36</v>
      </c>
      <c r="E147" s="109" t="s">
        <v>449</v>
      </c>
      <c r="F147" s="108"/>
      <c r="G147" s="112">
        <f t="shared" si="14"/>
        <v>0</v>
      </c>
    </row>
    <row r="148" spans="1:7" ht="24" customHeight="1">
      <c r="A148" s="115"/>
      <c r="B148" s="85" t="s">
        <v>683</v>
      </c>
      <c r="C148" s="111" t="s">
        <v>821</v>
      </c>
      <c r="D148" s="108">
        <v>3</v>
      </c>
      <c r="E148" s="109" t="s">
        <v>428</v>
      </c>
      <c r="F148" s="108"/>
      <c r="G148" s="112">
        <f t="shared" si="14"/>
        <v>0</v>
      </c>
    </row>
    <row r="149" spans="1:7" ht="24" customHeight="1">
      <c r="A149" s="115"/>
      <c r="B149" s="85" t="s">
        <v>641</v>
      </c>
      <c r="C149" s="111" t="s">
        <v>642</v>
      </c>
      <c r="D149" s="108">
        <v>3</v>
      </c>
      <c r="E149" s="109" t="s">
        <v>428</v>
      </c>
      <c r="F149" s="108"/>
      <c r="G149" s="112">
        <f t="shared" si="14"/>
        <v>0</v>
      </c>
    </row>
    <row r="150" spans="1:7" ht="24" customHeight="1">
      <c r="A150" s="115"/>
      <c r="B150" s="85" t="s">
        <v>335</v>
      </c>
      <c r="C150" s="111" t="s">
        <v>645</v>
      </c>
      <c r="D150" s="108">
        <v>3</v>
      </c>
      <c r="E150" s="109" t="s">
        <v>428</v>
      </c>
      <c r="F150" s="113"/>
      <c r="G150" s="192"/>
    </row>
    <row r="151" spans="1:7" ht="24" customHeight="1">
      <c r="A151" s="115"/>
      <c r="B151" s="85" t="s">
        <v>282</v>
      </c>
      <c r="C151" s="111" t="s">
        <v>283</v>
      </c>
      <c r="D151" s="108">
        <v>3</v>
      </c>
      <c r="E151" s="109" t="s">
        <v>428</v>
      </c>
      <c r="F151" s="108"/>
      <c r="G151" s="112">
        <f t="shared" si="14"/>
        <v>0</v>
      </c>
    </row>
    <row r="152" spans="1:7" ht="24" customHeight="1">
      <c r="A152" s="147"/>
      <c r="B152" s="85"/>
      <c r="C152" s="111"/>
      <c r="D152" s="108"/>
      <c r="E152" s="148"/>
      <c r="F152" s="108"/>
      <c r="G152" s="149"/>
    </row>
    <row r="153" spans="1:7" ht="24" customHeight="1">
      <c r="A153" s="115">
        <v>15</v>
      </c>
      <c r="B153" s="232" t="s">
        <v>684</v>
      </c>
      <c r="C153" s="135"/>
      <c r="D153" s="136"/>
      <c r="E153" s="109"/>
      <c r="F153" s="136"/>
      <c r="G153" s="112"/>
    </row>
    <row r="154" spans="1:7" ht="24" customHeight="1">
      <c r="A154" s="150"/>
      <c r="B154" s="85" t="s">
        <v>18</v>
      </c>
      <c r="C154" s="111" t="s">
        <v>824</v>
      </c>
      <c r="D154" s="108">
        <v>8</v>
      </c>
      <c r="E154" s="109" t="s">
        <v>448</v>
      </c>
      <c r="F154" s="108"/>
      <c r="G154" s="112">
        <f t="shared" ref="G154:G155" si="15">D154*F154</f>
        <v>0</v>
      </c>
    </row>
    <row r="155" spans="1:7" ht="24" customHeight="1">
      <c r="A155" s="115"/>
      <c r="B155" s="85" t="s">
        <v>618</v>
      </c>
      <c r="C155" s="111" t="s">
        <v>826</v>
      </c>
      <c r="D155" s="108">
        <v>24</v>
      </c>
      <c r="E155" s="109" t="s">
        <v>449</v>
      </c>
      <c r="F155" s="108"/>
      <c r="G155" s="112">
        <f t="shared" si="15"/>
        <v>0</v>
      </c>
    </row>
    <row r="156" spans="1:7" ht="24" customHeight="1">
      <c r="A156" s="115"/>
      <c r="B156" s="85"/>
      <c r="C156" s="111"/>
      <c r="D156" s="108"/>
      <c r="E156" s="109"/>
      <c r="F156" s="108"/>
      <c r="G156" s="112"/>
    </row>
    <row r="157" spans="1:7" ht="24" customHeight="1" thickBot="1">
      <c r="A157" s="119"/>
      <c r="B157" s="219"/>
      <c r="C157" s="120"/>
      <c r="D157" s="121"/>
      <c r="E157" s="122"/>
      <c r="F157" s="121"/>
      <c r="G157" s="112"/>
    </row>
    <row r="158" spans="1:7" ht="24" customHeight="1" thickTop="1">
      <c r="A158" s="124"/>
      <c r="B158" s="240" t="s">
        <v>155</v>
      </c>
      <c r="C158" s="126"/>
      <c r="D158" s="127"/>
      <c r="E158" s="125"/>
      <c r="F158" s="127"/>
      <c r="G158" s="142">
        <f>SUM(G128:G157)</f>
        <v>0</v>
      </c>
    </row>
    <row r="159" spans="1:7" ht="24" customHeight="1">
      <c r="A159" s="141">
        <v>16</v>
      </c>
      <c r="B159" s="228" t="s">
        <v>685</v>
      </c>
      <c r="C159" s="130"/>
      <c r="D159" s="104"/>
      <c r="E159" s="105"/>
      <c r="F159" s="104"/>
      <c r="G159" s="131"/>
    </row>
    <row r="160" spans="1:7" ht="24" customHeight="1">
      <c r="A160" s="150"/>
      <c r="B160" s="85" t="s">
        <v>152</v>
      </c>
      <c r="C160" s="111" t="s">
        <v>686</v>
      </c>
      <c r="D160" s="108">
        <v>3</v>
      </c>
      <c r="E160" s="109" t="s">
        <v>668</v>
      </c>
      <c r="F160" s="114"/>
      <c r="G160" s="110">
        <f t="shared" ref="G160:G169" si="16">D160*F160</f>
        <v>0</v>
      </c>
    </row>
    <row r="161" spans="1:7" ht="24" customHeight="1">
      <c r="A161" s="115"/>
      <c r="B161" s="85" t="s">
        <v>298</v>
      </c>
      <c r="C161" s="111" t="s">
        <v>299</v>
      </c>
      <c r="D161" s="108">
        <v>16</v>
      </c>
      <c r="E161" s="109" t="s">
        <v>280</v>
      </c>
      <c r="F161" s="114"/>
      <c r="G161" s="110">
        <f t="shared" si="16"/>
        <v>0</v>
      </c>
    </row>
    <row r="162" spans="1:7" ht="24" customHeight="1">
      <c r="A162" s="115"/>
      <c r="B162" s="85" t="s">
        <v>669</v>
      </c>
      <c r="C162" s="111" t="s">
        <v>687</v>
      </c>
      <c r="D162" s="108">
        <v>4</v>
      </c>
      <c r="E162" s="109" t="s">
        <v>660</v>
      </c>
      <c r="F162" s="108"/>
      <c r="G162" s="112">
        <f t="shared" si="16"/>
        <v>0</v>
      </c>
    </row>
    <row r="163" spans="1:7" ht="24" customHeight="1">
      <c r="A163" s="115"/>
      <c r="B163" s="85" t="s">
        <v>669</v>
      </c>
      <c r="C163" s="111" t="s">
        <v>688</v>
      </c>
      <c r="D163" s="108">
        <v>8</v>
      </c>
      <c r="E163" s="109" t="s">
        <v>660</v>
      </c>
      <c r="F163" s="114"/>
      <c r="G163" s="110">
        <f t="shared" si="16"/>
        <v>0</v>
      </c>
    </row>
    <row r="164" spans="1:7" ht="24" customHeight="1">
      <c r="A164" s="151"/>
      <c r="B164" s="232" t="s">
        <v>678</v>
      </c>
      <c r="C164" s="135" t="s">
        <v>679</v>
      </c>
      <c r="D164" s="136">
        <v>1</v>
      </c>
      <c r="E164" s="137" t="s">
        <v>660</v>
      </c>
      <c r="F164" s="136"/>
      <c r="G164" s="138">
        <f t="shared" si="16"/>
        <v>0</v>
      </c>
    </row>
    <row r="165" spans="1:7" ht="24" customHeight="1">
      <c r="A165" s="115"/>
      <c r="B165" s="85" t="s">
        <v>18</v>
      </c>
      <c r="C165" s="111" t="s">
        <v>824</v>
      </c>
      <c r="D165" s="108">
        <v>24</v>
      </c>
      <c r="E165" s="109" t="s">
        <v>448</v>
      </c>
      <c r="F165" s="108"/>
      <c r="G165" s="112">
        <f t="shared" si="16"/>
        <v>0</v>
      </c>
    </row>
    <row r="166" spans="1:7" ht="24" customHeight="1">
      <c r="A166" s="115"/>
      <c r="B166" s="85" t="s">
        <v>618</v>
      </c>
      <c r="C166" s="111" t="s">
        <v>826</v>
      </c>
      <c r="D166" s="108">
        <v>72</v>
      </c>
      <c r="E166" s="109" t="s">
        <v>449</v>
      </c>
      <c r="F166" s="114"/>
      <c r="G166" s="110">
        <f t="shared" si="16"/>
        <v>0</v>
      </c>
    </row>
    <row r="167" spans="1:7" ht="24" customHeight="1">
      <c r="A167" s="115"/>
      <c r="B167" s="85" t="s">
        <v>641</v>
      </c>
      <c r="C167" s="111" t="s">
        <v>642</v>
      </c>
      <c r="D167" s="108">
        <v>6</v>
      </c>
      <c r="E167" s="109" t="s">
        <v>428</v>
      </c>
      <c r="F167" s="114"/>
      <c r="G167" s="112">
        <f t="shared" si="16"/>
        <v>0</v>
      </c>
    </row>
    <row r="168" spans="1:7" ht="24" customHeight="1">
      <c r="A168" s="115"/>
      <c r="B168" s="85" t="s">
        <v>335</v>
      </c>
      <c r="C168" s="111" t="s">
        <v>645</v>
      </c>
      <c r="D168" s="108">
        <v>5</v>
      </c>
      <c r="E168" s="109" t="s">
        <v>428</v>
      </c>
      <c r="F168" s="113"/>
      <c r="G168" s="192"/>
    </row>
    <row r="169" spans="1:7" ht="24" customHeight="1">
      <c r="A169" s="115"/>
      <c r="B169" s="85" t="s">
        <v>284</v>
      </c>
      <c r="C169" s="111" t="s">
        <v>640</v>
      </c>
      <c r="D169" s="108">
        <v>3</v>
      </c>
      <c r="E169" s="109" t="s">
        <v>428</v>
      </c>
      <c r="F169" s="108"/>
      <c r="G169" s="112">
        <f t="shared" si="16"/>
        <v>0</v>
      </c>
    </row>
    <row r="170" spans="1:7" ht="24" customHeight="1">
      <c r="A170" s="115"/>
      <c r="B170" s="85"/>
      <c r="C170" s="111"/>
      <c r="D170" s="108"/>
      <c r="E170" s="109"/>
      <c r="F170" s="108"/>
      <c r="G170" s="112"/>
    </row>
    <row r="171" spans="1:7" ht="24" customHeight="1">
      <c r="A171" s="115">
        <v>17</v>
      </c>
      <c r="B171" s="85" t="s">
        <v>689</v>
      </c>
      <c r="C171" s="111"/>
      <c r="D171" s="108"/>
      <c r="E171" s="109"/>
      <c r="F171" s="108"/>
      <c r="G171" s="112"/>
    </row>
    <row r="172" spans="1:7" ht="24" customHeight="1">
      <c r="A172" s="115"/>
      <c r="B172" s="85" t="s">
        <v>152</v>
      </c>
      <c r="C172" s="111" t="s">
        <v>690</v>
      </c>
      <c r="D172" s="108">
        <v>1</v>
      </c>
      <c r="E172" s="109" t="s">
        <v>668</v>
      </c>
      <c r="F172" s="108"/>
      <c r="G172" s="112">
        <f t="shared" ref="G172:G178" si="17">D172*F172</f>
        <v>0</v>
      </c>
    </row>
    <row r="173" spans="1:7" ht="24" customHeight="1">
      <c r="A173" s="115"/>
      <c r="B173" s="85" t="s">
        <v>298</v>
      </c>
      <c r="C173" s="111" t="s">
        <v>299</v>
      </c>
      <c r="D173" s="108">
        <v>4</v>
      </c>
      <c r="E173" s="109" t="s">
        <v>280</v>
      </c>
      <c r="F173" s="108"/>
      <c r="G173" s="112">
        <f t="shared" si="17"/>
        <v>0</v>
      </c>
    </row>
    <row r="174" spans="1:7" ht="24" customHeight="1">
      <c r="A174" s="115"/>
      <c r="B174" s="85" t="s">
        <v>669</v>
      </c>
      <c r="C174" s="111" t="s">
        <v>691</v>
      </c>
      <c r="D174" s="108">
        <v>1</v>
      </c>
      <c r="E174" s="109" t="s">
        <v>660</v>
      </c>
      <c r="F174" s="108"/>
      <c r="G174" s="112">
        <f t="shared" si="17"/>
        <v>0</v>
      </c>
    </row>
    <row r="175" spans="1:7" ht="24" customHeight="1">
      <c r="A175" s="115"/>
      <c r="B175" s="85" t="s">
        <v>669</v>
      </c>
      <c r="C175" s="111" t="s">
        <v>692</v>
      </c>
      <c r="D175" s="108">
        <v>1</v>
      </c>
      <c r="E175" s="109" t="s">
        <v>660</v>
      </c>
      <c r="F175" s="108"/>
      <c r="G175" s="112">
        <f t="shared" si="17"/>
        <v>0</v>
      </c>
    </row>
    <row r="176" spans="1:7" ht="24" customHeight="1">
      <c r="A176" s="115"/>
      <c r="B176" s="85" t="s">
        <v>18</v>
      </c>
      <c r="C176" s="111" t="s">
        <v>824</v>
      </c>
      <c r="D176" s="108">
        <v>4</v>
      </c>
      <c r="E176" s="109" t="s">
        <v>448</v>
      </c>
      <c r="F176" s="108"/>
      <c r="G176" s="112">
        <f t="shared" si="17"/>
        <v>0</v>
      </c>
    </row>
    <row r="177" spans="1:7" ht="24" customHeight="1">
      <c r="A177" s="115"/>
      <c r="B177" s="85" t="s">
        <v>618</v>
      </c>
      <c r="C177" s="111" t="s">
        <v>826</v>
      </c>
      <c r="D177" s="108">
        <v>4</v>
      </c>
      <c r="E177" s="109" t="s">
        <v>449</v>
      </c>
      <c r="F177" s="114"/>
      <c r="G177" s="112">
        <f t="shared" si="17"/>
        <v>0</v>
      </c>
    </row>
    <row r="178" spans="1:7" ht="24" customHeight="1">
      <c r="A178" s="115"/>
      <c r="B178" s="85" t="s">
        <v>284</v>
      </c>
      <c r="C178" s="111" t="s">
        <v>640</v>
      </c>
      <c r="D178" s="108">
        <v>1</v>
      </c>
      <c r="E178" s="109" t="s">
        <v>428</v>
      </c>
      <c r="F178" s="108"/>
      <c r="G178" s="112">
        <f t="shared" si="17"/>
        <v>0</v>
      </c>
    </row>
    <row r="179" spans="1:7" ht="24" customHeight="1">
      <c r="A179" s="115"/>
      <c r="B179" s="85"/>
      <c r="C179" s="111"/>
      <c r="D179" s="108"/>
      <c r="E179" s="109"/>
      <c r="F179" s="108"/>
      <c r="G179" s="112"/>
    </row>
    <row r="180" spans="1:7" ht="24" customHeight="1">
      <c r="A180" s="115"/>
      <c r="B180" s="85"/>
      <c r="C180" s="111"/>
      <c r="D180" s="108"/>
      <c r="E180" s="109"/>
      <c r="F180" s="108"/>
      <c r="G180" s="112"/>
    </row>
    <row r="181" spans="1:7" ht="24" customHeight="1">
      <c r="A181" s="115"/>
      <c r="B181" s="85"/>
      <c r="C181" s="111"/>
      <c r="D181" s="108"/>
      <c r="E181" s="109"/>
      <c r="F181" s="108"/>
      <c r="G181" s="112"/>
    </row>
    <row r="182" spans="1:7" ht="24" customHeight="1">
      <c r="A182" s="115"/>
      <c r="B182" s="85"/>
      <c r="C182" s="111"/>
      <c r="D182" s="108"/>
      <c r="E182" s="109"/>
      <c r="F182" s="108"/>
      <c r="G182" s="112"/>
    </row>
    <row r="183" spans="1:7" ht="24" customHeight="1">
      <c r="A183" s="115"/>
      <c r="B183" s="85"/>
      <c r="C183" s="111"/>
      <c r="D183" s="108"/>
      <c r="E183" s="109"/>
      <c r="F183" s="108"/>
      <c r="G183" s="112"/>
    </row>
    <row r="184" spans="1:7" ht="24" customHeight="1">
      <c r="A184" s="115"/>
      <c r="B184" s="85"/>
      <c r="C184" s="111"/>
      <c r="D184" s="108"/>
      <c r="E184" s="109"/>
      <c r="F184" s="108"/>
      <c r="G184" s="112"/>
    </row>
    <row r="185" spans="1:7" ht="24" customHeight="1">
      <c r="A185" s="115"/>
      <c r="B185" s="85"/>
      <c r="C185" s="111"/>
      <c r="D185" s="108"/>
      <c r="E185" s="109"/>
      <c r="F185" s="108"/>
      <c r="G185" s="112"/>
    </row>
    <row r="186" spans="1:7" ht="24" customHeight="1">
      <c r="A186" s="115"/>
      <c r="B186" s="85"/>
      <c r="C186" s="111"/>
      <c r="D186" s="108"/>
      <c r="E186" s="109"/>
      <c r="F186" s="108"/>
      <c r="G186" s="112"/>
    </row>
    <row r="187" spans="1:7" ht="24" customHeight="1">
      <c r="A187" s="115"/>
      <c r="B187" s="85"/>
      <c r="C187" s="111"/>
      <c r="D187" s="108"/>
      <c r="E187" s="109"/>
      <c r="F187" s="108"/>
      <c r="G187" s="112"/>
    </row>
    <row r="188" spans="1:7" ht="24" customHeight="1" thickBot="1">
      <c r="A188" s="152"/>
      <c r="B188" s="219"/>
      <c r="C188" s="120"/>
      <c r="D188" s="121"/>
      <c r="E188" s="122"/>
      <c r="F188" s="121"/>
      <c r="G188" s="123"/>
    </row>
    <row r="189" spans="1:7" ht="24" customHeight="1" thickTop="1">
      <c r="A189" s="124"/>
      <c r="B189" s="240" t="s">
        <v>155</v>
      </c>
      <c r="C189" s="126"/>
      <c r="D189" s="127"/>
      <c r="E189" s="125"/>
      <c r="F189" s="127"/>
      <c r="G189" s="140">
        <f>SUM(G159:G188)</f>
        <v>0</v>
      </c>
    </row>
    <row r="190" spans="1:7" ht="24" customHeight="1">
      <c r="A190" s="141">
        <v>18</v>
      </c>
      <c r="B190" s="228" t="s">
        <v>800</v>
      </c>
      <c r="C190" s="130"/>
      <c r="D190" s="104"/>
      <c r="E190" s="105"/>
      <c r="F190" s="104"/>
      <c r="G190" s="131"/>
    </row>
    <row r="191" spans="1:7" ht="24" customHeight="1">
      <c r="A191" s="115"/>
      <c r="B191" s="85" t="s">
        <v>152</v>
      </c>
      <c r="C191" s="111" t="s">
        <v>667</v>
      </c>
      <c r="D191" s="108">
        <v>1</v>
      </c>
      <c r="E191" s="109" t="s">
        <v>668</v>
      </c>
      <c r="F191" s="108"/>
      <c r="G191" s="112">
        <f t="shared" ref="G191:G199" si="18">F191*D191</f>
        <v>0</v>
      </c>
    </row>
    <row r="192" spans="1:7" ht="24" customHeight="1">
      <c r="A192" s="115"/>
      <c r="B192" s="85" t="s">
        <v>298</v>
      </c>
      <c r="C192" s="111" t="s">
        <v>299</v>
      </c>
      <c r="D192" s="108">
        <v>6</v>
      </c>
      <c r="E192" s="109" t="s">
        <v>280</v>
      </c>
      <c r="F192" s="108"/>
      <c r="G192" s="112">
        <f t="shared" si="18"/>
        <v>0</v>
      </c>
    </row>
    <row r="193" spans="1:7" ht="24" customHeight="1">
      <c r="A193" s="115"/>
      <c r="B193" s="85" t="s">
        <v>669</v>
      </c>
      <c r="C193" s="111" t="s">
        <v>670</v>
      </c>
      <c r="D193" s="108">
        <v>2</v>
      </c>
      <c r="E193" s="109" t="s">
        <v>660</v>
      </c>
      <c r="F193" s="108"/>
      <c r="G193" s="112">
        <f t="shared" si="18"/>
        <v>0</v>
      </c>
    </row>
    <row r="194" spans="1:7" ht="24" customHeight="1">
      <c r="A194" s="115"/>
      <c r="B194" s="85" t="s">
        <v>669</v>
      </c>
      <c r="C194" s="111" t="s">
        <v>671</v>
      </c>
      <c r="D194" s="108">
        <v>2</v>
      </c>
      <c r="E194" s="109" t="s">
        <v>660</v>
      </c>
      <c r="F194" s="108"/>
      <c r="G194" s="112">
        <f t="shared" si="18"/>
        <v>0</v>
      </c>
    </row>
    <row r="195" spans="1:7" ht="24" customHeight="1">
      <c r="A195" s="115"/>
      <c r="B195" s="85" t="s">
        <v>18</v>
      </c>
      <c r="C195" s="111" t="s">
        <v>824</v>
      </c>
      <c r="D195" s="108">
        <v>2</v>
      </c>
      <c r="E195" s="109" t="s">
        <v>448</v>
      </c>
      <c r="F195" s="114"/>
      <c r="G195" s="112">
        <f t="shared" si="18"/>
        <v>0</v>
      </c>
    </row>
    <row r="196" spans="1:7" ht="24" customHeight="1">
      <c r="A196" s="115"/>
      <c r="B196" s="85" t="s">
        <v>618</v>
      </c>
      <c r="C196" s="111" t="s">
        <v>826</v>
      </c>
      <c r="D196" s="108">
        <v>4</v>
      </c>
      <c r="E196" s="109" t="s">
        <v>449</v>
      </c>
      <c r="F196" s="114"/>
      <c r="G196" s="112">
        <f t="shared" si="18"/>
        <v>0</v>
      </c>
    </row>
    <row r="197" spans="1:7" ht="24" customHeight="1">
      <c r="A197" s="115"/>
      <c r="B197" s="85" t="s">
        <v>335</v>
      </c>
      <c r="C197" s="111" t="s">
        <v>645</v>
      </c>
      <c r="D197" s="108">
        <v>3</v>
      </c>
      <c r="E197" s="109" t="s">
        <v>428</v>
      </c>
      <c r="F197" s="113"/>
      <c r="G197" s="192"/>
    </row>
    <row r="198" spans="1:7" ht="24" customHeight="1">
      <c r="A198" s="115"/>
      <c r="B198" s="85" t="s">
        <v>693</v>
      </c>
      <c r="C198" s="111" t="s">
        <v>694</v>
      </c>
      <c r="D198" s="108">
        <v>2</v>
      </c>
      <c r="E198" s="109" t="s">
        <v>428</v>
      </c>
      <c r="F198" s="108"/>
      <c r="G198" s="112">
        <f t="shared" si="18"/>
        <v>0</v>
      </c>
    </row>
    <row r="199" spans="1:7" ht="24" customHeight="1">
      <c r="A199" s="115"/>
      <c r="B199" s="85" t="s">
        <v>695</v>
      </c>
      <c r="C199" s="111" t="s">
        <v>696</v>
      </c>
      <c r="D199" s="108">
        <v>2</v>
      </c>
      <c r="E199" s="109" t="s">
        <v>428</v>
      </c>
      <c r="F199" s="108"/>
      <c r="G199" s="112">
        <f t="shared" si="18"/>
        <v>0</v>
      </c>
    </row>
    <row r="200" spans="1:7" ht="24" customHeight="1">
      <c r="A200" s="115"/>
      <c r="B200" s="85"/>
      <c r="C200" s="111"/>
      <c r="D200" s="108"/>
      <c r="E200" s="109"/>
      <c r="F200" s="108"/>
      <c r="G200" s="112"/>
    </row>
    <row r="201" spans="1:7" ht="24" customHeight="1">
      <c r="A201" s="115">
        <v>19</v>
      </c>
      <c r="B201" s="85" t="s">
        <v>697</v>
      </c>
      <c r="C201" s="111"/>
      <c r="D201" s="108"/>
      <c r="E201" s="109"/>
      <c r="F201" s="108"/>
      <c r="G201" s="112"/>
    </row>
    <row r="202" spans="1:7" ht="24" customHeight="1">
      <c r="A202" s="115"/>
      <c r="B202" s="85" t="s">
        <v>152</v>
      </c>
      <c r="C202" s="111" t="s">
        <v>686</v>
      </c>
      <c r="D202" s="108">
        <v>1</v>
      </c>
      <c r="E202" s="109" t="s">
        <v>668</v>
      </c>
      <c r="F202" s="108"/>
      <c r="G202" s="112">
        <f t="shared" ref="G202:G210" si="19">F202*D202</f>
        <v>0</v>
      </c>
    </row>
    <row r="203" spans="1:7" ht="24" customHeight="1">
      <c r="A203" s="115"/>
      <c r="B203" s="85" t="s">
        <v>298</v>
      </c>
      <c r="C203" s="111" t="s">
        <v>299</v>
      </c>
      <c r="D203" s="108">
        <v>6</v>
      </c>
      <c r="E203" s="109" t="s">
        <v>280</v>
      </c>
      <c r="F203" s="114"/>
      <c r="G203" s="112">
        <f t="shared" si="19"/>
        <v>0</v>
      </c>
    </row>
    <row r="204" spans="1:7" ht="24" customHeight="1">
      <c r="A204" s="115"/>
      <c r="B204" s="85" t="s">
        <v>669</v>
      </c>
      <c r="C204" s="111" t="s">
        <v>687</v>
      </c>
      <c r="D204" s="108">
        <v>2</v>
      </c>
      <c r="E204" s="109" t="s">
        <v>660</v>
      </c>
      <c r="F204" s="108"/>
      <c r="G204" s="112">
        <f t="shared" si="19"/>
        <v>0</v>
      </c>
    </row>
    <row r="205" spans="1:7" ht="24" customHeight="1">
      <c r="A205" s="115"/>
      <c r="B205" s="85" t="s">
        <v>669</v>
      </c>
      <c r="C205" s="111" t="s">
        <v>688</v>
      </c>
      <c r="D205" s="108">
        <v>2</v>
      </c>
      <c r="E205" s="109" t="s">
        <v>660</v>
      </c>
      <c r="F205" s="108"/>
      <c r="G205" s="112">
        <f t="shared" si="19"/>
        <v>0</v>
      </c>
    </row>
    <row r="206" spans="1:7" ht="24" customHeight="1">
      <c r="A206" s="115"/>
      <c r="B206" s="85" t="s">
        <v>18</v>
      </c>
      <c r="C206" s="111" t="s">
        <v>824</v>
      </c>
      <c r="D206" s="108">
        <v>4</v>
      </c>
      <c r="E206" s="109" t="s">
        <v>448</v>
      </c>
      <c r="F206" s="108"/>
      <c r="G206" s="112">
        <f t="shared" si="19"/>
        <v>0</v>
      </c>
    </row>
    <row r="207" spans="1:7" ht="24" customHeight="1">
      <c r="A207" s="115"/>
      <c r="B207" s="85" t="s">
        <v>618</v>
      </c>
      <c r="C207" s="111" t="s">
        <v>826</v>
      </c>
      <c r="D207" s="108">
        <v>4</v>
      </c>
      <c r="E207" s="109" t="s">
        <v>449</v>
      </c>
      <c r="F207" s="108"/>
      <c r="G207" s="112">
        <f t="shared" si="19"/>
        <v>0</v>
      </c>
    </row>
    <row r="208" spans="1:7" ht="24" customHeight="1">
      <c r="A208" s="115"/>
      <c r="B208" s="85" t="s">
        <v>284</v>
      </c>
      <c r="C208" s="111" t="s">
        <v>640</v>
      </c>
      <c r="D208" s="108">
        <v>1</v>
      </c>
      <c r="E208" s="109" t="s">
        <v>428</v>
      </c>
      <c r="F208" s="108"/>
      <c r="G208" s="112">
        <f t="shared" si="19"/>
        <v>0</v>
      </c>
    </row>
    <row r="209" spans="1:7" ht="24" customHeight="1">
      <c r="A209" s="115"/>
      <c r="B209" s="85" t="s">
        <v>641</v>
      </c>
      <c r="C209" s="111" t="s">
        <v>642</v>
      </c>
      <c r="D209" s="108">
        <v>1</v>
      </c>
      <c r="E209" s="109" t="s">
        <v>428</v>
      </c>
      <c r="F209" s="108"/>
      <c r="G209" s="112">
        <f t="shared" si="19"/>
        <v>0</v>
      </c>
    </row>
    <row r="210" spans="1:7" ht="24" customHeight="1">
      <c r="A210" s="115"/>
      <c r="B210" s="85" t="s">
        <v>698</v>
      </c>
      <c r="C210" s="111" t="s">
        <v>699</v>
      </c>
      <c r="D210" s="108">
        <v>1</v>
      </c>
      <c r="E210" s="109" t="s">
        <v>428</v>
      </c>
      <c r="F210" s="108"/>
      <c r="G210" s="112">
        <f t="shared" si="19"/>
        <v>0</v>
      </c>
    </row>
    <row r="211" spans="1:7" ht="24" customHeight="1">
      <c r="A211" s="115"/>
      <c r="B211" s="85"/>
      <c r="C211" s="111"/>
      <c r="D211" s="108"/>
      <c r="E211" s="109"/>
      <c r="F211" s="108"/>
      <c r="G211" s="112"/>
    </row>
    <row r="212" spans="1:7" ht="24" customHeight="1">
      <c r="A212" s="115">
        <v>20</v>
      </c>
      <c r="B212" s="85" t="s">
        <v>700</v>
      </c>
      <c r="C212" s="111"/>
      <c r="D212" s="108"/>
      <c r="E212" s="109"/>
      <c r="F212" s="114"/>
      <c r="G212" s="112"/>
    </row>
    <row r="213" spans="1:7" ht="24" customHeight="1">
      <c r="A213" s="115"/>
      <c r="B213" s="85" t="s">
        <v>152</v>
      </c>
      <c r="C213" s="111" t="s">
        <v>686</v>
      </c>
      <c r="D213" s="108">
        <v>1</v>
      </c>
      <c r="E213" s="109" t="s">
        <v>668</v>
      </c>
      <c r="F213" s="114"/>
      <c r="G213" s="112">
        <f t="shared" ref="G213:G216" si="20">F213*D213</f>
        <v>0</v>
      </c>
    </row>
    <row r="214" spans="1:7" ht="24" customHeight="1">
      <c r="A214" s="115"/>
      <c r="B214" s="85" t="s">
        <v>298</v>
      </c>
      <c r="C214" s="111" t="s">
        <v>299</v>
      </c>
      <c r="D214" s="108">
        <v>6</v>
      </c>
      <c r="E214" s="109" t="s">
        <v>280</v>
      </c>
      <c r="F214" s="108"/>
      <c r="G214" s="112">
        <f t="shared" si="20"/>
        <v>0</v>
      </c>
    </row>
    <row r="215" spans="1:7" ht="24" customHeight="1">
      <c r="A215" s="115"/>
      <c r="B215" s="85" t="s">
        <v>618</v>
      </c>
      <c r="C215" s="111" t="s">
        <v>826</v>
      </c>
      <c r="D215" s="108">
        <v>20</v>
      </c>
      <c r="E215" s="109" t="s">
        <v>449</v>
      </c>
      <c r="F215" s="108"/>
      <c r="G215" s="112">
        <f t="shared" si="20"/>
        <v>0</v>
      </c>
    </row>
    <row r="216" spans="1:7" ht="24" customHeight="1">
      <c r="A216" s="115"/>
      <c r="B216" s="85" t="s">
        <v>284</v>
      </c>
      <c r="C216" s="111" t="s">
        <v>640</v>
      </c>
      <c r="D216" s="108">
        <v>1</v>
      </c>
      <c r="E216" s="109" t="s">
        <v>428</v>
      </c>
      <c r="F216" s="108"/>
      <c r="G216" s="112">
        <f t="shared" si="20"/>
        <v>0</v>
      </c>
    </row>
    <row r="217" spans="1:7" ht="24" customHeight="1">
      <c r="A217" s="115"/>
      <c r="B217" s="85"/>
      <c r="C217" s="111"/>
      <c r="D217" s="108"/>
      <c r="E217" s="109"/>
      <c r="F217" s="108"/>
      <c r="G217" s="112"/>
    </row>
    <row r="218" spans="1:7" ht="24" customHeight="1">
      <c r="A218" s="115"/>
      <c r="B218" s="85"/>
      <c r="C218" s="111"/>
      <c r="D218" s="108"/>
      <c r="E218" s="109"/>
      <c r="F218" s="108"/>
      <c r="G218" s="112"/>
    </row>
    <row r="219" spans="1:7" ht="24" customHeight="1" thickBot="1">
      <c r="A219" s="152"/>
      <c r="B219" s="219"/>
      <c r="C219" s="120"/>
      <c r="D219" s="121"/>
      <c r="E219" s="122"/>
      <c r="F219" s="121"/>
      <c r="G219" s="123"/>
    </row>
    <row r="220" spans="1:7" ht="24" customHeight="1" thickTop="1">
      <c r="A220" s="124"/>
      <c r="B220" s="240" t="s">
        <v>155</v>
      </c>
      <c r="C220" s="126"/>
      <c r="D220" s="127"/>
      <c r="E220" s="125"/>
      <c r="F220" s="127"/>
      <c r="G220" s="140">
        <f>SUM(G190:G219)</f>
        <v>0</v>
      </c>
    </row>
    <row r="221" spans="1:7" ht="24" customHeight="1">
      <c r="A221" s="141">
        <v>21</v>
      </c>
      <c r="B221" s="228" t="s">
        <v>701</v>
      </c>
      <c r="C221" s="130"/>
      <c r="D221" s="104"/>
      <c r="E221" s="105"/>
      <c r="F221" s="104"/>
      <c r="G221" s="131"/>
    </row>
    <row r="222" spans="1:7" ht="24" customHeight="1">
      <c r="A222" s="115"/>
      <c r="B222" s="85" t="s">
        <v>152</v>
      </c>
      <c r="C222" s="111" t="s">
        <v>686</v>
      </c>
      <c r="D222" s="108">
        <v>1</v>
      </c>
      <c r="E222" s="109" t="s">
        <v>668</v>
      </c>
      <c r="F222" s="108"/>
      <c r="G222" s="112">
        <f t="shared" ref="G222:G228" si="21">F222*D222</f>
        <v>0</v>
      </c>
    </row>
    <row r="223" spans="1:7" ht="24" customHeight="1">
      <c r="A223" s="115"/>
      <c r="B223" s="85" t="s">
        <v>298</v>
      </c>
      <c r="C223" s="111" t="s">
        <v>299</v>
      </c>
      <c r="D223" s="108">
        <v>6</v>
      </c>
      <c r="E223" s="109" t="s">
        <v>280</v>
      </c>
      <c r="F223" s="114"/>
      <c r="G223" s="112">
        <f t="shared" si="21"/>
        <v>0</v>
      </c>
    </row>
    <row r="224" spans="1:7" ht="24" customHeight="1">
      <c r="A224" s="115"/>
      <c r="B224" s="85" t="s">
        <v>669</v>
      </c>
      <c r="C224" s="111" t="s">
        <v>687</v>
      </c>
      <c r="D224" s="108">
        <v>2</v>
      </c>
      <c r="E224" s="109" t="s">
        <v>660</v>
      </c>
      <c r="F224" s="114"/>
      <c r="G224" s="112">
        <f t="shared" si="21"/>
        <v>0</v>
      </c>
    </row>
    <row r="225" spans="1:7" ht="24" customHeight="1">
      <c r="A225" s="115"/>
      <c r="B225" s="85" t="s">
        <v>669</v>
      </c>
      <c r="C225" s="111" t="s">
        <v>688</v>
      </c>
      <c r="D225" s="108">
        <v>2</v>
      </c>
      <c r="E225" s="109" t="s">
        <v>660</v>
      </c>
      <c r="F225" s="108"/>
      <c r="G225" s="112">
        <f t="shared" si="21"/>
        <v>0</v>
      </c>
    </row>
    <row r="226" spans="1:7" ht="24" customHeight="1">
      <c r="A226" s="115"/>
      <c r="B226" s="85" t="s">
        <v>18</v>
      </c>
      <c r="C226" s="111" t="s">
        <v>824</v>
      </c>
      <c r="D226" s="108">
        <v>2</v>
      </c>
      <c r="E226" s="109" t="s">
        <v>448</v>
      </c>
      <c r="F226" s="108"/>
      <c r="G226" s="112">
        <f t="shared" si="21"/>
        <v>0</v>
      </c>
    </row>
    <row r="227" spans="1:7" ht="24" customHeight="1">
      <c r="A227" s="115"/>
      <c r="B227" s="85" t="s">
        <v>618</v>
      </c>
      <c r="C227" s="111" t="s">
        <v>826</v>
      </c>
      <c r="D227" s="108">
        <v>6</v>
      </c>
      <c r="E227" s="109" t="s">
        <v>449</v>
      </c>
      <c r="F227" s="108"/>
      <c r="G227" s="112">
        <f t="shared" si="21"/>
        <v>0</v>
      </c>
    </row>
    <row r="228" spans="1:7" ht="24" customHeight="1">
      <c r="A228" s="115"/>
      <c r="B228" s="85" t="s">
        <v>284</v>
      </c>
      <c r="C228" s="111" t="s">
        <v>640</v>
      </c>
      <c r="D228" s="108">
        <v>1</v>
      </c>
      <c r="E228" s="109" t="s">
        <v>428</v>
      </c>
      <c r="F228" s="108"/>
      <c r="G228" s="112">
        <f t="shared" si="21"/>
        <v>0</v>
      </c>
    </row>
    <row r="229" spans="1:7" ht="24" customHeight="1">
      <c r="A229" s="115"/>
      <c r="B229" s="85"/>
      <c r="C229" s="111"/>
      <c r="D229" s="108"/>
      <c r="E229" s="109"/>
      <c r="F229" s="114"/>
      <c r="G229" s="110"/>
    </row>
    <row r="230" spans="1:7" ht="24" customHeight="1">
      <c r="A230" s="115">
        <v>22</v>
      </c>
      <c r="B230" s="85" t="s">
        <v>702</v>
      </c>
      <c r="C230" s="111"/>
      <c r="D230" s="108"/>
      <c r="E230" s="109"/>
      <c r="F230" s="108"/>
      <c r="G230" s="112"/>
    </row>
    <row r="231" spans="1:7" ht="24" customHeight="1">
      <c r="A231" s="115"/>
      <c r="B231" s="85" t="s">
        <v>152</v>
      </c>
      <c r="C231" s="111" t="s">
        <v>703</v>
      </c>
      <c r="D231" s="108">
        <v>1</v>
      </c>
      <c r="E231" s="109" t="s">
        <v>668</v>
      </c>
      <c r="F231" s="114"/>
      <c r="G231" s="112">
        <f t="shared" ref="G231:G237" si="22">F231*D231</f>
        <v>0</v>
      </c>
    </row>
    <row r="232" spans="1:7" ht="24" customHeight="1">
      <c r="A232" s="115"/>
      <c r="B232" s="85" t="s">
        <v>298</v>
      </c>
      <c r="C232" s="111" t="s">
        <v>299</v>
      </c>
      <c r="D232" s="108">
        <v>6</v>
      </c>
      <c r="E232" s="109" t="s">
        <v>280</v>
      </c>
      <c r="F232" s="108"/>
      <c r="G232" s="112">
        <f t="shared" si="22"/>
        <v>0</v>
      </c>
    </row>
    <row r="233" spans="1:7" ht="24" customHeight="1">
      <c r="A233" s="115"/>
      <c r="B233" s="85" t="s">
        <v>669</v>
      </c>
      <c r="C233" s="111" t="s">
        <v>691</v>
      </c>
      <c r="D233" s="108">
        <v>2</v>
      </c>
      <c r="E233" s="109" t="s">
        <v>660</v>
      </c>
      <c r="F233" s="108"/>
      <c r="G233" s="112">
        <f t="shared" si="22"/>
        <v>0</v>
      </c>
    </row>
    <row r="234" spans="1:7" ht="24" customHeight="1">
      <c r="A234" s="115"/>
      <c r="B234" s="85" t="s">
        <v>669</v>
      </c>
      <c r="C234" s="111" t="s">
        <v>704</v>
      </c>
      <c r="D234" s="108">
        <v>2</v>
      </c>
      <c r="E234" s="109" t="s">
        <v>660</v>
      </c>
      <c r="F234" s="108"/>
      <c r="G234" s="112">
        <f t="shared" si="22"/>
        <v>0</v>
      </c>
    </row>
    <row r="235" spans="1:7" ht="24" customHeight="1">
      <c r="A235" s="115"/>
      <c r="B235" s="85" t="s">
        <v>18</v>
      </c>
      <c r="C235" s="111" t="s">
        <v>824</v>
      </c>
      <c r="D235" s="108">
        <v>4</v>
      </c>
      <c r="E235" s="109" t="s">
        <v>448</v>
      </c>
      <c r="F235" s="108"/>
      <c r="G235" s="112">
        <f t="shared" si="22"/>
        <v>0</v>
      </c>
    </row>
    <row r="236" spans="1:7" ht="24" customHeight="1">
      <c r="A236" s="115"/>
      <c r="B236" s="85" t="s">
        <v>618</v>
      </c>
      <c r="C236" s="111" t="s">
        <v>826</v>
      </c>
      <c r="D236" s="108">
        <v>4</v>
      </c>
      <c r="E236" s="109" t="s">
        <v>449</v>
      </c>
      <c r="F236" s="108"/>
      <c r="G236" s="112">
        <f t="shared" si="22"/>
        <v>0</v>
      </c>
    </row>
    <row r="237" spans="1:7" ht="24" customHeight="1">
      <c r="A237" s="115"/>
      <c r="B237" s="85" t="s">
        <v>641</v>
      </c>
      <c r="C237" s="111" t="s">
        <v>642</v>
      </c>
      <c r="D237" s="108">
        <v>1</v>
      </c>
      <c r="E237" s="109" t="s">
        <v>428</v>
      </c>
      <c r="F237" s="108"/>
      <c r="G237" s="112">
        <f t="shared" si="22"/>
        <v>0</v>
      </c>
    </row>
    <row r="238" spans="1:7" ht="24" customHeight="1">
      <c r="A238" s="115"/>
      <c r="B238" s="85"/>
      <c r="C238" s="111"/>
      <c r="D238" s="108"/>
      <c r="E238" s="109"/>
      <c r="F238" s="108"/>
      <c r="G238" s="112"/>
    </row>
    <row r="239" spans="1:7" ht="24" customHeight="1">
      <c r="A239" s="115">
        <v>23</v>
      </c>
      <c r="B239" s="85" t="s">
        <v>705</v>
      </c>
      <c r="C239" s="111"/>
      <c r="D239" s="108"/>
      <c r="E239" s="109"/>
      <c r="F239" s="114"/>
      <c r="G239" s="112"/>
    </row>
    <row r="240" spans="1:7" ht="24" customHeight="1">
      <c r="A240" s="115"/>
      <c r="B240" s="85" t="s">
        <v>152</v>
      </c>
      <c r="C240" s="111" t="s">
        <v>703</v>
      </c>
      <c r="D240" s="108">
        <v>1</v>
      </c>
      <c r="E240" s="109" t="s">
        <v>668</v>
      </c>
      <c r="F240" s="114"/>
      <c r="G240" s="112">
        <f t="shared" ref="G240:G245" si="23">F240*D240</f>
        <v>0</v>
      </c>
    </row>
    <row r="241" spans="1:7" ht="24" customHeight="1">
      <c r="A241" s="115"/>
      <c r="B241" s="85" t="s">
        <v>298</v>
      </c>
      <c r="C241" s="111" t="s">
        <v>299</v>
      </c>
      <c r="D241" s="108">
        <v>6</v>
      </c>
      <c r="E241" s="109" t="s">
        <v>280</v>
      </c>
      <c r="F241" s="108"/>
      <c r="G241" s="112">
        <f t="shared" si="23"/>
        <v>0</v>
      </c>
    </row>
    <row r="242" spans="1:7" ht="24" customHeight="1">
      <c r="A242" s="115"/>
      <c r="B242" s="85" t="s">
        <v>669</v>
      </c>
      <c r="C242" s="111" t="s">
        <v>691</v>
      </c>
      <c r="D242" s="108">
        <v>2</v>
      </c>
      <c r="E242" s="109" t="s">
        <v>660</v>
      </c>
      <c r="F242" s="108"/>
      <c r="G242" s="112">
        <f t="shared" si="23"/>
        <v>0</v>
      </c>
    </row>
    <row r="243" spans="1:7" ht="24" customHeight="1">
      <c r="A243" s="115"/>
      <c r="B243" s="85" t="s">
        <v>669</v>
      </c>
      <c r="C243" s="111" t="s">
        <v>704</v>
      </c>
      <c r="D243" s="108">
        <v>2</v>
      </c>
      <c r="E243" s="109" t="s">
        <v>660</v>
      </c>
      <c r="F243" s="108"/>
      <c r="G243" s="112">
        <f t="shared" si="23"/>
        <v>0</v>
      </c>
    </row>
    <row r="244" spans="1:7" ht="24" customHeight="1">
      <c r="A244" s="115"/>
      <c r="B244" s="85" t="s">
        <v>18</v>
      </c>
      <c r="C244" s="111" t="s">
        <v>824</v>
      </c>
      <c r="D244" s="108">
        <v>4</v>
      </c>
      <c r="E244" s="109" t="s">
        <v>448</v>
      </c>
      <c r="F244" s="108"/>
      <c r="G244" s="112">
        <f t="shared" si="23"/>
        <v>0</v>
      </c>
    </row>
    <row r="245" spans="1:7" ht="24" customHeight="1">
      <c r="A245" s="115"/>
      <c r="B245" s="85" t="s">
        <v>618</v>
      </c>
      <c r="C245" s="111" t="s">
        <v>826</v>
      </c>
      <c r="D245" s="108">
        <v>12</v>
      </c>
      <c r="E245" s="109" t="s">
        <v>449</v>
      </c>
      <c r="F245" s="108"/>
      <c r="G245" s="112">
        <f t="shared" si="23"/>
        <v>0</v>
      </c>
    </row>
    <row r="246" spans="1:7" ht="24" customHeight="1">
      <c r="A246" s="115"/>
      <c r="B246" s="85"/>
      <c r="C246" s="111"/>
      <c r="D246" s="108"/>
      <c r="E246" s="109"/>
      <c r="F246" s="108"/>
      <c r="G246" s="112"/>
    </row>
    <row r="247" spans="1:7" ht="24" customHeight="1">
      <c r="A247" s="115"/>
      <c r="B247" s="85"/>
      <c r="C247" s="111"/>
      <c r="D247" s="108"/>
      <c r="E247" s="109"/>
      <c r="F247" s="108"/>
      <c r="G247" s="112"/>
    </row>
    <row r="248" spans="1:7" ht="24" customHeight="1">
      <c r="A248" s="115"/>
      <c r="B248" s="85"/>
      <c r="C248" s="111"/>
      <c r="D248" s="108"/>
      <c r="E248" s="109"/>
      <c r="F248" s="108"/>
      <c r="G248" s="112"/>
    </row>
    <row r="249" spans="1:7" ht="24" customHeight="1">
      <c r="A249" s="115"/>
      <c r="B249" s="85"/>
      <c r="C249" s="111"/>
      <c r="D249" s="108"/>
      <c r="E249" s="109"/>
      <c r="F249" s="108"/>
      <c r="G249" s="112"/>
    </row>
    <row r="250" spans="1:7" ht="24" customHeight="1" thickBot="1">
      <c r="A250" s="152"/>
      <c r="B250" s="219"/>
      <c r="C250" s="120"/>
      <c r="D250" s="121"/>
      <c r="E250" s="122"/>
      <c r="F250" s="121"/>
      <c r="G250" s="123"/>
    </row>
    <row r="251" spans="1:7" ht="24" customHeight="1" thickTop="1">
      <c r="A251" s="124"/>
      <c r="B251" s="240" t="s">
        <v>155</v>
      </c>
      <c r="C251" s="126"/>
      <c r="D251" s="127"/>
      <c r="E251" s="125"/>
      <c r="F251" s="153"/>
      <c r="G251" s="140">
        <f>SUM(G221:G250)</f>
        <v>0</v>
      </c>
    </row>
    <row r="252" spans="1:7" ht="24" customHeight="1">
      <c r="A252" s="141">
        <v>24</v>
      </c>
      <c r="B252" s="228" t="s">
        <v>706</v>
      </c>
      <c r="C252" s="130"/>
      <c r="D252" s="104"/>
      <c r="E252" s="105"/>
      <c r="F252" s="145"/>
      <c r="G252" s="131"/>
    </row>
    <row r="253" spans="1:7" ht="24" customHeight="1">
      <c r="A253" s="115"/>
      <c r="B253" s="85" t="s">
        <v>152</v>
      </c>
      <c r="C253" s="111" t="s">
        <v>686</v>
      </c>
      <c r="D253" s="108">
        <v>1</v>
      </c>
      <c r="E253" s="109" t="s">
        <v>668</v>
      </c>
      <c r="F253" s="108"/>
      <c r="G253" s="112">
        <f t="shared" ref="G253:G260" si="24">D253*F253</f>
        <v>0</v>
      </c>
    </row>
    <row r="254" spans="1:7" ht="24" customHeight="1">
      <c r="A254" s="115"/>
      <c r="B254" s="85" t="s">
        <v>298</v>
      </c>
      <c r="C254" s="111" t="s">
        <v>299</v>
      </c>
      <c r="D254" s="108">
        <v>6</v>
      </c>
      <c r="E254" s="109" t="s">
        <v>280</v>
      </c>
      <c r="F254" s="108"/>
      <c r="G254" s="112">
        <f t="shared" si="24"/>
        <v>0</v>
      </c>
    </row>
    <row r="255" spans="1:7" ht="24" customHeight="1">
      <c r="A255" s="115"/>
      <c r="B255" s="85" t="s">
        <v>669</v>
      </c>
      <c r="C255" s="111" t="s">
        <v>687</v>
      </c>
      <c r="D255" s="108">
        <v>3</v>
      </c>
      <c r="E255" s="109" t="s">
        <v>660</v>
      </c>
      <c r="F255" s="108"/>
      <c r="G255" s="112">
        <f t="shared" si="24"/>
        <v>0</v>
      </c>
    </row>
    <row r="256" spans="1:7" ht="24" customHeight="1">
      <c r="A256" s="115"/>
      <c r="B256" s="85" t="s">
        <v>669</v>
      </c>
      <c r="C256" s="111" t="s">
        <v>688</v>
      </c>
      <c r="D256" s="108">
        <v>2</v>
      </c>
      <c r="E256" s="109" t="s">
        <v>660</v>
      </c>
      <c r="F256" s="108"/>
      <c r="G256" s="149">
        <f t="shared" si="24"/>
        <v>0</v>
      </c>
    </row>
    <row r="257" spans="1:7" ht="24" customHeight="1">
      <c r="A257" s="115"/>
      <c r="B257" s="232" t="s">
        <v>18</v>
      </c>
      <c r="C257" s="135" t="s">
        <v>824</v>
      </c>
      <c r="D257" s="136">
        <v>2</v>
      </c>
      <c r="E257" s="137" t="s">
        <v>448</v>
      </c>
      <c r="F257" s="136"/>
      <c r="G257" s="112">
        <f t="shared" si="24"/>
        <v>0</v>
      </c>
    </row>
    <row r="258" spans="1:7" ht="24" customHeight="1">
      <c r="A258" s="115"/>
      <c r="B258" s="232" t="s">
        <v>618</v>
      </c>
      <c r="C258" s="135" t="s">
        <v>826</v>
      </c>
      <c r="D258" s="136">
        <v>6</v>
      </c>
      <c r="E258" s="137" t="s">
        <v>449</v>
      </c>
      <c r="F258" s="136"/>
      <c r="G258" s="112">
        <f t="shared" si="24"/>
        <v>0</v>
      </c>
    </row>
    <row r="259" spans="1:7" ht="24" customHeight="1">
      <c r="A259" s="115"/>
      <c r="B259" s="85" t="s">
        <v>707</v>
      </c>
      <c r="C259" s="111"/>
      <c r="D259" s="108">
        <v>1</v>
      </c>
      <c r="E259" s="109" t="s">
        <v>428</v>
      </c>
      <c r="F259" s="114"/>
      <c r="G259" s="110">
        <f t="shared" si="24"/>
        <v>0</v>
      </c>
    </row>
    <row r="260" spans="1:7" ht="24" customHeight="1">
      <c r="A260" s="115"/>
      <c r="B260" s="85" t="s">
        <v>301</v>
      </c>
      <c r="C260" s="111" t="s">
        <v>817</v>
      </c>
      <c r="D260" s="108">
        <v>1</v>
      </c>
      <c r="E260" s="109" t="s">
        <v>660</v>
      </c>
      <c r="F260" s="114"/>
      <c r="G260" s="110">
        <f t="shared" si="24"/>
        <v>0</v>
      </c>
    </row>
    <row r="261" spans="1:7" ht="24" customHeight="1">
      <c r="A261" s="115"/>
      <c r="B261" s="85"/>
      <c r="C261" s="111"/>
      <c r="D261" s="108"/>
      <c r="E261" s="109"/>
      <c r="F261" s="108"/>
      <c r="G261" s="112"/>
    </row>
    <row r="262" spans="1:7" ht="24" customHeight="1">
      <c r="A262" s="115">
        <v>25</v>
      </c>
      <c r="B262" s="85" t="s">
        <v>708</v>
      </c>
      <c r="C262" s="111"/>
      <c r="D262" s="108"/>
      <c r="E262" s="109"/>
      <c r="F262" s="108"/>
      <c r="G262" s="112"/>
    </row>
    <row r="263" spans="1:7" ht="24" customHeight="1">
      <c r="A263" s="115"/>
      <c r="B263" s="85" t="s">
        <v>18</v>
      </c>
      <c r="C263" s="111" t="s">
        <v>824</v>
      </c>
      <c r="D263" s="108">
        <v>8</v>
      </c>
      <c r="E263" s="109" t="s">
        <v>448</v>
      </c>
      <c r="F263" s="154"/>
      <c r="G263" s="155"/>
    </row>
    <row r="264" spans="1:7" ht="24" customHeight="1">
      <c r="A264" s="115"/>
      <c r="B264" s="85" t="s">
        <v>618</v>
      </c>
      <c r="C264" s="111" t="s">
        <v>826</v>
      </c>
      <c r="D264" s="108">
        <v>24</v>
      </c>
      <c r="E264" s="109" t="s">
        <v>449</v>
      </c>
      <c r="F264" s="154"/>
      <c r="G264" s="155"/>
    </row>
    <row r="265" spans="1:7" ht="24" customHeight="1">
      <c r="A265" s="115"/>
      <c r="B265" s="85" t="s">
        <v>641</v>
      </c>
      <c r="C265" s="111" t="s">
        <v>642</v>
      </c>
      <c r="D265" s="108">
        <v>2</v>
      </c>
      <c r="E265" s="109" t="s">
        <v>428</v>
      </c>
      <c r="F265" s="108"/>
      <c r="G265" s="112">
        <f>F265*D265</f>
        <v>0</v>
      </c>
    </row>
    <row r="266" spans="1:7" ht="24" customHeight="1">
      <c r="A266" s="147"/>
      <c r="B266" s="85" t="s">
        <v>335</v>
      </c>
      <c r="C266" s="111" t="s">
        <v>645</v>
      </c>
      <c r="D266" s="108">
        <v>1</v>
      </c>
      <c r="E266" s="109" t="s">
        <v>428</v>
      </c>
      <c r="F266" s="154"/>
      <c r="G266" s="155"/>
    </row>
    <row r="267" spans="1:7" ht="24" customHeight="1">
      <c r="A267" s="115"/>
      <c r="B267" s="241"/>
      <c r="C267" s="156"/>
      <c r="D267" s="157"/>
      <c r="E267" s="158"/>
      <c r="F267" s="157"/>
      <c r="G267" s="159"/>
    </row>
    <row r="268" spans="1:7" ht="24" customHeight="1">
      <c r="A268" s="115">
        <v>26</v>
      </c>
      <c r="B268" s="85" t="s">
        <v>709</v>
      </c>
      <c r="C268" s="111"/>
      <c r="D268" s="108"/>
      <c r="E268" s="109"/>
      <c r="F268" s="108"/>
      <c r="G268" s="112"/>
    </row>
    <row r="269" spans="1:7" ht="24" customHeight="1">
      <c r="A269" s="115"/>
      <c r="B269" s="85" t="s">
        <v>18</v>
      </c>
      <c r="C269" s="111" t="s">
        <v>824</v>
      </c>
      <c r="D269" s="108">
        <v>8</v>
      </c>
      <c r="E269" s="109" t="s">
        <v>448</v>
      </c>
      <c r="F269" s="154"/>
      <c r="G269" s="155"/>
    </row>
    <row r="270" spans="1:7" ht="24" customHeight="1">
      <c r="A270" s="115"/>
      <c r="B270" s="85" t="s">
        <v>618</v>
      </c>
      <c r="C270" s="111" t="s">
        <v>826</v>
      </c>
      <c r="D270" s="108">
        <v>24</v>
      </c>
      <c r="E270" s="109" t="s">
        <v>449</v>
      </c>
      <c r="F270" s="154"/>
      <c r="G270" s="155"/>
    </row>
    <row r="271" spans="1:7" ht="24" customHeight="1">
      <c r="A271" s="115"/>
      <c r="B271" s="85" t="s">
        <v>641</v>
      </c>
      <c r="C271" s="111" t="s">
        <v>642</v>
      </c>
      <c r="D271" s="108">
        <v>2</v>
      </c>
      <c r="E271" s="109" t="s">
        <v>428</v>
      </c>
      <c r="F271" s="108"/>
      <c r="G271" s="112">
        <f>F271*D271</f>
        <v>0</v>
      </c>
    </row>
    <row r="272" spans="1:7" ht="24" customHeight="1">
      <c r="A272" s="115"/>
      <c r="B272" s="85" t="s">
        <v>335</v>
      </c>
      <c r="C272" s="111" t="s">
        <v>645</v>
      </c>
      <c r="D272" s="108">
        <v>1</v>
      </c>
      <c r="E272" s="109" t="s">
        <v>428</v>
      </c>
      <c r="F272" s="154"/>
      <c r="G272" s="155"/>
    </row>
    <row r="273" spans="1:7" ht="24" customHeight="1">
      <c r="A273" s="115"/>
      <c r="B273" s="85"/>
      <c r="C273" s="111"/>
      <c r="D273" s="108"/>
      <c r="E273" s="109"/>
      <c r="F273" s="108"/>
      <c r="G273" s="112"/>
    </row>
    <row r="274" spans="1:7" ht="24" customHeight="1">
      <c r="A274" s="115"/>
      <c r="B274" s="85"/>
      <c r="C274" s="111"/>
      <c r="D274" s="108"/>
      <c r="E274" s="109"/>
      <c r="F274" s="108"/>
      <c r="G274" s="112"/>
    </row>
    <row r="275" spans="1:7" ht="24" customHeight="1">
      <c r="A275" s="115"/>
      <c r="B275" s="85"/>
      <c r="C275" s="111"/>
      <c r="D275" s="108"/>
      <c r="E275" s="109"/>
      <c r="F275" s="108"/>
      <c r="G275" s="112"/>
    </row>
    <row r="276" spans="1:7" ht="24" customHeight="1">
      <c r="A276" s="115"/>
      <c r="B276" s="85"/>
      <c r="C276" s="111"/>
      <c r="D276" s="108"/>
      <c r="E276" s="109"/>
      <c r="F276" s="108"/>
      <c r="G276" s="112"/>
    </row>
    <row r="277" spans="1:7" ht="24" customHeight="1">
      <c r="A277" s="115"/>
      <c r="B277" s="85"/>
      <c r="C277" s="111"/>
      <c r="D277" s="108"/>
      <c r="E277" s="109"/>
      <c r="F277" s="108"/>
      <c r="G277" s="112"/>
    </row>
    <row r="278" spans="1:7" ht="24" customHeight="1">
      <c r="A278" s="115"/>
      <c r="B278" s="85"/>
      <c r="C278" s="111"/>
      <c r="D278" s="108"/>
      <c r="E278" s="109"/>
      <c r="F278" s="108"/>
      <c r="G278" s="112"/>
    </row>
    <row r="279" spans="1:7" ht="24" customHeight="1">
      <c r="A279" s="115"/>
      <c r="B279" s="85"/>
      <c r="C279" s="111"/>
      <c r="D279" s="108"/>
      <c r="E279" s="109"/>
      <c r="F279" s="108"/>
      <c r="G279" s="112"/>
    </row>
    <row r="280" spans="1:7" ht="24" customHeight="1">
      <c r="A280" s="115"/>
      <c r="B280" s="85"/>
      <c r="C280" s="111"/>
      <c r="D280" s="108"/>
      <c r="E280" s="109"/>
      <c r="F280" s="108"/>
      <c r="G280" s="112"/>
    </row>
    <row r="281" spans="1:7" ht="24" customHeight="1" thickBot="1">
      <c r="A281" s="119"/>
      <c r="B281" s="219"/>
      <c r="C281" s="120"/>
      <c r="D281" s="121"/>
      <c r="E281" s="122"/>
      <c r="F281" s="121"/>
      <c r="G281" s="112"/>
    </row>
    <row r="282" spans="1:7" ht="24" customHeight="1" thickTop="1">
      <c r="A282" s="124"/>
      <c r="B282" s="240" t="s">
        <v>155</v>
      </c>
      <c r="C282" s="126"/>
      <c r="D282" s="127"/>
      <c r="E282" s="125"/>
      <c r="F282" s="127"/>
      <c r="G282" s="142">
        <f>SUM(G252:G281)</f>
        <v>0</v>
      </c>
    </row>
    <row r="283" spans="1:7" ht="24" customHeight="1">
      <c r="A283" s="141">
        <v>27</v>
      </c>
      <c r="B283" s="228" t="s">
        <v>710</v>
      </c>
      <c r="C283" s="130"/>
      <c r="D283" s="104"/>
      <c r="E283" s="105"/>
      <c r="F283" s="104"/>
      <c r="G283" s="131"/>
    </row>
    <row r="284" spans="1:7" ht="24" customHeight="1">
      <c r="A284" s="115"/>
      <c r="B284" s="85" t="s">
        <v>711</v>
      </c>
      <c r="C284" s="111"/>
      <c r="D284" s="108">
        <v>3920</v>
      </c>
      <c r="E284" s="109" t="s">
        <v>712</v>
      </c>
      <c r="F284" s="154"/>
      <c r="G284" s="155"/>
    </row>
    <row r="285" spans="1:7" ht="24" customHeight="1">
      <c r="A285" s="115"/>
      <c r="B285" s="85" t="s">
        <v>713</v>
      </c>
      <c r="C285" s="111"/>
      <c r="D285" s="108">
        <v>432</v>
      </c>
      <c r="E285" s="109" t="s">
        <v>712</v>
      </c>
      <c r="F285" s="114"/>
      <c r="G285" s="112">
        <f>F285*D285</f>
        <v>0</v>
      </c>
    </row>
    <row r="286" spans="1:7" ht="24" customHeight="1">
      <c r="A286" s="115"/>
      <c r="B286" s="85" t="s">
        <v>714</v>
      </c>
      <c r="C286" s="111"/>
      <c r="D286" s="108">
        <v>60</v>
      </c>
      <c r="E286" s="109" t="s">
        <v>428</v>
      </c>
      <c r="F286" s="108"/>
      <c r="G286" s="112">
        <f t="shared" ref="G286:G291" si="25">D286*F286</f>
        <v>0</v>
      </c>
    </row>
    <row r="287" spans="1:7" ht="24" customHeight="1">
      <c r="A287" s="115"/>
      <c r="B287" s="85" t="s">
        <v>715</v>
      </c>
      <c r="C287" s="111" t="s">
        <v>801</v>
      </c>
      <c r="D287" s="108">
        <v>6</v>
      </c>
      <c r="E287" s="109" t="s">
        <v>453</v>
      </c>
      <c r="F287" s="108"/>
      <c r="G287" s="112">
        <f t="shared" si="25"/>
        <v>0</v>
      </c>
    </row>
    <row r="288" spans="1:7" ht="24" customHeight="1">
      <c r="A288" s="115"/>
      <c r="B288" s="85" t="s">
        <v>715</v>
      </c>
      <c r="C288" s="111" t="s">
        <v>802</v>
      </c>
      <c r="D288" s="108">
        <v>6</v>
      </c>
      <c r="E288" s="109" t="s">
        <v>453</v>
      </c>
      <c r="F288" s="108"/>
      <c r="G288" s="112">
        <f t="shared" si="25"/>
        <v>0</v>
      </c>
    </row>
    <row r="289" spans="1:7" ht="24" customHeight="1">
      <c r="A289" s="115"/>
      <c r="B289" s="85" t="s">
        <v>152</v>
      </c>
      <c r="C289" s="111" t="s">
        <v>673</v>
      </c>
      <c r="D289" s="108">
        <v>8</v>
      </c>
      <c r="E289" s="109" t="s">
        <v>668</v>
      </c>
      <c r="F289" s="108"/>
      <c r="G289" s="112">
        <f t="shared" si="25"/>
        <v>0</v>
      </c>
    </row>
    <row r="290" spans="1:7" ht="24" customHeight="1">
      <c r="A290" s="147"/>
      <c r="B290" s="85" t="s">
        <v>298</v>
      </c>
      <c r="C290" s="111" t="s">
        <v>299</v>
      </c>
      <c r="D290" s="108">
        <v>32</v>
      </c>
      <c r="E290" s="109" t="s">
        <v>280</v>
      </c>
      <c r="F290" s="108"/>
      <c r="G290" s="112">
        <f t="shared" si="25"/>
        <v>0</v>
      </c>
    </row>
    <row r="291" spans="1:7" ht="24" customHeight="1">
      <c r="A291" s="115"/>
      <c r="B291" s="241" t="s">
        <v>716</v>
      </c>
      <c r="C291" s="156" t="s">
        <v>717</v>
      </c>
      <c r="D291" s="108">
        <v>16</v>
      </c>
      <c r="E291" s="109" t="s">
        <v>455</v>
      </c>
      <c r="F291" s="108"/>
      <c r="G291" s="112">
        <f t="shared" si="25"/>
        <v>0</v>
      </c>
    </row>
    <row r="292" spans="1:7" ht="24" customHeight="1">
      <c r="A292" s="115"/>
      <c r="B292" s="85"/>
      <c r="C292" s="111"/>
      <c r="D292" s="108"/>
      <c r="E292" s="109"/>
      <c r="F292" s="108"/>
      <c r="G292" s="112"/>
    </row>
    <row r="293" spans="1:7" ht="24" customHeight="1">
      <c r="A293" s="115">
        <v>28</v>
      </c>
      <c r="B293" s="85" t="s">
        <v>718</v>
      </c>
      <c r="C293" s="111" t="s">
        <v>623</v>
      </c>
      <c r="D293" s="108"/>
      <c r="E293" s="109"/>
      <c r="F293" s="108"/>
      <c r="G293" s="112"/>
    </row>
    <row r="294" spans="1:7" ht="24" customHeight="1">
      <c r="A294" s="115"/>
      <c r="B294" s="85" t="s">
        <v>353</v>
      </c>
      <c r="C294" s="111" t="s">
        <v>846</v>
      </c>
      <c r="D294" s="108">
        <v>6</v>
      </c>
      <c r="E294" s="109" t="s">
        <v>455</v>
      </c>
      <c r="F294" s="108"/>
      <c r="G294" s="112">
        <f>F294*D294</f>
        <v>0</v>
      </c>
    </row>
    <row r="295" spans="1:7" ht="24" customHeight="1">
      <c r="A295" s="115"/>
      <c r="B295" s="85" t="s">
        <v>354</v>
      </c>
      <c r="C295" s="111" t="s">
        <v>857</v>
      </c>
      <c r="D295" s="108">
        <v>6</v>
      </c>
      <c r="E295" s="109" t="s">
        <v>428</v>
      </c>
      <c r="F295" s="108"/>
      <c r="G295" s="112">
        <f>F295*D295</f>
        <v>0</v>
      </c>
    </row>
    <row r="296" spans="1:7" ht="24" customHeight="1">
      <c r="A296" s="115"/>
      <c r="B296" s="85"/>
      <c r="C296" s="111"/>
      <c r="D296" s="108"/>
      <c r="E296" s="109"/>
      <c r="F296" s="114"/>
      <c r="G296" s="112"/>
    </row>
    <row r="297" spans="1:7" ht="24" customHeight="1">
      <c r="A297" s="115">
        <v>29</v>
      </c>
      <c r="B297" s="85" t="s">
        <v>719</v>
      </c>
      <c r="C297" s="111"/>
      <c r="D297" s="108"/>
      <c r="E297" s="109"/>
      <c r="F297" s="108"/>
      <c r="G297" s="112"/>
    </row>
    <row r="298" spans="1:7" ht="24" customHeight="1">
      <c r="A298" s="115"/>
      <c r="B298" s="85" t="s">
        <v>152</v>
      </c>
      <c r="C298" s="111" t="s">
        <v>686</v>
      </c>
      <c r="D298" s="108">
        <v>63</v>
      </c>
      <c r="E298" s="109" t="s">
        <v>668</v>
      </c>
      <c r="F298" s="108"/>
      <c r="G298" s="112">
        <f>F298*D298</f>
        <v>0</v>
      </c>
    </row>
    <row r="299" spans="1:7" ht="24" customHeight="1">
      <c r="A299" s="115"/>
      <c r="B299" s="85" t="s">
        <v>298</v>
      </c>
      <c r="C299" s="111" t="s">
        <v>299</v>
      </c>
      <c r="D299" s="108">
        <v>164</v>
      </c>
      <c r="E299" s="109" t="s">
        <v>280</v>
      </c>
      <c r="F299" s="108"/>
      <c r="G299" s="112">
        <f>F299*D299</f>
        <v>0</v>
      </c>
    </row>
    <row r="300" spans="1:7" ht="24" customHeight="1">
      <c r="A300" s="115"/>
      <c r="B300" s="85" t="s">
        <v>669</v>
      </c>
      <c r="C300" s="111" t="s">
        <v>687</v>
      </c>
      <c r="D300" s="108">
        <v>126</v>
      </c>
      <c r="E300" s="109" t="s">
        <v>660</v>
      </c>
      <c r="F300" s="108"/>
      <c r="G300" s="112">
        <f>F300*D300</f>
        <v>0</v>
      </c>
    </row>
    <row r="301" spans="1:7" ht="24" customHeight="1">
      <c r="A301" s="115"/>
      <c r="B301" s="85" t="s">
        <v>669</v>
      </c>
      <c r="C301" s="111" t="s">
        <v>688</v>
      </c>
      <c r="D301" s="108">
        <v>126</v>
      </c>
      <c r="E301" s="109" t="s">
        <v>660</v>
      </c>
      <c r="F301" s="108"/>
      <c r="G301" s="112">
        <f>F301*D301</f>
        <v>0</v>
      </c>
    </row>
    <row r="302" spans="1:7" ht="24" customHeight="1">
      <c r="A302" s="115"/>
      <c r="B302" s="85" t="s">
        <v>18</v>
      </c>
      <c r="C302" s="111" t="s">
        <v>824</v>
      </c>
      <c r="D302" s="108">
        <v>63</v>
      </c>
      <c r="E302" s="109" t="s">
        <v>448</v>
      </c>
      <c r="F302" s="108"/>
      <c r="G302" s="112">
        <f t="shared" ref="G302:G307" si="26">F302*D302</f>
        <v>0</v>
      </c>
    </row>
    <row r="303" spans="1:7" ht="24" customHeight="1">
      <c r="A303" s="115"/>
      <c r="B303" s="85" t="s">
        <v>618</v>
      </c>
      <c r="C303" s="111" t="s">
        <v>826</v>
      </c>
      <c r="D303" s="108">
        <v>504</v>
      </c>
      <c r="E303" s="109" t="s">
        <v>449</v>
      </c>
      <c r="F303" s="108"/>
      <c r="G303" s="112">
        <f t="shared" si="26"/>
        <v>0</v>
      </c>
    </row>
    <row r="304" spans="1:7" ht="24" customHeight="1">
      <c r="A304" s="115"/>
      <c r="B304" s="85" t="s">
        <v>641</v>
      </c>
      <c r="C304" s="111" t="s">
        <v>642</v>
      </c>
      <c r="D304" s="108">
        <v>63</v>
      </c>
      <c r="E304" s="109" t="s">
        <v>428</v>
      </c>
      <c r="F304" s="108"/>
      <c r="G304" s="112">
        <f t="shared" si="26"/>
        <v>0</v>
      </c>
    </row>
    <row r="305" spans="1:7" ht="24" customHeight="1">
      <c r="A305" s="115"/>
      <c r="B305" s="85" t="s">
        <v>331</v>
      </c>
      <c r="C305" s="111" t="s">
        <v>820</v>
      </c>
      <c r="D305" s="108">
        <v>100</v>
      </c>
      <c r="E305" s="109" t="s">
        <v>660</v>
      </c>
      <c r="F305" s="108"/>
      <c r="G305" s="112">
        <f t="shared" si="26"/>
        <v>0</v>
      </c>
    </row>
    <row r="306" spans="1:7" ht="24" customHeight="1">
      <c r="A306" s="115"/>
      <c r="B306" s="85" t="s">
        <v>720</v>
      </c>
      <c r="C306" s="111" t="s">
        <v>858</v>
      </c>
      <c r="D306" s="108">
        <v>504</v>
      </c>
      <c r="E306" s="109" t="s">
        <v>660</v>
      </c>
      <c r="F306" s="108"/>
      <c r="G306" s="112">
        <f t="shared" si="26"/>
        <v>0</v>
      </c>
    </row>
    <row r="307" spans="1:7" ht="24" customHeight="1">
      <c r="A307" s="115"/>
      <c r="B307" s="85" t="s">
        <v>721</v>
      </c>
      <c r="C307" s="111" t="s">
        <v>834</v>
      </c>
      <c r="D307" s="108">
        <v>310</v>
      </c>
      <c r="E307" s="109" t="s">
        <v>41</v>
      </c>
      <c r="F307" s="108"/>
      <c r="G307" s="112">
        <f t="shared" si="26"/>
        <v>0</v>
      </c>
    </row>
    <row r="308" spans="1:7" ht="24" customHeight="1">
      <c r="A308" s="115"/>
      <c r="B308" s="85" t="s">
        <v>353</v>
      </c>
      <c r="C308" s="111" t="s">
        <v>845</v>
      </c>
      <c r="D308" s="108">
        <v>2</v>
      </c>
      <c r="E308" s="109" t="s">
        <v>455</v>
      </c>
      <c r="F308" s="108"/>
      <c r="G308" s="112">
        <f t="shared" ref="G308:G309" si="27">D308*F308</f>
        <v>0</v>
      </c>
    </row>
    <row r="309" spans="1:7" ht="24" customHeight="1">
      <c r="A309" s="115"/>
      <c r="B309" s="85" t="s">
        <v>354</v>
      </c>
      <c r="C309" s="111" t="s">
        <v>857</v>
      </c>
      <c r="D309" s="108">
        <v>2</v>
      </c>
      <c r="E309" s="109" t="s">
        <v>428</v>
      </c>
      <c r="F309" s="108"/>
      <c r="G309" s="112">
        <f t="shared" si="27"/>
        <v>0</v>
      </c>
    </row>
    <row r="310" spans="1:7" ht="24" customHeight="1">
      <c r="A310" s="115"/>
      <c r="B310" s="85" t="s">
        <v>618</v>
      </c>
      <c r="C310" s="111" t="s">
        <v>826</v>
      </c>
      <c r="D310" s="108">
        <v>2</v>
      </c>
      <c r="E310" s="109" t="s">
        <v>449</v>
      </c>
      <c r="F310" s="108"/>
      <c r="G310" s="112">
        <f t="shared" ref="G310:G311" si="28">F310*D310</f>
        <v>0</v>
      </c>
    </row>
    <row r="311" spans="1:7" ht="24" customHeight="1">
      <c r="A311" s="115"/>
      <c r="B311" s="85" t="s">
        <v>695</v>
      </c>
      <c r="C311" s="111" t="s">
        <v>696</v>
      </c>
      <c r="D311" s="108">
        <v>4</v>
      </c>
      <c r="E311" s="109" t="s">
        <v>428</v>
      </c>
      <c r="F311" s="108"/>
      <c r="G311" s="112">
        <f t="shared" si="28"/>
        <v>0</v>
      </c>
    </row>
    <row r="312" spans="1:7" ht="24" customHeight="1" thickBot="1">
      <c r="A312" s="152"/>
      <c r="B312" s="219"/>
      <c r="C312" s="120"/>
      <c r="D312" s="121"/>
      <c r="E312" s="122"/>
      <c r="F312" s="121"/>
      <c r="G312" s="123"/>
    </row>
    <row r="313" spans="1:7" ht="24" customHeight="1" thickTop="1">
      <c r="A313" s="160"/>
      <c r="B313" s="240" t="s">
        <v>155</v>
      </c>
      <c r="C313" s="126"/>
      <c r="D313" s="127"/>
      <c r="E313" s="125"/>
      <c r="F313" s="127"/>
      <c r="G313" s="140">
        <f>SUM(G283:G312)</f>
        <v>0</v>
      </c>
    </row>
    <row r="314" spans="1:7" ht="24" customHeight="1">
      <c r="A314" s="141">
        <v>30</v>
      </c>
      <c r="B314" s="228" t="s">
        <v>722</v>
      </c>
      <c r="C314" s="130" t="s">
        <v>723</v>
      </c>
      <c r="D314" s="104"/>
      <c r="E314" s="105"/>
      <c r="F314" s="104"/>
      <c r="G314" s="131"/>
    </row>
    <row r="315" spans="1:7" ht="24" customHeight="1">
      <c r="A315" s="115"/>
      <c r="B315" s="85"/>
      <c r="C315" s="111"/>
      <c r="D315" s="108"/>
      <c r="E315" s="109"/>
      <c r="F315" s="108"/>
      <c r="G315" s="112"/>
    </row>
    <row r="316" spans="1:7" ht="24" customHeight="1">
      <c r="A316" s="115">
        <v>31</v>
      </c>
      <c r="B316" s="85" t="s">
        <v>724</v>
      </c>
      <c r="C316" s="111"/>
      <c r="D316" s="108"/>
      <c r="E316" s="109"/>
      <c r="F316" s="108"/>
      <c r="G316" s="112"/>
    </row>
    <row r="317" spans="1:7" ht="24" customHeight="1">
      <c r="A317" s="115"/>
      <c r="B317" s="85" t="s">
        <v>721</v>
      </c>
      <c r="C317" s="111" t="s">
        <v>834</v>
      </c>
      <c r="D317" s="108">
        <v>100</v>
      </c>
      <c r="E317" s="109" t="s">
        <v>41</v>
      </c>
      <c r="F317" s="108"/>
      <c r="G317" s="112">
        <f t="shared" ref="G317" si="29">F317*D317</f>
        <v>0</v>
      </c>
    </row>
    <row r="318" spans="1:7" ht="24" customHeight="1">
      <c r="A318" s="115"/>
      <c r="B318" s="85"/>
      <c r="C318" s="111"/>
      <c r="D318" s="108"/>
      <c r="E318" s="109"/>
      <c r="F318" s="108"/>
      <c r="G318" s="112"/>
    </row>
    <row r="319" spans="1:7" ht="24" customHeight="1">
      <c r="A319" s="115">
        <v>32</v>
      </c>
      <c r="B319" s="85" t="s">
        <v>725</v>
      </c>
      <c r="C319" s="111"/>
      <c r="D319" s="108"/>
      <c r="E319" s="109"/>
      <c r="F319" s="108"/>
      <c r="G319" s="112"/>
    </row>
    <row r="320" spans="1:7" ht="24" customHeight="1">
      <c r="A320" s="115"/>
      <c r="B320" s="85" t="s">
        <v>18</v>
      </c>
      <c r="C320" s="111" t="s">
        <v>824</v>
      </c>
      <c r="D320" s="108">
        <v>1</v>
      </c>
      <c r="E320" s="109" t="s">
        <v>448</v>
      </c>
      <c r="F320" s="154"/>
      <c r="G320" s="155"/>
    </row>
    <row r="321" spans="1:7" ht="24" customHeight="1">
      <c r="A321" s="115"/>
      <c r="B321" s="85" t="s">
        <v>618</v>
      </c>
      <c r="C321" s="111" t="s">
        <v>826</v>
      </c>
      <c r="D321" s="108">
        <v>2</v>
      </c>
      <c r="E321" s="109" t="s">
        <v>449</v>
      </c>
      <c r="F321" s="154"/>
      <c r="G321" s="155"/>
    </row>
    <row r="322" spans="1:7" ht="24" customHeight="1">
      <c r="A322" s="115"/>
      <c r="B322" s="85" t="s">
        <v>829</v>
      </c>
      <c r="C322" s="111" t="s">
        <v>830</v>
      </c>
      <c r="D322" s="108">
        <v>1</v>
      </c>
      <c r="E322" s="109" t="s">
        <v>428</v>
      </c>
      <c r="F322" s="108"/>
      <c r="G322" s="112">
        <f t="shared" ref="G322" si="30">D322*F322</f>
        <v>0</v>
      </c>
    </row>
    <row r="323" spans="1:7" ht="24" customHeight="1">
      <c r="A323" s="115"/>
      <c r="B323" s="85"/>
      <c r="C323" s="111"/>
      <c r="D323" s="108"/>
      <c r="E323" s="109"/>
      <c r="F323" s="108"/>
      <c r="G323" s="112"/>
    </row>
    <row r="324" spans="1:7" ht="24" customHeight="1">
      <c r="A324" s="115">
        <v>33</v>
      </c>
      <c r="B324" s="85" t="s">
        <v>726</v>
      </c>
      <c r="C324" s="111"/>
      <c r="D324" s="108"/>
      <c r="E324" s="109"/>
      <c r="F324" s="114"/>
      <c r="G324" s="112"/>
    </row>
    <row r="325" spans="1:7" ht="24" customHeight="1">
      <c r="A325" s="115"/>
      <c r="B325" s="85" t="s">
        <v>152</v>
      </c>
      <c r="C325" s="111" t="s">
        <v>727</v>
      </c>
      <c r="D325" s="108">
        <v>2</v>
      </c>
      <c r="E325" s="109" t="s">
        <v>668</v>
      </c>
      <c r="F325" s="108"/>
      <c r="G325" s="112">
        <f t="shared" ref="G325:G331" si="31">D325*F325</f>
        <v>0</v>
      </c>
    </row>
    <row r="326" spans="1:7" ht="24" customHeight="1">
      <c r="A326" s="115"/>
      <c r="B326" s="85" t="s">
        <v>298</v>
      </c>
      <c r="C326" s="111" t="s">
        <v>299</v>
      </c>
      <c r="D326" s="108">
        <v>8</v>
      </c>
      <c r="E326" s="109" t="s">
        <v>280</v>
      </c>
      <c r="F326" s="108"/>
      <c r="G326" s="112">
        <f t="shared" si="31"/>
        <v>0</v>
      </c>
    </row>
    <row r="327" spans="1:7" ht="24" customHeight="1">
      <c r="A327" s="115"/>
      <c r="B327" s="85" t="s">
        <v>669</v>
      </c>
      <c r="C327" s="111" t="s">
        <v>687</v>
      </c>
      <c r="D327" s="108">
        <v>2</v>
      </c>
      <c r="E327" s="109" t="s">
        <v>660</v>
      </c>
      <c r="F327" s="108"/>
      <c r="G327" s="112">
        <f t="shared" si="31"/>
        <v>0</v>
      </c>
    </row>
    <row r="328" spans="1:7" ht="24" customHeight="1">
      <c r="A328" s="147"/>
      <c r="B328" s="85" t="s">
        <v>669</v>
      </c>
      <c r="C328" s="111" t="s">
        <v>728</v>
      </c>
      <c r="D328" s="114">
        <v>2</v>
      </c>
      <c r="E328" s="109" t="s">
        <v>660</v>
      </c>
      <c r="F328" s="114"/>
      <c r="G328" s="149">
        <f t="shared" si="31"/>
        <v>0</v>
      </c>
    </row>
    <row r="329" spans="1:7" ht="24" customHeight="1">
      <c r="A329" s="115"/>
      <c r="B329" s="232" t="s">
        <v>859</v>
      </c>
      <c r="C329" s="135" t="s">
        <v>825</v>
      </c>
      <c r="D329" s="161">
        <v>2</v>
      </c>
      <c r="E329" s="137" t="s">
        <v>428</v>
      </c>
      <c r="F329" s="161"/>
      <c r="G329" s="112">
        <f t="shared" si="31"/>
        <v>0</v>
      </c>
    </row>
    <row r="330" spans="1:7" ht="24" customHeight="1">
      <c r="A330" s="115"/>
      <c r="B330" s="85" t="s">
        <v>729</v>
      </c>
      <c r="C330" s="111" t="s">
        <v>822</v>
      </c>
      <c r="D330" s="114">
        <v>2</v>
      </c>
      <c r="E330" s="109" t="s">
        <v>455</v>
      </c>
      <c r="F330" s="114"/>
      <c r="G330" s="112">
        <f t="shared" si="31"/>
        <v>0</v>
      </c>
    </row>
    <row r="331" spans="1:7" ht="24" customHeight="1">
      <c r="A331" s="115"/>
      <c r="B331" s="85" t="s">
        <v>730</v>
      </c>
      <c r="C331" s="111"/>
      <c r="D331" s="114">
        <v>2</v>
      </c>
      <c r="E331" s="109" t="s">
        <v>428</v>
      </c>
      <c r="F331" s="114"/>
      <c r="G331" s="112">
        <f t="shared" si="31"/>
        <v>0</v>
      </c>
    </row>
    <row r="332" spans="1:7" ht="24" customHeight="1">
      <c r="A332" s="115"/>
      <c r="B332" s="85"/>
      <c r="C332" s="111"/>
      <c r="D332" s="114"/>
      <c r="E332" s="109"/>
      <c r="F332" s="114"/>
      <c r="G332" s="112"/>
    </row>
    <row r="333" spans="1:7" ht="24" customHeight="1">
      <c r="A333" s="115">
        <v>34</v>
      </c>
      <c r="B333" s="241" t="s">
        <v>731</v>
      </c>
      <c r="C333" s="156" t="s">
        <v>732</v>
      </c>
      <c r="D333" s="136"/>
      <c r="E333" s="137"/>
      <c r="F333" s="161"/>
      <c r="G333" s="138"/>
    </row>
    <row r="334" spans="1:7" ht="24" customHeight="1">
      <c r="A334" s="115"/>
      <c r="B334" s="85"/>
      <c r="C334" s="111"/>
      <c r="D334" s="108"/>
      <c r="E334" s="109"/>
      <c r="F334" s="108"/>
      <c r="G334" s="112"/>
    </row>
    <row r="335" spans="1:7" ht="24" customHeight="1">
      <c r="A335" s="115">
        <v>35</v>
      </c>
      <c r="B335" s="241" t="s">
        <v>733</v>
      </c>
      <c r="C335" s="156"/>
      <c r="D335" s="136"/>
      <c r="E335" s="137"/>
      <c r="F335" s="161"/>
      <c r="G335" s="138"/>
    </row>
    <row r="336" spans="1:7" ht="24" customHeight="1">
      <c r="A336" s="115"/>
      <c r="B336" s="85" t="s">
        <v>152</v>
      </c>
      <c r="C336" s="111" t="s">
        <v>686</v>
      </c>
      <c r="D336" s="108">
        <v>1</v>
      </c>
      <c r="E336" s="109" t="s">
        <v>668</v>
      </c>
      <c r="F336" s="108"/>
      <c r="G336" s="112">
        <f t="shared" ref="G336:G340" si="32">F336*D336</f>
        <v>0</v>
      </c>
    </row>
    <row r="337" spans="1:7" ht="24" customHeight="1">
      <c r="A337" s="115"/>
      <c r="B337" s="85" t="s">
        <v>298</v>
      </c>
      <c r="C337" s="111" t="s">
        <v>299</v>
      </c>
      <c r="D337" s="108">
        <v>6</v>
      </c>
      <c r="E337" s="109" t="s">
        <v>280</v>
      </c>
      <c r="F337" s="108"/>
      <c r="G337" s="112">
        <f t="shared" si="32"/>
        <v>0</v>
      </c>
    </row>
    <row r="338" spans="1:7" ht="24" customHeight="1">
      <c r="A338" s="115"/>
      <c r="B338" s="85" t="s">
        <v>669</v>
      </c>
      <c r="C338" s="111" t="s">
        <v>687</v>
      </c>
      <c r="D338" s="108">
        <v>2</v>
      </c>
      <c r="E338" s="109" t="s">
        <v>660</v>
      </c>
      <c r="F338" s="108"/>
      <c r="G338" s="112">
        <f t="shared" si="32"/>
        <v>0</v>
      </c>
    </row>
    <row r="339" spans="1:7" ht="24" customHeight="1">
      <c r="A339" s="115"/>
      <c r="B339" s="85" t="s">
        <v>669</v>
      </c>
      <c r="C339" s="111" t="s">
        <v>688</v>
      </c>
      <c r="D339" s="114">
        <v>2</v>
      </c>
      <c r="E339" s="109" t="s">
        <v>660</v>
      </c>
      <c r="F339" s="114"/>
      <c r="G339" s="149">
        <f t="shared" si="32"/>
        <v>0</v>
      </c>
    </row>
    <row r="340" spans="1:7" ht="24" customHeight="1">
      <c r="A340" s="147"/>
      <c r="B340" s="232" t="s">
        <v>301</v>
      </c>
      <c r="C340" s="135" t="s">
        <v>817</v>
      </c>
      <c r="D340" s="161">
        <v>1</v>
      </c>
      <c r="E340" s="137" t="s">
        <v>660</v>
      </c>
      <c r="F340" s="161"/>
      <c r="G340" s="112">
        <f t="shared" si="32"/>
        <v>0</v>
      </c>
    </row>
    <row r="341" spans="1:7" ht="24" customHeight="1">
      <c r="A341" s="147"/>
      <c r="B341" s="232"/>
      <c r="C341" s="135"/>
      <c r="D341" s="161"/>
      <c r="E341" s="137"/>
      <c r="F341" s="161"/>
      <c r="G341" s="112"/>
    </row>
    <row r="342" spans="1:7" ht="24" customHeight="1">
      <c r="A342" s="147"/>
      <c r="B342" s="232"/>
      <c r="C342" s="135"/>
      <c r="D342" s="161"/>
      <c r="E342" s="137"/>
      <c r="F342" s="161"/>
      <c r="G342" s="112"/>
    </row>
    <row r="343" spans="1:7" ht="24" customHeight="1" thickBot="1">
      <c r="A343" s="152"/>
      <c r="B343" s="242"/>
      <c r="C343" s="120"/>
      <c r="D343" s="121"/>
      <c r="E343" s="122"/>
      <c r="F343" s="121"/>
      <c r="G343" s="123"/>
    </row>
    <row r="344" spans="1:7" ht="24" customHeight="1" thickTop="1">
      <c r="A344" s="160"/>
      <c r="B344" s="240" t="s">
        <v>155</v>
      </c>
      <c r="C344" s="126"/>
      <c r="D344" s="127"/>
      <c r="E344" s="125"/>
      <c r="F344" s="127"/>
      <c r="G344" s="140">
        <f>SUM(G314:G343)</f>
        <v>0</v>
      </c>
    </row>
    <row r="345" spans="1:7" ht="24" customHeight="1">
      <c r="A345" s="141">
        <v>36</v>
      </c>
      <c r="B345" s="228" t="s">
        <v>803</v>
      </c>
      <c r="C345" s="130"/>
      <c r="D345" s="145"/>
      <c r="E345" s="105"/>
      <c r="F345" s="145"/>
      <c r="G345" s="131"/>
    </row>
    <row r="346" spans="1:7" ht="24" customHeight="1">
      <c r="A346" s="115"/>
      <c r="B346" s="85" t="s">
        <v>152</v>
      </c>
      <c r="C346" s="111" t="s">
        <v>686</v>
      </c>
      <c r="D346" s="114">
        <v>15</v>
      </c>
      <c r="E346" s="109" t="s">
        <v>668</v>
      </c>
      <c r="F346" s="114"/>
      <c r="G346" s="112">
        <f t="shared" ref="G346:G351" si="33">F346*D346</f>
        <v>0</v>
      </c>
    </row>
    <row r="347" spans="1:7" ht="24" customHeight="1">
      <c r="A347" s="115"/>
      <c r="B347" s="85" t="s">
        <v>298</v>
      </c>
      <c r="C347" s="111" t="s">
        <v>299</v>
      </c>
      <c r="D347" s="114">
        <v>90</v>
      </c>
      <c r="E347" s="109" t="s">
        <v>280</v>
      </c>
      <c r="F347" s="114"/>
      <c r="G347" s="112">
        <f t="shared" si="33"/>
        <v>0</v>
      </c>
    </row>
    <row r="348" spans="1:7" ht="24" customHeight="1">
      <c r="A348" s="115"/>
      <c r="B348" s="85" t="s">
        <v>669</v>
      </c>
      <c r="C348" s="111" t="s">
        <v>687</v>
      </c>
      <c r="D348" s="114">
        <v>30</v>
      </c>
      <c r="E348" s="109" t="s">
        <v>660</v>
      </c>
      <c r="F348" s="114"/>
      <c r="G348" s="112">
        <f t="shared" si="33"/>
        <v>0</v>
      </c>
    </row>
    <row r="349" spans="1:7" ht="24" customHeight="1">
      <c r="A349" s="115"/>
      <c r="B349" s="85" t="s">
        <v>669</v>
      </c>
      <c r="C349" s="111" t="s">
        <v>688</v>
      </c>
      <c r="D349" s="108">
        <v>30</v>
      </c>
      <c r="E349" s="109" t="s">
        <v>660</v>
      </c>
      <c r="F349" s="108"/>
      <c r="G349" s="112">
        <f t="shared" si="33"/>
        <v>0</v>
      </c>
    </row>
    <row r="350" spans="1:7" ht="24" customHeight="1">
      <c r="A350" s="115"/>
      <c r="B350" s="241" t="s">
        <v>18</v>
      </c>
      <c r="C350" s="111" t="s">
        <v>824</v>
      </c>
      <c r="D350" s="157">
        <v>90</v>
      </c>
      <c r="E350" s="158" t="s">
        <v>448</v>
      </c>
      <c r="F350" s="108"/>
      <c r="G350" s="112">
        <f t="shared" si="33"/>
        <v>0</v>
      </c>
    </row>
    <row r="351" spans="1:7" ht="24" customHeight="1">
      <c r="A351" s="115"/>
      <c r="B351" s="229" t="s">
        <v>618</v>
      </c>
      <c r="C351" s="134" t="s">
        <v>826</v>
      </c>
      <c r="D351" s="162">
        <v>60</v>
      </c>
      <c r="E351" s="148" t="s">
        <v>449</v>
      </c>
      <c r="F351" s="163"/>
      <c r="G351" s="112">
        <f t="shared" si="33"/>
        <v>0</v>
      </c>
    </row>
    <row r="352" spans="1:7" ht="24" customHeight="1">
      <c r="A352" s="115"/>
      <c r="B352" s="85"/>
      <c r="C352" s="111"/>
      <c r="D352" s="108"/>
      <c r="E352" s="109"/>
      <c r="F352" s="108"/>
      <c r="G352" s="112"/>
    </row>
    <row r="353" spans="1:7" ht="24" customHeight="1">
      <c r="A353" s="115">
        <v>37</v>
      </c>
      <c r="B353" s="85" t="s">
        <v>734</v>
      </c>
      <c r="C353" s="111"/>
      <c r="D353" s="108"/>
      <c r="E353" s="109"/>
      <c r="F353" s="108"/>
      <c r="G353" s="112"/>
    </row>
    <row r="354" spans="1:7" ht="24" customHeight="1">
      <c r="A354" s="115"/>
      <c r="B354" s="85" t="s">
        <v>152</v>
      </c>
      <c r="C354" s="111" t="s">
        <v>735</v>
      </c>
      <c r="D354" s="108">
        <v>5</v>
      </c>
      <c r="E354" s="109" t="s">
        <v>668</v>
      </c>
      <c r="F354" s="114"/>
      <c r="G354" s="112">
        <f t="shared" ref="G354:G359" si="34">F354*D354</f>
        <v>0</v>
      </c>
    </row>
    <row r="355" spans="1:7" ht="24" customHeight="1">
      <c r="A355" s="115"/>
      <c r="B355" s="85" t="s">
        <v>298</v>
      </c>
      <c r="C355" s="111" t="s">
        <v>299</v>
      </c>
      <c r="D355" s="108">
        <v>40</v>
      </c>
      <c r="E355" s="109" t="s">
        <v>280</v>
      </c>
      <c r="F355" s="114"/>
      <c r="G355" s="112">
        <f t="shared" si="34"/>
        <v>0</v>
      </c>
    </row>
    <row r="356" spans="1:7" ht="24" customHeight="1">
      <c r="A356" s="115"/>
      <c r="B356" s="85" t="s">
        <v>678</v>
      </c>
      <c r="C356" s="111" t="s">
        <v>736</v>
      </c>
      <c r="D356" s="108">
        <v>4</v>
      </c>
      <c r="E356" s="109" t="s">
        <v>660</v>
      </c>
      <c r="F356" s="114"/>
      <c r="G356" s="112">
        <f t="shared" si="34"/>
        <v>0</v>
      </c>
    </row>
    <row r="357" spans="1:7" ht="24" customHeight="1">
      <c r="A357" s="115"/>
      <c r="B357" s="85" t="s">
        <v>18</v>
      </c>
      <c r="C357" s="111" t="s">
        <v>824</v>
      </c>
      <c r="D357" s="108">
        <v>60</v>
      </c>
      <c r="E357" s="109" t="s">
        <v>448</v>
      </c>
      <c r="F357" s="114"/>
      <c r="G357" s="112">
        <f t="shared" si="34"/>
        <v>0</v>
      </c>
    </row>
    <row r="358" spans="1:7" ht="24" customHeight="1">
      <c r="A358" s="115"/>
      <c r="B358" s="85" t="s">
        <v>618</v>
      </c>
      <c r="C358" s="111" t="s">
        <v>826</v>
      </c>
      <c r="D358" s="108">
        <v>180</v>
      </c>
      <c r="E358" s="109" t="s">
        <v>449</v>
      </c>
      <c r="F358" s="114"/>
      <c r="G358" s="112">
        <f t="shared" si="34"/>
        <v>0</v>
      </c>
    </row>
    <row r="359" spans="1:7" ht="24" customHeight="1">
      <c r="A359" s="151"/>
      <c r="B359" s="232" t="s">
        <v>695</v>
      </c>
      <c r="C359" s="135" t="s">
        <v>696</v>
      </c>
      <c r="D359" s="136">
        <v>8</v>
      </c>
      <c r="E359" s="137" t="s">
        <v>428</v>
      </c>
      <c r="F359" s="161"/>
      <c r="G359" s="138">
        <f t="shared" si="34"/>
        <v>0</v>
      </c>
    </row>
    <row r="360" spans="1:7" ht="24" customHeight="1">
      <c r="A360" s="151"/>
      <c r="B360" s="232"/>
      <c r="C360" s="135"/>
      <c r="D360" s="136"/>
      <c r="E360" s="137"/>
      <c r="F360" s="161"/>
      <c r="G360" s="138"/>
    </row>
    <row r="361" spans="1:7" ht="24" customHeight="1">
      <c r="A361" s="151">
        <v>38</v>
      </c>
      <c r="B361" s="85" t="s">
        <v>737</v>
      </c>
      <c r="C361" s="111"/>
      <c r="D361" s="108"/>
      <c r="E361" s="109"/>
      <c r="F361" s="114"/>
      <c r="G361" s="112"/>
    </row>
    <row r="362" spans="1:7" ht="24" customHeight="1">
      <c r="A362" s="151"/>
      <c r="B362" s="232" t="s">
        <v>152</v>
      </c>
      <c r="C362" s="135" t="s">
        <v>686</v>
      </c>
      <c r="D362" s="136">
        <v>8</v>
      </c>
      <c r="E362" s="137" t="s">
        <v>668</v>
      </c>
      <c r="F362" s="136"/>
      <c r="G362" s="138">
        <f t="shared" ref="G362:G367" si="35">F362*D362</f>
        <v>0</v>
      </c>
    </row>
    <row r="363" spans="1:7" ht="24" customHeight="1">
      <c r="A363" s="151"/>
      <c r="B363" s="85" t="s">
        <v>298</v>
      </c>
      <c r="C363" s="111" t="s">
        <v>299</v>
      </c>
      <c r="D363" s="108">
        <v>54</v>
      </c>
      <c r="E363" s="109" t="s">
        <v>280</v>
      </c>
      <c r="F363" s="114"/>
      <c r="G363" s="112">
        <f t="shared" si="35"/>
        <v>0</v>
      </c>
    </row>
    <row r="364" spans="1:7" ht="24" customHeight="1">
      <c r="A364" s="151"/>
      <c r="B364" s="85" t="s">
        <v>669</v>
      </c>
      <c r="C364" s="111" t="s">
        <v>687</v>
      </c>
      <c r="D364" s="108">
        <v>18</v>
      </c>
      <c r="E364" s="109" t="s">
        <v>660</v>
      </c>
      <c r="F364" s="114"/>
      <c r="G364" s="112">
        <f t="shared" si="35"/>
        <v>0</v>
      </c>
    </row>
    <row r="365" spans="1:7" ht="24" customHeight="1">
      <c r="A365" s="151"/>
      <c r="B365" s="85" t="s">
        <v>669</v>
      </c>
      <c r="C365" s="111" t="s">
        <v>688</v>
      </c>
      <c r="D365" s="108">
        <v>18</v>
      </c>
      <c r="E365" s="109" t="s">
        <v>660</v>
      </c>
      <c r="F365" s="114"/>
      <c r="G365" s="112">
        <f t="shared" si="35"/>
        <v>0</v>
      </c>
    </row>
    <row r="366" spans="1:7" ht="24" customHeight="1">
      <c r="A366" s="151"/>
      <c r="B366" s="85" t="s">
        <v>18</v>
      </c>
      <c r="C366" s="111" t="s">
        <v>824</v>
      </c>
      <c r="D366" s="108">
        <v>54</v>
      </c>
      <c r="E366" s="109" t="s">
        <v>448</v>
      </c>
      <c r="F366" s="114"/>
      <c r="G366" s="112">
        <f t="shared" si="35"/>
        <v>0</v>
      </c>
    </row>
    <row r="367" spans="1:7" ht="24" customHeight="1">
      <c r="A367" s="151"/>
      <c r="B367" s="85" t="s">
        <v>618</v>
      </c>
      <c r="C367" s="111" t="s">
        <v>826</v>
      </c>
      <c r="D367" s="108">
        <v>36</v>
      </c>
      <c r="E367" s="109" t="s">
        <v>449</v>
      </c>
      <c r="F367" s="114"/>
      <c r="G367" s="112">
        <f t="shared" si="35"/>
        <v>0</v>
      </c>
    </row>
    <row r="368" spans="1:7" ht="24" customHeight="1">
      <c r="A368" s="151"/>
      <c r="B368" s="232"/>
      <c r="C368" s="135"/>
      <c r="D368" s="136"/>
      <c r="E368" s="137"/>
      <c r="F368" s="161"/>
      <c r="G368" s="112"/>
    </row>
    <row r="369" spans="1:7" ht="24" customHeight="1">
      <c r="A369" s="151"/>
      <c r="B369" s="232"/>
      <c r="C369" s="135"/>
      <c r="D369" s="136"/>
      <c r="E369" s="137"/>
      <c r="F369" s="161"/>
      <c r="G369" s="112"/>
    </row>
    <row r="370" spans="1:7" ht="24" customHeight="1">
      <c r="A370" s="151"/>
      <c r="B370" s="232"/>
      <c r="C370" s="135"/>
      <c r="D370" s="136"/>
      <c r="E370" s="137"/>
      <c r="F370" s="161"/>
      <c r="G370" s="112"/>
    </row>
    <row r="371" spans="1:7" ht="24" customHeight="1">
      <c r="A371" s="151"/>
      <c r="B371" s="232"/>
      <c r="C371" s="135"/>
      <c r="D371" s="136"/>
      <c r="E371" s="137"/>
      <c r="F371" s="161"/>
      <c r="G371" s="112"/>
    </row>
    <row r="372" spans="1:7" ht="24" customHeight="1">
      <c r="A372" s="151"/>
      <c r="B372" s="232"/>
      <c r="C372" s="135"/>
      <c r="D372" s="136"/>
      <c r="E372" s="137"/>
      <c r="F372" s="161"/>
      <c r="G372" s="112"/>
    </row>
    <row r="373" spans="1:7" ht="24" customHeight="1">
      <c r="A373" s="151"/>
      <c r="B373" s="232"/>
      <c r="C373" s="135"/>
      <c r="D373" s="136"/>
      <c r="E373" s="137"/>
      <c r="F373" s="161"/>
      <c r="G373" s="112"/>
    </row>
    <row r="374" spans="1:7" ht="24" customHeight="1" thickBot="1">
      <c r="A374" s="152"/>
      <c r="B374" s="219"/>
      <c r="C374" s="120"/>
      <c r="D374" s="121"/>
      <c r="E374" s="122"/>
      <c r="F374" s="144"/>
      <c r="G374" s="123"/>
    </row>
    <row r="375" spans="1:7" ht="24" customHeight="1" thickTop="1">
      <c r="A375" s="160"/>
      <c r="B375" s="240" t="s">
        <v>155</v>
      </c>
      <c r="C375" s="126"/>
      <c r="D375" s="127"/>
      <c r="E375" s="125"/>
      <c r="F375" s="127"/>
      <c r="G375" s="140">
        <f>SUM(G345:G374)</f>
        <v>0</v>
      </c>
    </row>
    <row r="376" spans="1:7" ht="24" customHeight="1">
      <c r="A376" s="141">
        <v>39</v>
      </c>
      <c r="B376" s="228" t="s">
        <v>804</v>
      </c>
      <c r="C376" s="130"/>
      <c r="D376" s="104"/>
      <c r="E376" s="105"/>
      <c r="F376" s="145"/>
      <c r="G376" s="131"/>
    </row>
    <row r="377" spans="1:7" ht="24" customHeight="1">
      <c r="A377" s="151"/>
      <c r="B377" s="232" t="s">
        <v>152</v>
      </c>
      <c r="C377" s="135" t="s">
        <v>686</v>
      </c>
      <c r="D377" s="136">
        <v>4</v>
      </c>
      <c r="E377" s="137" t="s">
        <v>668</v>
      </c>
      <c r="F377" s="136"/>
      <c r="G377" s="138">
        <f t="shared" ref="G377:G382" si="36">F377*D377</f>
        <v>0</v>
      </c>
    </row>
    <row r="378" spans="1:7" ht="24" customHeight="1">
      <c r="A378" s="151"/>
      <c r="B378" s="85" t="s">
        <v>298</v>
      </c>
      <c r="C378" s="111" t="s">
        <v>299</v>
      </c>
      <c r="D378" s="108">
        <v>24</v>
      </c>
      <c r="E378" s="109" t="s">
        <v>280</v>
      </c>
      <c r="F378" s="114"/>
      <c r="G378" s="112">
        <f t="shared" si="36"/>
        <v>0</v>
      </c>
    </row>
    <row r="379" spans="1:7" ht="24" customHeight="1">
      <c r="A379" s="151"/>
      <c r="B379" s="85" t="s">
        <v>669</v>
      </c>
      <c r="C379" s="111" t="s">
        <v>687</v>
      </c>
      <c r="D379" s="108">
        <v>8</v>
      </c>
      <c r="E379" s="109" t="s">
        <v>660</v>
      </c>
      <c r="F379" s="114"/>
      <c r="G379" s="112">
        <f t="shared" si="36"/>
        <v>0</v>
      </c>
    </row>
    <row r="380" spans="1:7" ht="24" customHeight="1">
      <c r="A380" s="151"/>
      <c r="B380" s="85" t="s">
        <v>669</v>
      </c>
      <c r="C380" s="111" t="s">
        <v>688</v>
      </c>
      <c r="D380" s="108">
        <v>8</v>
      </c>
      <c r="E380" s="109" t="s">
        <v>660</v>
      </c>
      <c r="F380" s="114"/>
      <c r="G380" s="112">
        <f t="shared" si="36"/>
        <v>0</v>
      </c>
    </row>
    <row r="381" spans="1:7" ht="24" customHeight="1">
      <c r="A381" s="151"/>
      <c r="B381" s="85" t="s">
        <v>18</v>
      </c>
      <c r="C381" s="111" t="s">
        <v>824</v>
      </c>
      <c r="D381" s="108">
        <v>16</v>
      </c>
      <c r="E381" s="109" t="s">
        <v>448</v>
      </c>
      <c r="F381" s="114"/>
      <c r="G381" s="112">
        <f t="shared" si="36"/>
        <v>0</v>
      </c>
    </row>
    <row r="382" spans="1:7" ht="24" customHeight="1">
      <c r="A382" s="151"/>
      <c r="B382" s="85" t="s">
        <v>618</v>
      </c>
      <c r="C382" s="111" t="s">
        <v>826</v>
      </c>
      <c r="D382" s="108">
        <v>16</v>
      </c>
      <c r="E382" s="109" t="s">
        <v>449</v>
      </c>
      <c r="F382" s="114"/>
      <c r="G382" s="112">
        <f t="shared" si="36"/>
        <v>0</v>
      </c>
    </row>
    <row r="383" spans="1:7" ht="24" customHeight="1">
      <c r="A383" s="151"/>
      <c r="B383" s="232"/>
      <c r="C383" s="135"/>
      <c r="D383" s="136"/>
      <c r="E383" s="137"/>
      <c r="F383" s="161"/>
      <c r="G383" s="138"/>
    </row>
    <row r="384" spans="1:7" ht="24" customHeight="1">
      <c r="A384" s="151">
        <v>40</v>
      </c>
      <c r="B384" s="232" t="s">
        <v>738</v>
      </c>
      <c r="C384" s="135"/>
      <c r="D384" s="136"/>
      <c r="E384" s="137"/>
      <c r="F384" s="161"/>
      <c r="G384" s="138"/>
    </row>
    <row r="385" spans="1:7" ht="24" customHeight="1">
      <c r="A385" s="151"/>
      <c r="B385" s="232" t="s">
        <v>739</v>
      </c>
      <c r="C385" s="135"/>
      <c r="D385" s="136">
        <v>1</v>
      </c>
      <c r="E385" s="137" t="s">
        <v>740</v>
      </c>
      <c r="F385" s="161"/>
      <c r="G385" s="138">
        <f t="shared" ref="G385:G386" si="37">D385*F385</f>
        <v>0</v>
      </c>
    </row>
    <row r="386" spans="1:7" ht="24" customHeight="1">
      <c r="A386" s="151"/>
      <c r="B386" s="232" t="s">
        <v>860</v>
      </c>
      <c r="C386" s="135"/>
      <c r="D386" s="136">
        <v>1</v>
      </c>
      <c r="E386" s="137" t="s">
        <v>861</v>
      </c>
      <c r="F386" s="161"/>
      <c r="G386" s="138">
        <f t="shared" si="37"/>
        <v>0</v>
      </c>
    </row>
    <row r="387" spans="1:7" ht="24" customHeight="1">
      <c r="A387" s="151"/>
      <c r="B387" s="232"/>
      <c r="C387" s="135"/>
      <c r="D387" s="136"/>
      <c r="E387" s="137"/>
      <c r="F387" s="161"/>
      <c r="G387" s="112"/>
    </row>
    <row r="388" spans="1:7" ht="24" customHeight="1">
      <c r="A388" s="151" t="s">
        <v>402</v>
      </c>
      <c r="B388" s="85" t="s">
        <v>862</v>
      </c>
      <c r="C388" s="111"/>
      <c r="D388" s="108"/>
      <c r="E388" s="109"/>
      <c r="F388" s="108"/>
      <c r="G388" s="112"/>
    </row>
    <row r="389" spans="1:7" ht="24" customHeight="1">
      <c r="A389" s="151"/>
      <c r="B389" s="85" t="s">
        <v>741</v>
      </c>
      <c r="C389" s="111"/>
      <c r="D389" s="108"/>
      <c r="E389" s="109"/>
      <c r="F389" s="108"/>
      <c r="G389" s="112"/>
    </row>
    <row r="390" spans="1:7" ht="24" customHeight="1">
      <c r="A390" s="151"/>
      <c r="B390" s="85" t="s">
        <v>353</v>
      </c>
      <c r="C390" s="111" t="s">
        <v>863</v>
      </c>
      <c r="D390" s="108">
        <v>6</v>
      </c>
      <c r="E390" s="109" t="s">
        <v>455</v>
      </c>
      <c r="F390" s="108"/>
      <c r="G390" s="112">
        <f t="shared" ref="G390:G393" si="38">D390*F390</f>
        <v>0</v>
      </c>
    </row>
    <row r="391" spans="1:7" ht="24" customHeight="1">
      <c r="A391" s="151"/>
      <c r="B391" s="85" t="s">
        <v>354</v>
      </c>
      <c r="C391" s="111" t="s">
        <v>864</v>
      </c>
      <c r="D391" s="108">
        <v>6</v>
      </c>
      <c r="E391" s="109" t="s">
        <v>428</v>
      </c>
      <c r="F391" s="108"/>
      <c r="G391" s="112">
        <f t="shared" si="38"/>
        <v>0</v>
      </c>
    </row>
    <row r="392" spans="1:7" ht="24" customHeight="1">
      <c r="A392" s="115"/>
      <c r="B392" s="85" t="s">
        <v>618</v>
      </c>
      <c r="C392" s="111" t="s">
        <v>656</v>
      </c>
      <c r="D392" s="108">
        <v>12</v>
      </c>
      <c r="E392" s="109" t="s">
        <v>449</v>
      </c>
      <c r="F392" s="108"/>
      <c r="G392" s="112">
        <f t="shared" si="38"/>
        <v>0</v>
      </c>
    </row>
    <row r="393" spans="1:7" ht="24" customHeight="1">
      <c r="A393" s="115"/>
      <c r="B393" s="85" t="s">
        <v>865</v>
      </c>
      <c r="C393" s="111"/>
      <c r="D393" s="108">
        <v>2</v>
      </c>
      <c r="E393" s="109" t="s">
        <v>428</v>
      </c>
      <c r="F393" s="108"/>
      <c r="G393" s="112">
        <f t="shared" si="38"/>
        <v>0</v>
      </c>
    </row>
    <row r="394" spans="1:7" ht="24" customHeight="1">
      <c r="A394" s="115"/>
      <c r="B394" s="85"/>
      <c r="C394" s="111"/>
      <c r="D394" s="108"/>
      <c r="E394" s="109"/>
      <c r="F394" s="108"/>
      <c r="G394" s="112"/>
    </row>
    <row r="395" spans="1:7" ht="24" customHeight="1">
      <c r="A395" s="115"/>
      <c r="B395" s="232" t="s">
        <v>742</v>
      </c>
      <c r="C395" s="135"/>
      <c r="D395" s="136"/>
      <c r="E395" s="137"/>
      <c r="F395" s="161"/>
      <c r="G395" s="138"/>
    </row>
    <row r="396" spans="1:7" ht="24" customHeight="1">
      <c r="A396" s="115"/>
      <c r="B396" s="85" t="s">
        <v>353</v>
      </c>
      <c r="C396" s="111" t="s">
        <v>866</v>
      </c>
      <c r="D396" s="108">
        <v>16</v>
      </c>
      <c r="E396" s="109" t="s">
        <v>455</v>
      </c>
      <c r="F396" s="114"/>
      <c r="G396" s="112">
        <f t="shared" ref="G396:G399" si="39">D396*F396</f>
        <v>0</v>
      </c>
    </row>
    <row r="397" spans="1:7" ht="24" customHeight="1">
      <c r="A397" s="115"/>
      <c r="B397" s="85" t="s">
        <v>354</v>
      </c>
      <c r="C397" s="111" t="s">
        <v>864</v>
      </c>
      <c r="D397" s="108">
        <v>16</v>
      </c>
      <c r="E397" s="109" t="s">
        <v>428</v>
      </c>
      <c r="F397" s="114"/>
      <c r="G397" s="112">
        <f t="shared" si="39"/>
        <v>0</v>
      </c>
    </row>
    <row r="398" spans="1:7" ht="24" customHeight="1">
      <c r="A398" s="115"/>
      <c r="B398" s="85" t="s">
        <v>743</v>
      </c>
      <c r="C398" s="111" t="s">
        <v>744</v>
      </c>
      <c r="D398" s="108">
        <v>16</v>
      </c>
      <c r="E398" s="109" t="s">
        <v>428</v>
      </c>
      <c r="F398" s="114"/>
      <c r="G398" s="112">
        <f t="shared" si="39"/>
        <v>0</v>
      </c>
    </row>
    <row r="399" spans="1:7" ht="24" customHeight="1">
      <c r="A399" s="115"/>
      <c r="B399" s="85" t="s">
        <v>618</v>
      </c>
      <c r="C399" s="111" t="s">
        <v>656</v>
      </c>
      <c r="D399" s="108">
        <v>32</v>
      </c>
      <c r="E399" s="109" t="s">
        <v>449</v>
      </c>
      <c r="F399" s="114"/>
      <c r="G399" s="112">
        <f t="shared" si="39"/>
        <v>0</v>
      </c>
    </row>
    <row r="400" spans="1:7" ht="24" customHeight="1">
      <c r="A400" s="115"/>
      <c r="B400" s="85"/>
      <c r="C400" s="111"/>
      <c r="D400" s="108"/>
      <c r="E400" s="109"/>
      <c r="F400" s="114"/>
      <c r="G400" s="112"/>
    </row>
    <row r="401" spans="1:7" ht="24" customHeight="1">
      <c r="A401" s="115"/>
      <c r="B401" s="85" t="s">
        <v>745</v>
      </c>
      <c r="C401" s="111"/>
      <c r="D401" s="108"/>
      <c r="E401" s="109"/>
      <c r="F401" s="114"/>
      <c r="G401" s="112"/>
    </row>
    <row r="402" spans="1:7" ht="24" customHeight="1">
      <c r="A402" s="115"/>
      <c r="B402" s="85" t="s">
        <v>618</v>
      </c>
      <c r="C402" s="111" t="s">
        <v>656</v>
      </c>
      <c r="D402" s="108">
        <v>32</v>
      </c>
      <c r="E402" s="109" t="s">
        <v>449</v>
      </c>
      <c r="F402" s="114"/>
      <c r="G402" s="112">
        <f>D402*F402</f>
        <v>0</v>
      </c>
    </row>
    <row r="403" spans="1:7" ht="24" customHeight="1">
      <c r="A403" s="115"/>
      <c r="B403" s="85"/>
      <c r="C403" s="111"/>
      <c r="D403" s="108"/>
      <c r="E403" s="109"/>
      <c r="F403" s="114"/>
      <c r="G403" s="112"/>
    </row>
    <row r="404" spans="1:7" ht="24" customHeight="1">
      <c r="A404" s="115"/>
      <c r="B404" s="85" t="s">
        <v>746</v>
      </c>
      <c r="C404" s="111"/>
      <c r="D404" s="108"/>
      <c r="E404" s="109"/>
      <c r="F404" s="114"/>
      <c r="G404" s="112"/>
    </row>
    <row r="405" spans="1:7" ht="24" customHeight="1" thickBot="1">
      <c r="A405" s="152"/>
      <c r="B405" s="219" t="s">
        <v>618</v>
      </c>
      <c r="C405" s="120" t="s">
        <v>656</v>
      </c>
      <c r="D405" s="121">
        <v>128</v>
      </c>
      <c r="E405" s="122" t="s">
        <v>449</v>
      </c>
      <c r="F405" s="144"/>
      <c r="G405" s="123">
        <f>D405*F405</f>
        <v>0</v>
      </c>
    </row>
    <row r="406" spans="1:7" ht="24" customHeight="1" thickTop="1">
      <c r="A406" s="160"/>
      <c r="B406" s="240" t="s">
        <v>155</v>
      </c>
      <c r="C406" s="126"/>
      <c r="D406" s="127"/>
      <c r="E406" s="125"/>
      <c r="F406" s="153"/>
      <c r="G406" s="140">
        <f>SUM(G376:G405)</f>
        <v>0</v>
      </c>
    </row>
    <row r="407" spans="1:7" ht="24" customHeight="1">
      <c r="A407" s="141" t="s">
        <v>402</v>
      </c>
      <c r="B407" s="228" t="s">
        <v>747</v>
      </c>
      <c r="C407" s="130"/>
      <c r="D407" s="104"/>
      <c r="E407" s="105"/>
      <c r="F407" s="145"/>
      <c r="G407" s="131"/>
    </row>
    <row r="408" spans="1:7" ht="24" customHeight="1">
      <c r="A408" s="115"/>
      <c r="B408" s="85" t="s">
        <v>748</v>
      </c>
      <c r="C408" s="111" t="s">
        <v>749</v>
      </c>
      <c r="D408" s="108">
        <v>1</v>
      </c>
      <c r="E408" s="109" t="s">
        <v>453</v>
      </c>
      <c r="F408" s="114"/>
      <c r="G408" s="112">
        <f t="shared" ref="G408" si="40">D408*F408</f>
        <v>0</v>
      </c>
    </row>
    <row r="409" spans="1:7" ht="24" customHeight="1">
      <c r="A409" s="115"/>
      <c r="B409" s="85"/>
      <c r="C409" s="111"/>
      <c r="D409" s="108"/>
      <c r="E409" s="109"/>
      <c r="F409" s="114"/>
      <c r="G409" s="112"/>
    </row>
    <row r="410" spans="1:7" ht="24" customHeight="1">
      <c r="A410" s="115" t="s">
        <v>402</v>
      </c>
      <c r="B410" s="85" t="s">
        <v>750</v>
      </c>
      <c r="C410" s="111"/>
      <c r="D410" s="108"/>
      <c r="E410" s="109"/>
      <c r="F410" s="108"/>
      <c r="G410" s="112"/>
    </row>
    <row r="411" spans="1:7" ht="24" customHeight="1">
      <c r="A411" s="115"/>
      <c r="B411" s="85" t="s">
        <v>721</v>
      </c>
      <c r="C411" s="111" t="s">
        <v>834</v>
      </c>
      <c r="D411" s="108">
        <v>120</v>
      </c>
      <c r="E411" s="109" t="s">
        <v>41</v>
      </c>
      <c r="F411" s="108"/>
      <c r="G411" s="112">
        <f t="shared" ref="G411:G412" si="41">D411*F411</f>
        <v>0</v>
      </c>
    </row>
    <row r="412" spans="1:7" ht="24" customHeight="1">
      <c r="A412" s="115"/>
      <c r="B412" s="85" t="s">
        <v>331</v>
      </c>
      <c r="C412" s="111" t="s">
        <v>820</v>
      </c>
      <c r="D412" s="108">
        <v>30</v>
      </c>
      <c r="E412" s="109" t="s">
        <v>660</v>
      </c>
      <c r="F412" s="108"/>
      <c r="G412" s="112">
        <f t="shared" si="41"/>
        <v>0</v>
      </c>
    </row>
    <row r="413" spans="1:7" ht="24" customHeight="1">
      <c r="A413" s="115"/>
      <c r="B413" s="85"/>
      <c r="C413" s="111"/>
      <c r="D413" s="108"/>
      <c r="E413" s="109"/>
      <c r="F413" s="114"/>
      <c r="G413" s="112"/>
    </row>
    <row r="414" spans="1:7" ht="24" customHeight="1">
      <c r="A414" s="115" t="s">
        <v>402</v>
      </c>
      <c r="B414" s="85" t="s">
        <v>751</v>
      </c>
      <c r="C414" s="111"/>
      <c r="D414" s="108"/>
      <c r="E414" s="109"/>
      <c r="F414" s="108"/>
      <c r="G414" s="112"/>
    </row>
    <row r="415" spans="1:7" ht="24" customHeight="1">
      <c r="A415" s="115"/>
      <c r="B415" s="85" t="s">
        <v>18</v>
      </c>
      <c r="C415" s="111" t="s">
        <v>824</v>
      </c>
      <c r="D415" s="108">
        <v>4</v>
      </c>
      <c r="E415" s="109" t="s">
        <v>448</v>
      </c>
      <c r="F415" s="114" t="s">
        <v>174</v>
      </c>
      <c r="G415" s="112" t="s">
        <v>174</v>
      </c>
    </row>
    <row r="416" spans="1:7" ht="24" customHeight="1">
      <c r="A416" s="115"/>
      <c r="B416" s="85" t="s">
        <v>618</v>
      </c>
      <c r="C416" s="111" t="s">
        <v>826</v>
      </c>
      <c r="D416" s="108">
        <v>113</v>
      </c>
      <c r="E416" s="109" t="s">
        <v>449</v>
      </c>
      <c r="F416" s="114" t="s">
        <v>174</v>
      </c>
      <c r="G416" s="112" t="s">
        <v>174</v>
      </c>
    </row>
    <row r="417" spans="1:7" ht="24" customHeight="1">
      <c r="A417" s="115"/>
      <c r="B417" s="85" t="s">
        <v>752</v>
      </c>
      <c r="C417" s="111"/>
      <c r="D417" s="108">
        <v>2</v>
      </c>
      <c r="E417" s="109" t="s">
        <v>428</v>
      </c>
      <c r="F417" s="114"/>
      <c r="G417" s="112">
        <f t="shared" ref="G417:G421" si="42">D417*F417</f>
        <v>0</v>
      </c>
    </row>
    <row r="418" spans="1:7" ht="24" customHeight="1">
      <c r="A418" s="115"/>
      <c r="B418" s="85" t="s">
        <v>753</v>
      </c>
      <c r="C418" s="111"/>
      <c r="D418" s="108">
        <v>8</v>
      </c>
      <c r="E418" s="109" t="s">
        <v>660</v>
      </c>
      <c r="F418" s="114"/>
      <c r="G418" s="112">
        <f t="shared" si="42"/>
        <v>0</v>
      </c>
    </row>
    <row r="419" spans="1:7" ht="24" customHeight="1">
      <c r="A419" s="115"/>
      <c r="B419" s="85" t="s">
        <v>754</v>
      </c>
      <c r="C419" s="111"/>
      <c r="D419" s="108">
        <v>8</v>
      </c>
      <c r="E419" s="109" t="s">
        <v>660</v>
      </c>
      <c r="F419" s="114"/>
      <c r="G419" s="112">
        <f t="shared" si="42"/>
        <v>0</v>
      </c>
    </row>
    <row r="420" spans="1:7" ht="24" customHeight="1">
      <c r="A420" s="115"/>
      <c r="B420" s="85" t="s">
        <v>755</v>
      </c>
      <c r="C420" s="111"/>
      <c r="D420" s="108">
        <v>1</v>
      </c>
      <c r="E420" s="109" t="s">
        <v>455</v>
      </c>
      <c r="F420" s="114" t="s">
        <v>174</v>
      </c>
      <c r="G420" s="112" t="s">
        <v>174</v>
      </c>
    </row>
    <row r="421" spans="1:7" ht="24" customHeight="1">
      <c r="A421" s="115"/>
      <c r="B421" s="85" t="s">
        <v>756</v>
      </c>
      <c r="C421" s="111"/>
      <c r="D421" s="108">
        <v>1</v>
      </c>
      <c r="E421" s="109" t="s">
        <v>455</v>
      </c>
      <c r="F421" s="114"/>
      <c r="G421" s="112">
        <f t="shared" si="42"/>
        <v>0</v>
      </c>
    </row>
    <row r="422" spans="1:7" ht="24" customHeight="1">
      <c r="A422" s="115"/>
      <c r="B422" s="85"/>
      <c r="C422" s="111"/>
      <c r="D422" s="108"/>
      <c r="E422" s="109"/>
      <c r="F422" s="114"/>
      <c r="G422" s="112"/>
    </row>
    <row r="423" spans="1:7" ht="24" customHeight="1">
      <c r="A423" s="115" t="s">
        <v>402</v>
      </c>
      <c r="B423" s="85" t="s">
        <v>757</v>
      </c>
      <c r="C423" s="111"/>
      <c r="D423" s="108"/>
      <c r="E423" s="109"/>
      <c r="F423" s="114"/>
      <c r="G423" s="112"/>
    </row>
    <row r="424" spans="1:7" ht="24" customHeight="1">
      <c r="A424" s="115"/>
      <c r="B424" s="85" t="s">
        <v>739</v>
      </c>
      <c r="C424" s="111"/>
      <c r="D424" s="108">
        <v>1</v>
      </c>
      <c r="E424" s="109" t="s">
        <v>740</v>
      </c>
      <c r="F424" s="114"/>
      <c r="G424" s="112">
        <f t="shared" ref="G424:G429" si="43">D424*F424</f>
        <v>0</v>
      </c>
    </row>
    <row r="425" spans="1:7" ht="24" customHeight="1">
      <c r="A425" s="115"/>
      <c r="B425" s="85" t="s">
        <v>152</v>
      </c>
      <c r="C425" s="111" t="s">
        <v>686</v>
      </c>
      <c r="D425" s="108">
        <v>1</v>
      </c>
      <c r="E425" s="109" t="s">
        <v>668</v>
      </c>
      <c r="F425" s="114"/>
      <c r="G425" s="112">
        <f t="shared" si="43"/>
        <v>0</v>
      </c>
    </row>
    <row r="426" spans="1:7" ht="24" customHeight="1">
      <c r="A426" s="115"/>
      <c r="B426" s="85" t="s">
        <v>298</v>
      </c>
      <c r="C426" s="111" t="s">
        <v>299</v>
      </c>
      <c r="D426" s="108">
        <v>6</v>
      </c>
      <c r="E426" s="109" t="s">
        <v>280</v>
      </c>
      <c r="F426" s="114"/>
      <c r="G426" s="112">
        <f t="shared" si="43"/>
        <v>0</v>
      </c>
    </row>
    <row r="427" spans="1:7" ht="24" customHeight="1">
      <c r="A427" s="115"/>
      <c r="B427" s="85" t="s">
        <v>18</v>
      </c>
      <c r="C427" s="111" t="s">
        <v>824</v>
      </c>
      <c r="D427" s="108">
        <v>2</v>
      </c>
      <c r="E427" s="109" t="s">
        <v>448</v>
      </c>
      <c r="F427" s="114"/>
      <c r="G427" s="112">
        <f t="shared" si="43"/>
        <v>0</v>
      </c>
    </row>
    <row r="428" spans="1:7" ht="24" customHeight="1">
      <c r="A428" s="115"/>
      <c r="B428" s="85" t="s">
        <v>618</v>
      </c>
      <c r="C428" s="111" t="s">
        <v>826</v>
      </c>
      <c r="D428" s="108">
        <v>6</v>
      </c>
      <c r="E428" s="109" t="s">
        <v>449</v>
      </c>
      <c r="F428" s="114"/>
      <c r="G428" s="112">
        <f t="shared" si="43"/>
        <v>0</v>
      </c>
    </row>
    <row r="429" spans="1:7" ht="24" customHeight="1">
      <c r="A429" s="115"/>
      <c r="B429" s="85" t="s">
        <v>758</v>
      </c>
      <c r="C429" s="111" t="s">
        <v>759</v>
      </c>
      <c r="D429" s="108">
        <v>12</v>
      </c>
      <c r="E429" s="109" t="s">
        <v>660</v>
      </c>
      <c r="F429" s="114"/>
      <c r="G429" s="112">
        <f t="shared" si="43"/>
        <v>0</v>
      </c>
    </row>
    <row r="430" spans="1:7" ht="24" customHeight="1">
      <c r="A430" s="115"/>
      <c r="B430" s="85"/>
      <c r="C430" s="111"/>
      <c r="D430" s="108"/>
      <c r="E430" s="109"/>
      <c r="F430" s="114"/>
      <c r="G430" s="112"/>
    </row>
    <row r="431" spans="1:7" ht="24" customHeight="1">
      <c r="A431" s="115"/>
      <c r="B431" s="85"/>
      <c r="C431" s="111"/>
      <c r="D431" s="108"/>
      <c r="E431" s="109"/>
      <c r="F431" s="114"/>
      <c r="G431" s="112"/>
    </row>
    <row r="432" spans="1:7" ht="24" customHeight="1">
      <c r="A432" s="115"/>
      <c r="B432" s="85"/>
      <c r="C432" s="111"/>
      <c r="D432" s="108"/>
      <c r="E432" s="109"/>
      <c r="F432" s="114"/>
      <c r="G432" s="112"/>
    </row>
    <row r="433" spans="1:7" ht="24" customHeight="1">
      <c r="A433" s="115"/>
      <c r="B433" s="85"/>
      <c r="C433" s="111"/>
      <c r="D433" s="108"/>
      <c r="E433" s="109"/>
      <c r="F433" s="114"/>
      <c r="G433" s="112"/>
    </row>
    <row r="434" spans="1:7" ht="24" customHeight="1">
      <c r="A434" s="115"/>
      <c r="B434" s="85"/>
      <c r="C434" s="111"/>
      <c r="D434" s="108"/>
      <c r="E434" s="109"/>
      <c r="F434" s="114"/>
      <c r="G434" s="112"/>
    </row>
    <row r="435" spans="1:7" ht="24" customHeight="1">
      <c r="A435" s="115"/>
      <c r="B435" s="85"/>
      <c r="C435" s="111"/>
      <c r="D435" s="108"/>
      <c r="E435" s="109"/>
      <c r="F435" s="114"/>
      <c r="G435" s="112"/>
    </row>
    <row r="436" spans="1:7" ht="24" customHeight="1" thickBot="1">
      <c r="A436" s="152"/>
      <c r="B436" s="219"/>
      <c r="C436" s="120"/>
      <c r="D436" s="121"/>
      <c r="E436" s="122"/>
      <c r="F436" s="144"/>
      <c r="G436" s="123"/>
    </row>
    <row r="437" spans="1:7" ht="24" customHeight="1" thickTop="1">
      <c r="A437" s="160"/>
      <c r="B437" s="240" t="s">
        <v>155</v>
      </c>
      <c r="C437" s="126"/>
      <c r="D437" s="127"/>
      <c r="E437" s="125"/>
      <c r="F437" s="153"/>
      <c r="G437" s="140">
        <f>SUM(G407:G436)</f>
        <v>0</v>
      </c>
    </row>
    <row r="438" spans="1:7" ht="24" customHeight="1">
      <c r="A438" s="151" t="s">
        <v>402</v>
      </c>
      <c r="B438" s="232" t="s">
        <v>760</v>
      </c>
      <c r="C438" s="135"/>
      <c r="D438" s="136"/>
      <c r="E438" s="137"/>
      <c r="F438" s="161"/>
      <c r="G438" s="138"/>
    </row>
    <row r="439" spans="1:7" ht="24" customHeight="1">
      <c r="A439" s="115"/>
      <c r="B439" s="85" t="s">
        <v>761</v>
      </c>
      <c r="C439" s="111"/>
      <c r="D439" s="108"/>
      <c r="E439" s="109"/>
      <c r="F439" s="114"/>
      <c r="G439" s="112"/>
    </row>
    <row r="440" spans="1:7" ht="24" customHeight="1">
      <c r="A440" s="115"/>
      <c r="B440" s="85" t="s">
        <v>805</v>
      </c>
      <c r="C440" s="111" t="s">
        <v>770</v>
      </c>
      <c r="D440" s="108">
        <v>47</v>
      </c>
      <c r="E440" s="109" t="s">
        <v>660</v>
      </c>
      <c r="F440" s="114"/>
      <c r="G440" s="112">
        <f t="shared" ref="G440:G445" si="44">F440*D440</f>
        <v>0</v>
      </c>
    </row>
    <row r="441" spans="1:7" ht="24" customHeight="1">
      <c r="A441" s="115"/>
      <c r="B441" s="85" t="s">
        <v>762</v>
      </c>
      <c r="C441" s="111" t="s">
        <v>763</v>
      </c>
      <c r="D441" s="108">
        <v>1</v>
      </c>
      <c r="E441" s="109" t="s">
        <v>660</v>
      </c>
      <c r="F441" s="114"/>
      <c r="G441" s="112">
        <f t="shared" si="44"/>
        <v>0</v>
      </c>
    </row>
    <row r="442" spans="1:7" ht="24" customHeight="1">
      <c r="A442" s="115"/>
      <c r="B442" s="85" t="s">
        <v>764</v>
      </c>
      <c r="C442" s="111" t="s">
        <v>763</v>
      </c>
      <c r="D442" s="108">
        <v>1</v>
      </c>
      <c r="E442" s="109" t="s">
        <v>660</v>
      </c>
      <c r="F442" s="114"/>
      <c r="G442" s="112">
        <f t="shared" si="44"/>
        <v>0</v>
      </c>
    </row>
    <row r="443" spans="1:7" ht="24" customHeight="1">
      <c r="A443" s="115"/>
      <c r="B443" s="85" t="s">
        <v>765</v>
      </c>
      <c r="C443" s="111" t="s">
        <v>766</v>
      </c>
      <c r="D443" s="108">
        <v>1</v>
      </c>
      <c r="E443" s="109" t="s">
        <v>660</v>
      </c>
      <c r="F443" s="114"/>
      <c r="G443" s="112">
        <f t="shared" si="44"/>
        <v>0</v>
      </c>
    </row>
    <row r="444" spans="1:7" ht="24" customHeight="1">
      <c r="A444" s="115"/>
      <c r="B444" s="85" t="s">
        <v>767</v>
      </c>
      <c r="C444" s="111" t="s">
        <v>768</v>
      </c>
      <c r="D444" s="108">
        <v>1</v>
      </c>
      <c r="E444" s="109" t="s">
        <v>660</v>
      </c>
      <c r="F444" s="114"/>
      <c r="G444" s="112">
        <f t="shared" si="44"/>
        <v>0</v>
      </c>
    </row>
    <row r="445" spans="1:7" ht="24" customHeight="1">
      <c r="A445" s="115"/>
      <c r="B445" s="85" t="s">
        <v>769</v>
      </c>
      <c r="C445" s="111" t="s">
        <v>770</v>
      </c>
      <c r="D445" s="108">
        <v>1</v>
      </c>
      <c r="E445" s="109" t="s">
        <v>660</v>
      </c>
      <c r="F445" s="114"/>
      <c r="G445" s="112">
        <f t="shared" si="44"/>
        <v>0</v>
      </c>
    </row>
    <row r="446" spans="1:7" ht="24" customHeight="1">
      <c r="A446" s="115"/>
      <c r="B446" s="85" t="s">
        <v>771</v>
      </c>
      <c r="C446" s="111" t="s">
        <v>772</v>
      </c>
      <c r="D446" s="114" t="s">
        <v>174</v>
      </c>
      <c r="E446" s="109" t="s">
        <v>660</v>
      </c>
      <c r="F446" s="114" t="s">
        <v>174</v>
      </c>
      <c r="G446" s="112" t="s">
        <v>174</v>
      </c>
    </row>
    <row r="447" spans="1:7" ht="24" customHeight="1">
      <c r="A447" s="115"/>
      <c r="B447" s="85" t="s">
        <v>773</v>
      </c>
      <c r="C447" s="111" t="s">
        <v>774</v>
      </c>
      <c r="D447" s="114" t="s">
        <v>174</v>
      </c>
      <c r="E447" s="109" t="s">
        <v>660</v>
      </c>
      <c r="F447" s="114" t="s">
        <v>174</v>
      </c>
      <c r="G447" s="112" t="s">
        <v>174</v>
      </c>
    </row>
    <row r="448" spans="1:7" ht="24" customHeight="1">
      <c r="A448" s="115"/>
      <c r="B448" s="85" t="s">
        <v>775</v>
      </c>
      <c r="C448" s="111" t="s">
        <v>774</v>
      </c>
      <c r="D448" s="114" t="s">
        <v>174</v>
      </c>
      <c r="E448" s="109" t="s">
        <v>660</v>
      </c>
      <c r="F448" s="114" t="s">
        <v>174</v>
      </c>
      <c r="G448" s="112" t="s">
        <v>174</v>
      </c>
    </row>
    <row r="449" spans="1:7" ht="24" customHeight="1">
      <c r="A449" s="115"/>
      <c r="B449" s="85" t="s">
        <v>776</v>
      </c>
      <c r="C449" s="111" t="s">
        <v>774</v>
      </c>
      <c r="D449" s="114" t="s">
        <v>174</v>
      </c>
      <c r="E449" s="109" t="s">
        <v>660</v>
      </c>
      <c r="F449" s="114" t="s">
        <v>174</v>
      </c>
      <c r="G449" s="112" t="s">
        <v>173</v>
      </c>
    </row>
    <row r="450" spans="1:7" ht="24" customHeight="1">
      <c r="A450" s="115"/>
      <c r="B450" s="85" t="s">
        <v>777</v>
      </c>
      <c r="C450" s="111" t="s">
        <v>778</v>
      </c>
      <c r="D450" s="108">
        <v>1</v>
      </c>
      <c r="E450" s="109" t="s">
        <v>660</v>
      </c>
      <c r="F450" s="114"/>
      <c r="G450" s="112">
        <f t="shared" ref="G450:G457" si="45">F450*D450</f>
        <v>0</v>
      </c>
    </row>
    <row r="451" spans="1:7" ht="24" customHeight="1">
      <c r="A451" s="115"/>
      <c r="B451" s="85" t="s">
        <v>779</v>
      </c>
      <c r="C451" s="111" t="s">
        <v>780</v>
      </c>
      <c r="D451" s="108">
        <v>1</v>
      </c>
      <c r="E451" s="109" t="s">
        <v>660</v>
      </c>
      <c r="F451" s="114"/>
      <c r="G451" s="112">
        <f t="shared" si="45"/>
        <v>0</v>
      </c>
    </row>
    <row r="452" spans="1:7" ht="24" customHeight="1">
      <c r="A452" s="115"/>
      <c r="B452" s="85" t="s">
        <v>781</v>
      </c>
      <c r="C452" s="111" t="s">
        <v>782</v>
      </c>
      <c r="D452" s="108">
        <v>26</v>
      </c>
      <c r="E452" s="109" t="s">
        <v>660</v>
      </c>
      <c r="F452" s="114"/>
      <c r="G452" s="112">
        <f t="shared" si="45"/>
        <v>0</v>
      </c>
    </row>
    <row r="453" spans="1:7" ht="24" customHeight="1">
      <c r="A453" s="115"/>
      <c r="B453" s="85" t="s">
        <v>783</v>
      </c>
      <c r="C453" s="111" t="s">
        <v>782</v>
      </c>
      <c r="D453" s="108">
        <v>6</v>
      </c>
      <c r="E453" s="109" t="s">
        <v>660</v>
      </c>
      <c r="F453" s="114"/>
      <c r="G453" s="112">
        <f t="shared" si="45"/>
        <v>0</v>
      </c>
    </row>
    <row r="454" spans="1:7" ht="24" customHeight="1">
      <c r="A454" s="115"/>
      <c r="B454" s="85" t="s">
        <v>784</v>
      </c>
      <c r="C454" s="111" t="s">
        <v>782</v>
      </c>
      <c r="D454" s="108">
        <v>1</v>
      </c>
      <c r="E454" s="109" t="s">
        <v>660</v>
      </c>
      <c r="F454" s="114"/>
      <c r="G454" s="112">
        <f t="shared" si="45"/>
        <v>0</v>
      </c>
    </row>
    <row r="455" spans="1:7" ht="24" customHeight="1">
      <c r="A455" s="115"/>
      <c r="B455" s="85" t="s">
        <v>785</v>
      </c>
      <c r="C455" s="111" t="s">
        <v>786</v>
      </c>
      <c r="D455" s="108">
        <v>1</v>
      </c>
      <c r="E455" s="109" t="s">
        <v>660</v>
      </c>
      <c r="F455" s="114"/>
      <c r="G455" s="112">
        <f t="shared" si="45"/>
        <v>0</v>
      </c>
    </row>
    <row r="456" spans="1:7" ht="24" customHeight="1">
      <c r="A456" s="115"/>
      <c r="B456" s="85" t="s">
        <v>787</v>
      </c>
      <c r="C456" s="111" t="s">
        <v>788</v>
      </c>
      <c r="D456" s="108">
        <v>4</v>
      </c>
      <c r="E456" s="109" t="s">
        <v>660</v>
      </c>
      <c r="F456" s="114"/>
      <c r="G456" s="112">
        <f t="shared" si="45"/>
        <v>0</v>
      </c>
    </row>
    <row r="457" spans="1:7" ht="24" customHeight="1">
      <c r="A457" s="115"/>
      <c r="B457" s="85" t="s">
        <v>867</v>
      </c>
      <c r="C457" s="111"/>
      <c r="D457" s="108">
        <v>1</v>
      </c>
      <c r="E457" s="109" t="s">
        <v>453</v>
      </c>
      <c r="F457" s="114"/>
      <c r="G457" s="112">
        <f t="shared" si="45"/>
        <v>0</v>
      </c>
    </row>
    <row r="458" spans="1:7" ht="24" customHeight="1">
      <c r="A458" s="115"/>
      <c r="B458" s="85"/>
      <c r="C458" s="111"/>
      <c r="D458" s="108"/>
      <c r="E458" s="109"/>
      <c r="F458" s="114"/>
      <c r="G458" s="112"/>
    </row>
    <row r="459" spans="1:7" ht="24" customHeight="1">
      <c r="A459" s="115"/>
      <c r="B459" s="85"/>
      <c r="C459" s="111"/>
      <c r="D459" s="108"/>
      <c r="E459" s="109"/>
      <c r="F459" s="114"/>
      <c r="G459" s="112"/>
    </row>
    <row r="460" spans="1:7" ht="24" customHeight="1">
      <c r="A460" s="115"/>
      <c r="B460" s="85"/>
      <c r="C460" s="111"/>
      <c r="D460" s="108"/>
      <c r="E460" s="109"/>
      <c r="F460" s="114"/>
      <c r="G460" s="112"/>
    </row>
    <row r="461" spans="1:7" ht="24" customHeight="1">
      <c r="A461" s="115"/>
      <c r="B461" s="85"/>
      <c r="C461" s="111"/>
      <c r="D461" s="108"/>
      <c r="E461" s="109"/>
      <c r="F461" s="114"/>
      <c r="G461" s="112"/>
    </row>
    <row r="462" spans="1:7" ht="24" customHeight="1">
      <c r="A462" s="115"/>
      <c r="B462" s="85"/>
      <c r="C462" s="111"/>
      <c r="D462" s="108"/>
      <c r="E462" s="109"/>
      <c r="F462" s="114"/>
      <c r="G462" s="112"/>
    </row>
    <row r="463" spans="1:7" ht="24" customHeight="1">
      <c r="A463" s="115"/>
      <c r="B463" s="85"/>
      <c r="C463" s="111"/>
      <c r="D463" s="108"/>
      <c r="E463" s="109"/>
      <c r="F463" s="114"/>
      <c r="G463" s="112"/>
    </row>
    <row r="464" spans="1:7" ht="24" customHeight="1">
      <c r="A464" s="115"/>
      <c r="B464" s="85"/>
      <c r="C464" s="111"/>
      <c r="D464" s="108"/>
      <c r="E464" s="109"/>
      <c r="F464" s="114"/>
      <c r="G464" s="112"/>
    </row>
    <row r="465" spans="1:7" ht="24" customHeight="1">
      <c r="A465" s="115"/>
      <c r="B465" s="85"/>
      <c r="C465" s="111"/>
      <c r="D465" s="108"/>
      <c r="E465" s="109"/>
      <c r="F465" s="114"/>
      <c r="G465" s="112"/>
    </row>
    <row r="466" spans="1:7" ht="24" customHeight="1" thickBot="1">
      <c r="A466" s="152"/>
      <c r="B466" s="219"/>
      <c r="C466" s="120"/>
      <c r="D466" s="121"/>
      <c r="E466" s="122"/>
      <c r="F466" s="144"/>
      <c r="G466" s="123"/>
    </row>
    <row r="467" spans="1:7" ht="24" customHeight="1" thickTop="1" thickBot="1">
      <c r="A467" s="164"/>
      <c r="B467" s="243" t="s">
        <v>155</v>
      </c>
      <c r="C467" s="166"/>
      <c r="D467" s="167"/>
      <c r="E467" s="165"/>
      <c r="F467" s="167">
        <v>0</v>
      </c>
      <c r="G467" s="168">
        <f>SUM(G438:G466)</f>
        <v>0</v>
      </c>
    </row>
    <row r="468" spans="1:7" ht="23.25" customHeight="1" thickTop="1">
      <c r="A468" s="169"/>
      <c r="B468" s="170" t="s">
        <v>11</v>
      </c>
      <c r="C468" s="171"/>
      <c r="D468" s="172"/>
      <c r="E468" s="173"/>
      <c r="F468" s="174" t="s">
        <v>156</v>
      </c>
      <c r="G468" s="140">
        <f>SUM(G467,G437,G406,G375,G344,G313,G282,G251,G220,G189,G158,G127,G96,G65,G34)</f>
        <v>0</v>
      </c>
    </row>
  </sheetData>
  <autoFilter ref="A3:G468" xr:uid="{5A57016C-40A1-4F74-B512-CE8BF32F80EB}"/>
  <mergeCells count="3">
    <mergeCell ref="A2:G2"/>
    <mergeCell ref="B4:C4"/>
    <mergeCell ref="B5:C5"/>
  </mergeCells>
  <phoneticPr fontId="3"/>
  <printOptions horizontalCentered="1"/>
  <pageMargins left="0.59055118110236227" right="0.19685039370078741" top="0.59055118110236227" bottom="7.874015748031496E-2" header="0.23622047244094491" footer="0.23622047244094491"/>
  <pageSetup paperSize="9" orientation="portrait" r:id="rId1"/>
  <headerFooter alignWithMargins="0">
    <oddHeader>&amp;RＮｏ．&amp;P</oddHeader>
  </headerFooter>
  <rowBreaks count="14" manualBreakCount="14">
    <brk id="34" max="6" man="1"/>
    <brk id="65" max="6" man="1"/>
    <brk id="96" max="6" man="1"/>
    <brk id="127" max="6" man="1"/>
    <brk id="158" max="6" man="1"/>
    <brk id="189" max="6" man="1"/>
    <brk id="220" max="6" man="1"/>
    <brk id="251" max="6" man="1"/>
    <brk id="282" max="6" man="1"/>
    <brk id="313" max="6" man="1"/>
    <brk id="344" max="6" man="1"/>
    <brk id="375" max="6" man="1"/>
    <brk id="406" max="6" man="1"/>
    <brk id="437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0"/>
  <sheetViews>
    <sheetView showZeros="0" view="pageBreakPreview" zoomScaleNormal="100" zoomScaleSheetLayoutView="100" workbookViewId="0">
      <pane ySplit="3" topLeftCell="A4" activePane="bottomLeft" state="frozen"/>
      <selection activeCell="B16" sqref="B16:C16"/>
      <selection pane="bottomLeft" activeCell="A2" sqref="A2:G2"/>
    </sheetView>
  </sheetViews>
  <sheetFormatPr defaultColWidth="9" defaultRowHeight="12"/>
  <cols>
    <col min="1" max="1" width="6.125" style="28" customWidth="1"/>
    <col min="2" max="2" width="16.875" style="30" bestFit="1" customWidth="1"/>
    <col min="3" max="3" width="25.625" style="30" customWidth="1"/>
    <col min="4" max="4" width="5.625" style="1" customWidth="1"/>
    <col min="5" max="5" width="5.625" style="28" customWidth="1"/>
    <col min="6" max="6" width="11" style="34" customWidth="1"/>
    <col min="7" max="7" width="14.625" style="34" customWidth="1"/>
    <col min="8" max="16384" width="9" style="1"/>
  </cols>
  <sheetData>
    <row r="1" spans="1:7" ht="36" customHeight="1">
      <c r="A1" s="31"/>
      <c r="B1" s="6"/>
      <c r="C1" s="7"/>
      <c r="G1" s="2"/>
    </row>
    <row r="2" spans="1:7" s="3" customFormat="1" ht="25.15" customHeight="1">
      <c r="A2" s="307" t="s">
        <v>847</v>
      </c>
      <c r="B2" s="308"/>
      <c r="C2" s="308"/>
      <c r="D2" s="308"/>
      <c r="E2" s="308"/>
      <c r="F2" s="309"/>
      <c r="G2" s="310"/>
    </row>
    <row r="3" spans="1:7" s="32" customFormat="1" ht="25.15" customHeight="1">
      <c r="A3" s="50" t="s">
        <v>7</v>
      </c>
      <c r="B3" s="29" t="s">
        <v>9</v>
      </c>
      <c r="C3" s="27" t="s">
        <v>10</v>
      </c>
      <c r="D3" s="4" t="s">
        <v>1</v>
      </c>
      <c r="E3" s="5" t="s">
        <v>4</v>
      </c>
      <c r="F3" s="63" t="s">
        <v>5</v>
      </c>
      <c r="G3" s="26" t="s">
        <v>6</v>
      </c>
    </row>
    <row r="4" spans="1:7" ht="24" customHeight="1">
      <c r="A4" s="35"/>
      <c r="B4" s="315" t="s">
        <v>176</v>
      </c>
      <c r="C4" s="316"/>
      <c r="D4" s="51"/>
      <c r="E4" s="36"/>
      <c r="F4" s="51"/>
      <c r="G4" s="37"/>
    </row>
    <row r="5" spans="1:7" ht="24" customHeight="1">
      <c r="A5" s="38"/>
      <c r="B5" s="317" t="s">
        <v>789</v>
      </c>
      <c r="C5" s="318"/>
      <c r="D5" s="52"/>
      <c r="E5" s="40"/>
      <c r="F5" s="52"/>
      <c r="G5" s="41"/>
    </row>
    <row r="6" spans="1:7" ht="24" customHeight="1">
      <c r="A6" s="38" t="s">
        <v>402</v>
      </c>
      <c r="B6" s="39" t="s">
        <v>28</v>
      </c>
      <c r="C6" s="39"/>
      <c r="D6" s="52"/>
      <c r="E6" s="40"/>
      <c r="F6" s="52"/>
      <c r="G6" s="33"/>
    </row>
    <row r="7" spans="1:7" ht="24" customHeight="1">
      <c r="A7" s="38">
        <v>1</v>
      </c>
      <c r="B7" s="39" t="s">
        <v>30</v>
      </c>
      <c r="C7" s="39" t="s">
        <v>31</v>
      </c>
      <c r="D7" s="52">
        <v>1</v>
      </c>
      <c r="E7" s="40" t="s">
        <v>29</v>
      </c>
      <c r="F7" s="52"/>
      <c r="G7" s="33">
        <f>D7*F7</f>
        <v>0</v>
      </c>
    </row>
    <row r="8" spans="1:7" ht="24" customHeight="1">
      <c r="A8" s="38">
        <v>2</v>
      </c>
      <c r="B8" s="39" t="s">
        <v>32</v>
      </c>
      <c r="C8" s="39" t="s">
        <v>33</v>
      </c>
      <c r="D8" s="52">
        <v>1</v>
      </c>
      <c r="E8" s="40" t="s">
        <v>29</v>
      </c>
      <c r="F8" s="52"/>
      <c r="G8" s="33">
        <f t="shared" ref="G8:G21" si="0">D8*F8</f>
        <v>0</v>
      </c>
    </row>
    <row r="9" spans="1:7" ht="24" customHeight="1">
      <c r="A9" s="38">
        <v>3</v>
      </c>
      <c r="B9" s="39" t="s">
        <v>34</v>
      </c>
      <c r="C9" s="39"/>
      <c r="D9" s="52">
        <v>20</v>
      </c>
      <c r="E9" s="40" t="s">
        <v>35</v>
      </c>
      <c r="F9" s="52"/>
      <c r="G9" s="33">
        <f t="shared" si="0"/>
        <v>0</v>
      </c>
    </row>
    <row r="10" spans="1:7" ht="24" customHeight="1">
      <c r="A10" s="38">
        <v>4</v>
      </c>
      <c r="B10" s="39" t="s">
        <v>36</v>
      </c>
      <c r="C10" s="39" t="s">
        <v>37</v>
      </c>
      <c r="D10" s="52">
        <v>386</v>
      </c>
      <c r="E10" s="40" t="s">
        <v>24</v>
      </c>
      <c r="F10" s="62"/>
      <c r="G10" s="33">
        <f t="shared" si="0"/>
        <v>0</v>
      </c>
    </row>
    <row r="11" spans="1:7" ht="24" customHeight="1">
      <c r="A11" s="38">
        <v>5</v>
      </c>
      <c r="B11" s="39" t="s">
        <v>310</v>
      </c>
      <c r="C11" s="64" t="s">
        <v>191</v>
      </c>
      <c r="D11" s="65">
        <v>2000</v>
      </c>
      <c r="E11" s="66" t="s">
        <v>24</v>
      </c>
      <c r="F11" s="65"/>
      <c r="G11" s="33">
        <f t="shared" si="0"/>
        <v>0</v>
      </c>
    </row>
    <row r="12" spans="1:7" ht="24" customHeight="1">
      <c r="A12" s="38">
        <v>6</v>
      </c>
      <c r="B12" s="39" t="s">
        <v>23</v>
      </c>
      <c r="C12" s="39" t="s">
        <v>516</v>
      </c>
      <c r="D12" s="52">
        <v>42</v>
      </c>
      <c r="E12" s="40" t="s">
        <v>35</v>
      </c>
      <c r="F12" s="62"/>
      <c r="G12" s="33">
        <f t="shared" si="0"/>
        <v>0</v>
      </c>
    </row>
    <row r="13" spans="1:7" ht="24" customHeight="1">
      <c r="A13" s="38">
        <v>7</v>
      </c>
      <c r="B13" s="39" t="s">
        <v>38</v>
      </c>
      <c r="C13" s="39" t="s">
        <v>187</v>
      </c>
      <c r="D13" s="52">
        <v>1</v>
      </c>
      <c r="E13" s="40" t="s">
        <v>29</v>
      </c>
      <c r="F13" s="52"/>
      <c r="G13" s="33">
        <f t="shared" si="0"/>
        <v>0</v>
      </c>
    </row>
    <row r="14" spans="1:7" ht="24" customHeight="1">
      <c r="A14" s="38">
        <v>8</v>
      </c>
      <c r="B14" s="39" t="s">
        <v>39</v>
      </c>
      <c r="C14" s="39"/>
      <c r="D14" s="52">
        <v>1</v>
      </c>
      <c r="E14" s="40" t="s">
        <v>29</v>
      </c>
      <c r="F14" s="52"/>
      <c r="G14" s="33">
        <f t="shared" si="0"/>
        <v>0</v>
      </c>
    </row>
    <row r="15" spans="1:7" ht="24" customHeight="1">
      <c r="A15" s="38">
        <v>9</v>
      </c>
      <c r="B15" s="39" t="s">
        <v>40</v>
      </c>
      <c r="C15" s="39"/>
      <c r="D15" s="52">
        <v>80</v>
      </c>
      <c r="E15" s="40" t="s">
        <v>41</v>
      </c>
      <c r="F15" s="52"/>
      <c r="G15" s="33">
        <f t="shared" si="0"/>
        <v>0</v>
      </c>
    </row>
    <row r="16" spans="1:7" ht="24" customHeight="1">
      <c r="A16" s="38">
        <v>10</v>
      </c>
      <c r="B16" s="39" t="s">
        <v>26</v>
      </c>
      <c r="C16" s="39" t="s">
        <v>843</v>
      </c>
      <c r="D16" s="52">
        <v>1</v>
      </c>
      <c r="E16" s="40" t="s">
        <v>25</v>
      </c>
      <c r="F16" s="52"/>
      <c r="G16" s="33">
        <f t="shared" si="0"/>
        <v>0</v>
      </c>
    </row>
    <row r="17" spans="1:7" ht="24" customHeight="1">
      <c r="A17" s="38">
        <v>11</v>
      </c>
      <c r="B17" s="39" t="s">
        <v>42</v>
      </c>
      <c r="C17" s="39" t="s">
        <v>43</v>
      </c>
      <c r="D17" s="52">
        <v>1</v>
      </c>
      <c r="E17" s="40" t="s">
        <v>25</v>
      </c>
      <c r="F17" s="52"/>
      <c r="G17" s="33">
        <f t="shared" si="0"/>
        <v>0</v>
      </c>
    </row>
    <row r="18" spans="1:7" ht="24" customHeight="1">
      <c r="A18" s="38">
        <v>12</v>
      </c>
      <c r="B18" s="39" t="s">
        <v>44</v>
      </c>
      <c r="C18" s="39" t="s">
        <v>45</v>
      </c>
      <c r="D18" s="52">
        <v>10</v>
      </c>
      <c r="E18" s="40" t="s">
        <v>46</v>
      </c>
      <c r="F18" s="52"/>
      <c r="G18" s="33">
        <f t="shared" si="0"/>
        <v>0</v>
      </c>
    </row>
    <row r="19" spans="1:7" ht="24" customHeight="1">
      <c r="A19" s="38">
        <v>13</v>
      </c>
      <c r="B19" s="39" t="s">
        <v>306</v>
      </c>
      <c r="C19" s="39"/>
      <c r="D19" s="52">
        <v>32</v>
      </c>
      <c r="E19" s="40" t="s">
        <v>307</v>
      </c>
      <c r="F19" s="65"/>
      <c r="G19" s="33">
        <f t="shared" si="0"/>
        <v>0</v>
      </c>
    </row>
    <row r="20" spans="1:7" ht="24" customHeight="1">
      <c r="A20" s="38">
        <v>14</v>
      </c>
      <c r="B20" s="39" t="s">
        <v>309</v>
      </c>
      <c r="C20" s="39" t="s">
        <v>312</v>
      </c>
      <c r="D20" s="52">
        <v>1</v>
      </c>
      <c r="E20" s="40" t="s">
        <v>300</v>
      </c>
      <c r="F20" s="65"/>
      <c r="G20" s="33">
        <f t="shared" si="0"/>
        <v>0</v>
      </c>
    </row>
    <row r="21" spans="1:7" ht="24" customHeight="1">
      <c r="A21" s="42">
        <v>15</v>
      </c>
      <c r="B21" s="39" t="s">
        <v>313</v>
      </c>
      <c r="C21" s="39" t="s">
        <v>314</v>
      </c>
      <c r="D21" s="52">
        <v>1</v>
      </c>
      <c r="E21" s="40" t="s">
        <v>308</v>
      </c>
      <c r="F21" s="65"/>
      <c r="G21" s="33">
        <f t="shared" si="0"/>
        <v>0</v>
      </c>
    </row>
    <row r="22" spans="1:7" ht="24" customHeight="1">
      <c r="A22" s="42"/>
      <c r="B22" s="39"/>
      <c r="C22" s="39"/>
      <c r="D22" s="52"/>
      <c r="E22" s="40"/>
      <c r="F22" s="52"/>
      <c r="G22" s="33"/>
    </row>
    <row r="23" spans="1:7" ht="24" customHeight="1">
      <c r="A23" s="38" t="s">
        <v>402</v>
      </c>
      <c r="B23" s="39" t="s">
        <v>48</v>
      </c>
      <c r="C23" s="39"/>
      <c r="D23" s="52"/>
      <c r="E23" s="40"/>
      <c r="F23" s="52"/>
      <c r="G23" s="33">
        <f>D23*F23</f>
        <v>0</v>
      </c>
    </row>
    <row r="24" spans="1:7" ht="24" customHeight="1">
      <c r="A24" s="42">
        <v>1</v>
      </c>
      <c r="B24" s="39" t="s">
        <v>49</v>
      </c>
      <c r="C24" s="39" t="s">
        <v>188</v>
      </c>
      <c r="D24" s="52">
        <v>8</v>
      </c>
      <c r="E24" s="40" t="s">
        <v>25</v>
      </c>
      <c r="F24" s="52"/>
      <c r="G24" s="33">
        <f t="shared" ref="G24" si="1">D24*F24</f>
        <v>0</v>
      </c>
    </row>
    <row r="25" spans="1:7" ht="24" customHeight="1">
      <c r="A25" s="42">
        <v>2</v>
      </c>
      <c r="B25" s="39" t="s">
        <v>50</v>
      </c>
      <c r="C25" s="39" t="s">
        <v>259</v>
      </c>
      <c r="D25" s="52">
        <v>8</v>
      </c>
      <c r="E25" s="40" t="s">
        <v>51</v>
      </c>
      <c r="F25" s="62" t="s">
        <v>174</v>
      </c>
      <c r="G25" s="33" t="s">
        <v>173</v>
      </c>
    </row>
    <row r="26" spans="1:7" ht="24" customHeight="1">
      <c r="A26" s="42">
        <v>3</v>
      </c>
      <c r="B26" s="39" t="s">
        <v>52</v>
      </c>
      <c r="C26" s="39"/>
      <c r="D26" s="52">
        <v>6</v>
      </c>
      <c r="E26" s="40" t="s">
        <v>25</v>
      </c>
      <c r="F26" s="52"/>
      <c r="G26" s="33">
        <f t="shared" ref="G26:G30" si="2">D26*F26</f>
        <v>0</v>
      </c>
    </row>
    <row r="27" spans="1:7" ht="24" customHeight="1">
      <c r="A27" s="42">
        <v>4</v>
      </c>
      <c r="B27" s="39" t="s">
        <v>53</v>
      </c>
      <c r="C27" s="39" t="s">
        <v>54</v>
      </c>
      <c r="D27" s="52">
        <v>5</v>
      </c>
      <c r="E27" s="40" t="s">
        <v>25</v>
      </c>
      <c r="F27" s="52"/>
      <c r="G27" s="33">
        <f t="shared" si="2"/>
        <v>0</v>
      </c>
    </row>
    <row r="28" spans="1:7" ht="24" customHeight="1">
      <c r="A28" s="42">
        <v>5</v>
      </c>
      <c r="B28" s="39" t="s">
        <v>55</v>
      </c>
      <c r="C28" s="39"/>
      <c r="D28" s="52">
        <v>5</v>
      </c>
      <c r="E28" s="40" t="s">
        <v>35</v>
      </c>
      <c r="F28" s="52"/>
      <c r="G28" s="33">
        <f t="shared" si="2"/>
        <v>0</v>
      </c>
    </row>
    <row r="29" spans="1:7" ht="24" customHeight="1">
      <c r="A29" s="42"/>
      <c r="B29" s="39"/>
      <c r="C29" s="39"/>
      <c r="D29" s="52"/>
      <c r="E29" s="40"/>
      <c r="F29" s="52">
        <v>0</v>
      </c>
      <c r="G29" s="33">
        <f t="shared" si="2"/>
        <v>0</v>
      </c>
    </row>
    <row r="30" spans="1:7" ht="24" customHeight="1">
      <c r="A30" s="38" t="s">
        <v>402</v>
      </c>
      <c r="B30" s="39" t="s">
        <v>66</v>
      </c>
      <c r="C30" s="39"/>
      <c r="D30" s="52"/>
      <c r="E30" s="40"/>
      <c r="F30" s="52">
        <v>0</v>
      </c>
      <c r="G30" s="33">
        <f t="shared" si="2"/>
        <v>0</v>
      </c>
    </row>
    <row r="31" spans="1:7" ht="24" customHeight="1">
      <c r="A31" s="42">
        <v>1</v>
      </c>
      <c r="B31" s="39" t="s">
        <v>50</v>
      </c>
      <c r="C31" s="39" t="s">
        <v>260</v>
      </c>
      <c r="D31" s="52">
        <v>8</v>
      </c>
      <c r="E31" s="40" t="s">
        <v>51</v>
      </c>
      <c r="F31" s="62" t="s">
        <v>174</v>
      </c>
      <c r="G31" s="33" t="s">
        <v>173</v>
      </c>
    </row>
    <row r="32" spans="1:7" ht="24" customHeight="1">
      <c r="A32" s="42"/>
      <c r="B32" s="39"/>
      <c r="C32" s="39"/>
      <c r="D32" s="52"/>
      <c r="E32" s="40"/>
      <c r="F32" s="62"/>
      <c r="G32" s="33"/>
    </row>
    <row r="33" spans="1:7" ht="24" customHeight="1" thickBot="1">
      <c r="A33" s="91"/>
      <c r="B33" s="55"/>
      <c r="C33" s="55"/>
      <c r="D33" s="53"/>
      <c r="E33" s="59"/>
      <c r="F33" s="93"/>
      <c r="G33" s="45"/>
    </row>
    <row r="34" spans="1:7" ht="24" customHeight="1" thickTop="1">
      <c r="A34" s="54"/>
      <c r="B34" s="56" t="s">
        <v>155</v>
      </c>
      <c r="C34" s="57"/>
      <c r="D34" s="58"/>
      <c r="E34" s="56"/>
      <c r="F34" s="58">
        <v>0</v>
      </c>
      <c r="G34" s="44">
        <f>SUM(G4:G33)</f>
        <v>0</v>
      </c>
    </row>
    <row r="35" spans="1:7" ht="24" customHeight="1">
      <c r="A35" s="46" t="s">
        <v>402</v>
      </c>
      <c r="B35" s="201" t="s">
        <v>270</v>
      </c>
      <c r="C35" s="201"/>
      <c r="D35" s="202"/>
      <c r="E35" s="203"/>
      <c r="F35" s="202"/>
      <c r="G35" s="49"/>
    </row>
    <row r="36" spans="1:7" ht="24" customHeight="1">
      <c r="A36" s="38">
        <v>1</v>
      </c>
      <c r="B36" s="85" t="s">
        <v>271</v>
      </c>
      <c r="C36" s="82"/>
      <c r="D36" s="83">
        <v>16</v>
      </c>
      <c r="E36" s="84" t="s">
        <v>209</v>
      </c>
      <c r="F36" s="86"/>
      <c r="G36" s="33">
        <f t="shared" ref="G36:G40" si="3">D36*F36</f>
        <v>0</v>
      </c>
    </row>
    <row r="37" spans="1:7" ht="24" customHeight="1">
      <c r="A37" s="38">
        <v>2</v>
      </c>
      <c r="B37" s="82" t="s">
        <v>683</v>
      </c>
      <c r="C37" s="82" t="s">
        <v>821</v>
      </c>
      <c r="D37" s="83">
        <v>16</v>
      </c>
      <c r="E37" s="84" t="s">
        <v>209</v>
      </c>
      <c r="F37" s="87"/>
      <c r="G37" s="33">
        <f t="shared" si="3"/>
        <v>0</v>
      </c>
    </row>
    <row r="38" spans="1:7" ht="24" customHeight="1">
      <c r="A38" s="38">
        <v>3</v>
      </c>
      <c r="B38" s="82" t="s">
        <v>272</v>
      </c>
      <c r="C38" s="82" t="s">
        <v>273</v>
      </c>
      <c r="D38" s="83">
        <v>1</v>
      </c>
      <c r="E38" s="84" t="s">
        <v>274</v>
      </c>
      <c r="F38" s="83"/>
      <c r="G38" s="33">
        <f t="shared" si="3"/>
        <v>0</v>
      </c>
    </row>
    <row r="39" spans="1:7" ht="24" customHeight="1">
      <c r="A39" s="92">
        <v>4</v>
      </c>
      <c r="B39" s="88" t="s">
        <v>275</v>
      </c>
      <c r="C39" s="88" t="s">
        <v>276</v>
      </c>
      <c r="D39" s="89">
        <v>16</v>
      </c>
      <c r="E39" s="90" t="s">
        <v>277</v>
      </c>
      <c r="F39" s="89"/>
      <c r="G39" s="33">
        <f t="shared" si="3"/>
        <v>0</v>
      </c>
    </row>
    <row r="40" spans="1:7" ht="24" customHeight="1">
      <c r="A40" s="38">
        <v>5</v>
      </c>
      <c r="B40" s="82" t="s">
        <v>278</v>
      </c>
      <c r="C40" s="82" t="s">
        <v>279</v>
      </c>
      <c r="D40" s="83">
        <v>1</v>
      </c>
      <c r="E40" s="84" t="s">
        <v>192</v>
      </c>
      <c r="F40" s="83"/>
      <c r="G40" s="33">
        <f t="shared" si="3"/>
        <v>0</v>
      </c>
    </row>
    <row r="41" spans="1:7" ht="24" customHeight="1">
      <c r="A41" s="38"/>
      <c r="B41" s="82"/>
      <c r="C41" s="82"/>
      <c r="D41" s="83"/>
      <c r="E41" s="84"/>
      <c r="F41" s="83"/>
      <c r="G41" s="33"/>
    </row>
    <row r="42" spans="1:7" ht="24" customHeight="1">
      <c r="A42" s="38">
        <v>1</v>
      </c>
      <c r="B42" s="39" t="s">
        <v>163</v>
      </c>
      <c r="C42" s="39"/>
      <c r="D42" s="52"/>
      <c r="E42" s="40"/>
      <c r="F42" s="52">
        <v>0</v>
      </c>
      <c r="G42" s="33"/>
    </row>
    <row r="43" spans="1:7" ht="24" customHeight="1">
      <c r="A43" s="38">
        <v>1</v>
      </c>
      <c r="B43" s="64" t="s">
        <v>18</v>
      </c>
      <c r="C43" s="39" t="s">
        <v>824</v>
      </c>
      <c r="D43" s="52">
        <v>44</v>
      </c>
      <c r="E43" s="40" t="s">
        <v>57</v>
      </c>
      <c r="F43" s="62"/>
      <c r="G43" s="33">
        <f t="shared" ref="G43:G52" si="4">D43*F43</f>
        <v>0</v>
      </c>
    </row>
    <row r="44" spans="1:7" ht="24" customHeight="1">
      <c r="A44" s="38">
        <v>2</v>
      </c>
      <c r="B44" s="39" t="s">
        <v>58</v>
      </c>
      <c r="C44" s="39"/>
      <c r="D44" s="52">
        <v>6</v>
      </c>
      <c r="E44" s="40" t="s">
        <v>35</v>
      </c>
      <c r="F44" s="52"/>
      <c r="G44" s="33">
        <f t="shared" si="4"/>
        <v>0</v>
      </c>
    </row>
    <row r="45" spans="1:7" ht="24" customHeight="1">
      <c r="A45" s="38">
        <v>3</v>
      </c>
      <c r="B45" s="39" t="s">
        <v>50</v>
      </c>
      <c r="C45" s="39" t="s">
        <v>826</v>
      </c>
      <c r="D45" s="52">
        <v>132</v>
      </c>
      <c r="E45" s="40" t="s">
        <v>51</v>
      </c>
      <c r="F45" s="52"/>
      <c r="G45" s="33">
        <f t="shared" si="4"/>
        <v>0</v>
      </c>
    </row>
    <row r="46" spans="1:7" ht="24" customHeight="1">
      <c r="A46" s="38">
        <v>4</v>
      </c>
      <c r="B46" s="39" t="s">
        <v>59</v>
      </c>
      <c r="C46" s="39" t="s">
        <v>315</v>
      </c>
      <c r="D46" s="52">
        <v>2</v>
      </c>
      <c r="E46" s="40" t="s">
        <v>25</v>
      </c>
      <c r="F46" s="52"/>
      <c r="G46" s="33">
        <f t="shared" si="4"/>
        <v>0</v>
      </c>
    </row>
    <row r="47" spans="1:7" ht="24" customHeight="1">
      <c r="A47" s="38">
        <v>5</v>
      </c>
      <c r="B47" s="39" t="s">
        <v>838</v>
      </c>
      <c r="C47" s="39"/>
      <c r="D47" s="52">
        <v>1</v>
      </c>
      <c r="E47" s="40" t="s">
        <v>60</v>
      </c>
      <c r="F47" s="52"/>
      <c r="G47" s="33">
        <f t="shared" si="4"/>
        <v>0</v>
      </c>
    </row>
    <row r="48" spans="1:7" ht="24" customHeight="1">
      <c r="A48" s="38"/>
      <c r="B48" s="39" t="s">
        <v>61</v>
      </c>
      <c r="C48" s="39"/>
      <c r="D48" s="52"/>
      <c r="E48" s="40"/>
      <c r="F48" s="52"/>
      <c r="G48" s="33">
        <f t="shared" si="4"/>
        <v>0</v>
      </c>
    </row>
    <row r="49" spans="1:7" ht="24" customHeight="1">
      <c r="A49" s="38">
        <v>1</v>
      </c>
      <c r="B49" s="39" t="s">
        <v>316</v>
      </c>
      <c r="C49" s="39" t="s">
        <v>62</v>
      </c>
      <c r="D49" s="52">
        <v>1</v>
      </c>
      <c r="E49" s="40" t="s">
        <v>25</v>
      </c>
      <c r="F49" s="52"/>
      <c r="G49" s="33">
        <f t="shared" si="4"/>
        <v>0</v>
      </c>
    </row>
    <row r="50" spans="1:7" ht="24" customHeight="1">
      <c r="A50" s="38">
        <v>2</v>
      </c>
      <c r="B50" s="39" t="s">
        <v>63</v>
      </c>
      <c r="C50" s="39" t="s">
        <v>317</v>
      </c>
      <c r="D50" s="52">
        <v>10</v>
      </c>
      <c r="E50" s="40" t="s">
        <v>35</v>
      </c>
      <c r="F50" s="52"/>
      <c r="G50" s="33">
        <f t="shared" si="4"/>
        <v>0</v>
      </c>
    </row>
    <row r="51" spans="1:7" ht="24" customHeight="1">
      <c r="A51" s="42">
        <v>3</v>
      </c>
      <c r="B51" s="39" t="s">
        <v>64</v>
      </c>
      <c r="C51" s="39" t="s">
        <v>65</v>
      </c>
      <c r="D51" s="52">
        <v>15</v>
      </c>
      <c r="E51" s="40" t="s">
        <v>41</v>
      </c>
      <c r="F51" s="52"/>
      <c r="G51" s="33">
        <f t="shared" si="4"/>
        <v>0</v>
      </c>
    </row>
    <row r="52" spans="1:7" ht="24" customHeight="1">
      <c r="A52" s="42">
        <v>4</v>
      </c>
      <c r="B52" s="39" t="s">
        <v>318</v>
      </c>
      <c r="C52" s="39"/>
      <c r="D52" s="52">
        <v>1</v>
      </c>
      <c r="E52" s="40" t="s">
        <v>27</v>
      </c>
      <c r="F52" s="52"/>
      <c r="G52" s="33">
        <f t="shared" si="4"/>
        <v>0</v>
      </c>
    </row>
    <row r="53" spans="1:7" ht="24" customHeight="1">
      <c r="A53" s="38"/>
      <c r="B53" s="39" t="s">
        <v>18</v>
      </c>
      <c r="C53" s="39" t="s">
        <v>824</v>
      </c>
      <c r="D53" s="52">
        <v>8</v>
      </c>
      <c r="E53" s="40" t="s">
        <v>57</v>
      </c>
      <c r="F53" s="62"/>
      <c r="G53" s="33">
        <f t="shared" ref="G53" si="5">D53*F53</f>
        <v>0</v>
      </c>
    </row>
    <row r="54" spans="1:7" ht="24" customHeight="1">
      <c r="A54" s="38"/>
      <c r="B54" s="39"/>
      <c r="C54" s="39"/>
      <c r="D54" s="52"/>
      <c r="E54" s="40"/>
      <c r="F54" s="52"/>
      <c r="G54" s="33"/>
    </row>
    <row r="55" spans="1:7" ht="24" customHeight="1">
      <c r="A55" s="42">
        <v>2</v>
      </c>
      <c r="B55" s="39" t="s">
        <v>159</v>
      </c>
      <c r="C55" s="39"/>
      <c r="D55" s="52"/>
      <c r="E55" s="40"/>
      <c r="F55" s="52">
        <v>0</v>
      </c>
      <c r="G55" s="33"/>
    </row>
    <row r="56" spans="1:7" ht="24" customHeight="1">
      <c r="A56" s="42">
        <v>1</v>
      </c>
      <c r="B56" s="39" t="s">
        <v>68</v>
      </c>
      <c r="C56" s="39" t="s">
        <v>319</v>
      </c>
      <c r="D56" s="52">
        <v>10</v>
      </c>
      <c r="E56" s="40" t="s">
        <v>35</v>
      </c>
      <c r="F56" s="52"/>
      <c r="G56" s="33">
        <f t="shared" ref="G56:G62" si="6">D56*F56</f>
        <v>0</v>
      </c>
    </row>
    <row r="57" spans="1:7" ht="24" customHeight="1">
      <c r="A57" s="42">
        <v>2</v>
      </c>
      <c r="B57" s="39" t="s">
        <v>50</v>
      </c>
      <c r="C57" s="39" t="s">
        <v>826</v>
      </c>
      <c r="D57" s="52">
        <v>300</v>
      </c>
      <c r="E57" s="40" t="s">
        <v>311</v>
      </c>
      <c r="F57" s="52"/>
      <c r="G57" s="33">
        <f t="shared" si="6"/>
        <v>0</v>
      </c>
    </row>
    <row r="58" spans="1:7" ht="24" customHeight="1">
      <c r="A58" s="42">
        <v>3</v>
      </c>
      <c r="B58" s="39" t="s">
        <v>306</v>
      </c>
      <c r="C58" s="39"/>
      <c r="D58" s="52">
        <v>50</v>
      </c>
      <c r="E58" s="40" t="s">
        <v>307</v>
      </c>
      <c r="F58" s="65"/>
      <c r="G58" s="33">
        <f t="shared" si="6"/>
        <v>0</v>
      </c>
    </row>
    <row r="59" spans="1:7" ht="24" customHeight="1">
      <c r="A59" s="42"/>
      <c r="B59" s="39"/>
      <c r="C59" s="39"/>
      <c r="D59" s="52"/>
      <c r="E59" s="40"/>
      <c r="F59" s="52"/>
      <c r="G59" s="33"/>
    </row>
    <row r="60" spans="1:7" ht="24" customHeight="1">
      <c r="A60" s="42">
        <v>3</v>
      </c>
      <c r="B60" s="39" t="s">
        <v>160</v>
      </c>
      <c r="C60" s="39"/>
      <c r="D60" s="52"/>
      <c r="E60" s="40"/>
      <c r="F60" s="52">
        <v>0</v>
      </c>
      <c r="G60" s="33">
        <f t="shared" si="6"/>
        <v>0</v>
      </c>
    </row>
    <row r="61" spans="1:7" ht="24" customHeight="1">
      <c r="A61" s="42"/>
      <c r="B61" s="39"/>
      <c r="C61" s="39"/>
      <c r="D61" s="52"/>
      <c r="E61" s="40"/>
      <c r="F61" s="52">
        <v>0</v>
      </c>
      <c r="G61" s="33">
        <f t="shared" si="6"/>
        <v>0</v>
      </c>
    </row>
    <row r="62" spans="1:7" ht="24" customHeight="1">
      <c r="A62" s="38">
        <v>4</v>
      </c>
      <c r="B62" s="39" t="s">
        <v>67</v>
      </c>
      <c r="C62" s="39"/>
      <c r="D62" s="52"/>
      <c r="E62" s="40"/>
      <c r="F62" s="52">
        <v>0</v>
      </c>
      <c r="G62" s="33">
        <f t="shared" si="6"/>
        <v>0</v>
      </c>
    </row>
    <row r="63" spans="1:7" ht="24" customHeight="1">
      <c r="A63" s="38">
        <v>1</v>
      </c>
      <c r="B63" s="39" t="s">
        <v>50</v>
      </c>
      <c r="C63" s="39" t="s">
        <v>259</v>
      </c>
      <c r="D63" s="52">
        <v>6</v>
      </c>
      <c r="E63" s="40" t="s">
        <v>51</v>
      </c>
      <c r="F63" s="62" t="s">
        <v>174</v>
      </c>
      <c r="G63" s="33" t="s">
        <v>173</v>
      </c>
    </row>
    <row r="64" spans="1:7" ht="24" customHeight="1" thickBot="1">
      <c r="A64" s="91"/>
      <c r="B64" s="55"/>
      <c r="C64" s="55"/>
      <c r="D64" s="53"/>
      <c r="E64" s="59"/>
      <c r="F64" s="93"/>
      <c r="G64" s="45"/>
    </row>
    <row r="65" spans="1:7" ht="24" customHeight="1" thickTop="1">
      <c r="A65" s="54"/>
      <c r="B65" s="56" t="s">
        <v>155</v>
      </c>
      <c r="C65" s="57"/>
      <c r="D65" s="58"/>
      <c r="E65" s="56"/>
      <c r="F65" s="58">
        <v>0</v>
      </c>
      <c r="G65" s="44">
        <f>SUM(G35:G64)</f>
        <v>0</v>
      </c>
    </row>
    <row r="66" spans="1:7" ht="24" customHeight="1">
      <c r="A66" s="46">
        <v>5</v>
      </c>
      <c r="B66" s="47" t="s">
        <v>162</v>
      </c>
      <c r="C66" s="47"/>
      <c r="D66" s="51"/>
      <c r="E66" s="36"/>
      <c r="F66" s="51">
        <v>0</v>
      </c>
      <c r="G66" s="49">
        <f>D66*F66</f>
        <v>0</v>
      </c>
    </row>
    <row r="67" spans="1:7" ht="24" customHeight="1">
      <c r="A67" s="38">
        <v>1</v>
      </c>
      <c r="B67" s="39" t="s">
        <v>50</v>
      </c>
      <c r="C67" s="39" t="s">
        <v>259</v>
      </c>
      <c r="D67" s="52">
        <v>12</v>
      </c>
      <c r="E67" s="40" t="s">
        <v>51</v>
      </c>
      <c r="F67" s="62" t="s">
        <v>174</v>
      </c>
      <c r="G67" s="33" t="s">
        <v>173</v>
      </c>
    </row>
    <row r="68" spans="1:7" ht="24" customHeight="1">
      <c r="A68" s="38">
        <v>2</v>
      </c>
      <c r="B68" s="39" t="s">
        <v>52</v>
      </c>
      <c r="C68" s="39"/>
      <c r="D68" s="52">
        <v>2</v>
      </c>
      <c r="E68" s="40" t="s">
        <v>25</v>
      </c>
      <c r="F68" s="52"/>
      <c r="G68" s="33">
        <f>D68*F68</f>
        <v>0</v>
      </c>
    </row>
    <row r="69" spans="1:7" ht="24" customHeight="1">
      <c r="A69" s="38"/>
      <c r="B69" s="39"/>
      <c r="C69" s="39"/>
      <c r="D69" s="52"/>
      <c r="E69" s="40"/>
      <c r="F69" s="52"/>
      <c r="G69" s="33"/>
    </row>
    <row r="70" spans="1:7" ht="24" customHeight="1">
      <c r="A70" s="38">
        <v>6</v>
      </c>
      <c r="B70" s="39" t="s">
        <v>321</v>
      </c>
      <c r="C70" s="39"/>
      <c r="D70" s="52"/>
      <c r="E70" s="40"/>
      <c r="F70" s="52">
        <v>0</v>
      </c>
      <c r="G70" s="33"/>
    </row>
    <row r="71" spans="1:7" ht="24" customHeight="1">
      <c r="A71" s="38">
        <v>1</v>
      </c>
      <c r="B71" s="39" t="s">
        <v>197</v>
      </c>
      <c r="C71" s="39" t="s">
        <v>198</v>
      </c>
      <c r="D71" s="52">
        <v>15</v>
      </c>
      <c r="E71" s="40" t="s">
        <v>57</v>
      </c>
      <c r="F71" s="62" t="s">
        <v>174</v>
      </c>
      <c r="G71" s="33" t="s">
        <v>173</v>
      </c>
    </row>
    <row r="72" spans="1:7" ht="24" customHeight="1">
      <c r="A72" s="38">
        <v>2</v>
      </c>
      <c r="B72" s="39" t="s">
        <v>197</v>
      </c>
      <c r="C72" s="39" t="s">
        <v>199</v>
      </c>
      <c r="D72" s="52">
        <v>11</v>
      </c>
      <c r="E72" s="40" t="s">
        <v>57</v>
      </c>
      <c r="F72" s="62" t="s">
        <v>174</v>
      </c>
      <c r="G72" s="33" t="s">
        <v>173</v>
      </c>
    </row>
    <row r="73" spans="1:7" ht="24" customHeight="1">
      <c r="A73" s="42">
        <v>3</v>
      </c>
      <c r="B73" s="39" t="s">
        <v>58</v>
      </c>
      <c r="C73" s="39"/>
      <c r="D73" s="52">
        <v>7</v>
      </c>
      <c r="E73" s="40" t="s">
        <v>35</v>
      </c>
      <c r="F73" s="52"/>
      <c r="G73" s="33">
        <f>D73*F73</f>
        <v>0</v>
      </c>
    </row>
    <row r="74" spans="1:7" ht="24" customHeight="1">
      <c r="A74" s="42">
        <v>4</v>
      </c>
      <c r="B74" s="39" t="s">
        <v>171</v>
      </c>
      <c r="C74" s="39" t="s">
        <v>198</v>
      </c>
      <c r="D74" s="52">
        <v>45</v>
      </c>
      <c r="E74" s="40" t="s">
        <v>51</v>
      </c>
      <c r="F74" s="62" t="s">
        <v>174</v>
      </c>
      <c r="G74" s="33" t="s">
        <v>173</v>
      </c>
    </row>
    <row r="75" spans="1:7" ht="24" customHeight="1">
      <c r="A75" s="38">
        <v>5</v>
      </c>
      <c r="B75" s="39" t="s">
        <v>171</v>
      </c>
      <c r="C75" s="39" t="s">
        <v>199</v>
      </c>
      <c r="D75" s="52">
        <v>26</v>
      </c>
      <c r="E75" s="40" t="s">
        <v>51</v>
      </c>
      <c r="F75" s="62" t="s">
        <v>174</v>
      </c>
      <c r="G75" s="33" t="s">
        <v>173</v>
      </c>
    </row>
    <row r="76" spans="1:7" ht="24" customHeight="1">
      <c r="A76" s="38"/>
      <c r="B76" s="39"/>
      <c r="C76" s="39"/>
      <c r="D76" s="52"/>
      <c r="E76" s="40"/>
      <c r="F76" s="52">
        <v>0</v>
      </c>
      <c r="G76" s="33"/>
    </row>
    <row r="77" spans="1:7" ht="24" customHeight="1">
      <c r="A77" s="38">
        <v>7</v>
      </c>
      <c r="B77" s="39" t="s">
        <v>149</v>
      </c>
      <c r="C77" s="39"/>
      <c r="D77" s="52"/>
      <c r="E77" s="40"/>
      <c r="F77" s="52"/>
      <c r="G77" s="33"/>
    </row>
    <row r="78" spans="1:7" ht="24" customHeight="1">
      <c r="A78" s="38">
        <v>1</v>
      </c>
      <c r="B78" s="64" t="s">
        <v>18</v>
      </c>
      <c r="C78" s="39" t="s">
        <v>824</v>
      </c>
      <c r="D78" s="52">
        <v>5</v>
      </c>
      <c r="E78" s="40" t="s">
        <v>57</v>
      </c>
      <c r="F78" s="62"/>
      <c r="G78" s="33">
        <f t="shared" ref="G78:G79" si="7">D78*F78</f>
        <v>0</v>
      </c>
    </row>
    <row r="79" spans="1:7" ht="24" customHeight="1">
      <c r="A79" s="38">
        <v>2</v>
      </c>
      <c r="B79" s="39" t="s">
        <v>50</v>
      </c>
      <c r="C79" s="39" t="s">
        <v>826</v>
      </c>
      <c r="D79" s="52">
        <v>15</v>
      </c>
      <c r="E79" s="40" t="s">
        <v>51</v>
      </c>
      <c r="F79" s="52"/>
      <c r="G79" s="33">
        <f t="shared" si="7"/>
        <v>0</v>
      </c>
    </row>
    <row r="80" spans="1:7" ht="24" customHeight="1">
      <c r="A80" s="38"/>
      <c r="B80" s="39"/>
      <c r="C80" s="39"/>
      <c r="D80" s="52"/>
      <c r="E80" s="40"/>
      <c r="F80" s="52"/>
      <c r="G80" s="33"/>
    </row>
    <row r="81" spans="1:7" ht="24" customHeight="1">
      <c r="A81" s="38">
        <v>8</v>
      </c>
      <c r="B81" s="39" t="s">
        <v>320</v>
      </c>
      <c r="C81" s="39"/>
      <c r="D81" s="52"/>
      <c r="E81" s="40"/>
      <c r="F81" s="52"/>
      <c r="G81" s="33"/>
    </row>
    <row r="82" spans="1:7" ht="24" customHeight="1">
      <c r="A82" s="38"/>
      <c r="B82" s="64"/>
      <c r="C82" s="64"/>
      <c r="D82" s="65"/>
      <c r="E82" s="66"/>
      <c r="F82" s="65">
        <v>0</v>
      </c>
      <c r="G82" s="33">
        <f>D82*F82</f>
        <v>0</v>
      </c>
    </row>
    <row r="83" spans="1:7" ht="24" customHeight="1">
      <c r="A83" s="38">
        <v>9</v>
      </c>
      <c r="B83" s="39" t="s">
        <v>323</v>
      </c>
      <c r="C83" s="39"/>
      <c r="D83" s="52"/>
      <c r="E83" s="40"/>
      <c r="F83" s="62">
        <v>0</v>
      </c>
      <c r="G83" s="33"/>
    </row>
    <row r="84" spans="1:7" ht="24" customHeight="1">
      <c r="A84" s="38"/>
      <c r="B84" s="39"/>
      <c r="C84" s="39"/>
      <c r="D84" s="52"/>
      <c r="E84" s="40"/>
      <c r="F84" s="52"/>
      <c r="G84" s="33"/>
    </row>
    <row r="85" spans="1:7" ht="24" customHeight="1">
      <c r="A85" s="38">
        <v>10</v>
      </c>
      <c r="B85" s="64" t="s">
        <v>322</v>
      </c>
      <c r="C85" s="39"/>
      <c r="D85" s="52"/>
      <c r="E85" s="40"/>
      <c r="F85" s="62">
        <v>0</v>
      </c>
      <c r="G85" s="33">
        <f>D85*F85</f>
        <v>0</v>
      </c>
    </row>
    <row r="86" spans="1:7" ht="24" customHeight="1">
      <c r="A86" s="38">
        <v>1</v>
      </c>
      <c r="B86" s="39" t="s">
        <v>18</v>
      </c>
      <c r="C86" s="39" t="s">
        <v>824</v>
      </c>
      <c r="D86" s="52">
        <v>4</v>
      </c>
      <c r="E86" s="40" t="s">
        <v>57</v>
      </c>
      <c r="F86" s="52"/>
      <c r="G86" s="33">
        <f t="shared" ref="G86:G87" si="8">D86*F86</f>
        <v>0</v>
      </c>
    </row>
    <row r="87" spans="1:7" ht="24" customHeight="1">
      <c r="A87" s="38">
        <v>2</v>
      </c>
      <c r="B87" s="39" t="s">
        <v>50</v>
      </c>
      <c r="C87" s="39" t="s">
        <v>826</v>
      </c>
      <c r="D87" s="52">
        <v>12</v>
      </c>
      <c r="E87" s="40" t="s">
        <v>51</v>
      </c>
      <c r="F87" s="52"/>
      <c r="G87" s="33">
        <f t="shared" si="8"/>
        <v>0</v>
      </c>
    </row>
    <row r="88" spans="1:7" ht="24" customHeight="1">
      <c r="A88" s="38"/>
      <c r="B88" s="39"/>
      <c r="C88" s="39"/>
      <c r="D88" s="52"/>
      <c r="E88" s="40"/>
      <c r="F88" s="52"/>
      <c r="G88" s="33"/>
    </row>
    <row r="89" spans="1:7" ht="24" customHeight="1">
      <c r="A89" s="38"/>
      <c r="B89" s="39"/>
      <c r="C89" s="39"/>
      <c r="D89" s="52"/>
      <c r="E89" s="40"/>
      <c r="F89" s="52"/>
      <c r="G89" s="33"/>
    </row>
    <row r="90" spans="1:7" ht="24" customHeight="1">
      <c r="A90" s="38"/>
      <c r="B90" s="39"/>
      <c r="C90" s="39"/>
      <c r="D90" s="52"/>
      <c r="E90" s="40"/>
      <c r="F90" s="52"/>
      <c r="G90" s="33"/>
    </row>
    <row r="91" spans="1:7" ht="24" customHeight="1">
      <c r="A91" s="38"/>
      <c r="B91" s="39"/>
      <c r="C91" s="39"/>
      <c r="D91" s="52"/>
      <c r="E91" s="40"/>
      <c r="F91" s="52"/>
      <c r="G91" s="33"/>
    </row>
    <row r="92" spans="1:7" ht="24" customHeight="1">
      <c r="A92" s="38"/>
      <c r="B92" s="39"/>
      <c r="C92" s="39"/>
      <c r="D92" s="52"/>
      <c r="E92" s="40"/>
      <c r="F92" s="52"/>
      <c r="G92" s="33"/>
    </row>
    <row r="93" spans="1:7" ht="24" customHeight="1">
      <c r="A93" s="38"/>
      <c r="B93" s="39"/>
      <c r="C93" s="39"/>
      <c r="D93" s="52"/>
      <c r="E93" s="40"/>
      <c r="F93" s="52"/>
      <c r="G93" s="33"/>
    </row>
    <row r="94" spans="1:7" ht="24" customHeight="1">
      <c r="A94" s="38"/>
      <c r="B94" s="39"/>
      <c r="C94" s="39"/>
      <c r="D94" s="52"/>
      <c r="E94" s="40"/>
      <c r="F94" s="52"/>
      <c r="G94" s="33"/>
    </row>
    <row r="95" spans="1:7" ht="24" customHeight="1" thickBot="1">
      <c r="A95" s="91"/>
      <c r="B95" s="55"/>
      <c r="C95" s="55"/>
      <c r="D95" s="53"/>
      <c r="E95" s="59"/>
      <c r="F95" s="93"/>
      <c r="G95" s="45"/>
    </row>
    <row r="96" spans="1:7" ht="24" customHeight="1" thickTop="1">
      <c r="A96" s="54"/>
      <c r="B96" s="56" t="s">
        <v>155</v>
      </c>
      <c r="C96" s="57"/>
      <c r="D96" s="58"/>
      <c r="E96" s="56"/>
      <c r="F96" s="58">
        <v>0</v>
      </c>
      <c r="G96" s="44">
        <f>SUM(G66:G95)</f>
        <v>0</v>
      </c>
    </row>
    <row r="97" spans="1:7" ht="24" customHeight="1">
      <c r="A97" s="46">
        <v>11</v>
      </c>
      <c r="B97" s="47" t="s">
        <v>324</v>
      </c>
      <c r="C97" s="47"/>
      <c r="D97" s="51"/>
      <c r="E97" s="36"/>
      <c r="F97" s="51">
        <v>0</v>
      </c>
      <c r="G97" s="49"/>
    </row>
    <row r="98" spans="1:7" ht="24" customHeight="1">
      <c r="A98" s="38">
        <v>1</v>
      </c>
      <c r="B98" s="39" t="s">
        <v>18</v>
      </c>
      <c r="C98" s="39" t="s">
        <v>824</v>
      </c>
      <c r="D98" s="52">
        <v>15</v>
      </c>
      <c r="E98" s="40" t="s">
        <v>57</v>
      </c>
      <c r="F98" s="52"/>
      <c r="G98" s="33">
        <f t="shared" ref="G98:G108" si="9">D98*F98</f>
        <v>0</v>
      </c>
    </row>
    <row r="99" spans="1:7" ht="24" customHeight="1">
      <c r="A99" s="38">
        <v>2</v>
      </c>
      <c r="B99" s="39" t="s">
        <v>50</v>
      </c>
      <c r="C99" s="39" t="s">
        <v>826</v>
      </c>
      <c r="D99" s="52">
        <v>36</v>
      </c>
      <c r="E99" s="40" t="s">
        <v>51</v>
      </c>
      <c r="F99" s="52"/>
      <c r="G99" s="33">
        <f t="shared" si="9"/>
        <v>0</v>
      </c>
    </row>
    <row r="100" spans="1:7" ht="24" customHeight="1">
      <c r="A100" s="38">
        <v>3</v>
      </c>
      <c r="B100" s="39" t="s">
        <v>641</v>
      </c>
      <c r="C100" s="39" t="s">
        <v>642</v>
      </c>
      <c r="D100" s="52">
        <v>1</v>
      </c>
      <c r="E100" s="40" t="s">
        <v>25</v>
      </c>
      <c r="F100" s="52"/>
      <c r="G100" s="33">
        <f t="shared" si="9"/>
        <v>0</v>
      </c>
    </row>
    <row r="101" spans="1:7" ht="24" customHeight="1">
      <c r="A101" s="42">
        <v>4</v>
      </c>
      <c r="B101" s="39" t="s">
        <v>69</v>
      </c>
      <c r="C101" s="39" t="s">
        <v>427</v>
      </c>
      <c r="D101" s="52">
        <v>2</v>
      </c>
      <c r="E101" s="40" t="s">
        <v>25</v>
      </c>
      <c r="F101" s="52"/>
      <c r="G101" s="33">
        <f t="shared" si="9"/>
        <v>0</v>
      </c>
    </row>
    <row r="102" spans="1:7" ht="24" customHeight="1">
      <c r="A102" s="42">
        <v>5</v>
      </c>
      <c r="B102" s="39" t="s">
        <v>281</v>
      </c>
      <c r="C102" s="39" t="s">
        <v>653</v>
      </c>
      <c r="D102" s="52">
        <v>1</v>
      </c>
      <c r="E102" s="40" t="s">
        <v>25</v>
      </c>
      <c r="F102" s="52"/>
      <c r="G102" s="33">
        <f t="shared" si="9"/>
        <v>0</v>
      </c>
    </row>
    <row r="103" spans="1:7" ht="24" customHeight="1">
      <c r="A103" s="38">
        <v>6</v>
      </c>
      <c r="B103" s="39" t="s">
        <v>20</v>
      </c>
      <c r="C103" s="39" t="s">
        <v>21</v>
      </c>
      <c r="D103" s="52">
        <v>2</v>
      </c>
      <c r="E103" s="40" t="s">
        <v>25</v>
      </c>
      <c r="F103" s="52"/>
      <c r="G103" s="33">
        <f t="shared" si="9"/>
        <v>0</v>
      </c>
    </row>
    <row r="104" spans="1:7" ht="24" customHeight="1">
      <c r="A104" s="42">
        <v>7</v>
      </c>
      <c r="B104" s="39" t="s">
        <v>454</v>
      </c>
      <c r="C104" s="39" t="s">
        <v>810</v>
      </c>
      <c r="D104" s="52">
        <v>1</v>
      </c>
      <c r="E104" s="40" t="s">
        <v>27</v>
      </c>
      <c r="F104" s="52"/>
      <c r="G104" s="33">
        <f t="shared" si="9"/>
        <v>0</v>
      </c>
    </row>
    <row r="105" spans="1:7" ht="24" customHeight="1">
      <c r="A105" s="42">
        <v>8</v>
      </c>
      <c r="B105" s="39" t="s">
        <v>70</v>
      </c>
      <c r="C105" s="39" t="s">
        <v>451</v>
      </c>
      <c r="D105" s="52">
        <v>1</v>
      </c>
      <c r="E105" s="40" t="s">
        <v>25</v>
      </c>
      <c r="F105" s="52"/>
      <c r="G105" s="33">
        <f t="shared" si="9"/>
        <v>0</v>
      </c>
    </row>
    <row r="106" spans="1:7" ht="24" customHeight="1">
      <c r="A106" s="42">
        <v>9</v>
      </c>
      <c r="B106" s="39" t="s">
        <v>19</v>
      </c>
      <c r="C106" s="39" t="s">
        <v>71</v>
      </c>
      <c r="D106" s="52">
        <v>1</v>
      </c>
      <c r="E106" s="40" t="s">
        <v>25</v>
      </c>
      <c r="F106" s="52"/>
      <c r="G106" s="33">
        <f t="shared" si="9"/>
        <v>0</v>
      </c>
    </row>
    <row r="107" spans="1:7" ht="24" customHeight="1">
      <c r="A107" s="42">
        <v>10</v>
      </c>
      <c r="B107" s="39" t="s">
        <v>284</v>
      </c>
      <c r="C107" s="39" t="s">
        <v>640</v>
      </c>
      <c r="D107" s="52">
        <v>2</v>
      </c>
      <c r="E107" s="40" t="s">
        <v>25</v>
      </c>
      <c r="F107" s="52"/>
      <c r="G107" s="33">
        <f t="shared" si="9"/>
        <v>0</v>
      </c>
    </row>
    <row r="108" spans="1:7" ht="24" customHeight="1">
      <c r="A108" s="42">
        <v>11</v>
      </c>
      <c r="B108" s="39" t="s">
        <v>72</v>
      </c>
      <c r="C108" s="39" t="s">
        <v>831</v>
      </c>
      <c r="D108" s="52">
        <v>1</v>
      </c>
      <c r="E108" s="40" t="s">
        <v>25</v>
      </c>
      <c r="F108" s="52"/>
      <c r="G108" s="33">
        <f t="shared" si="9"/>
        <v>0</v>
      </c>
    </row>
    <row r="109" spans="1:7" ht="24" customHeight="1">
      <c r="A109" s="42"/>
      <c r="B109" s="39"/>
      <c r="C109" s="39"/>
      <c r="D109" s="52"/>
      <c r="E109" s="40"/>
      <c r="F109" s="52"/>
      <c r="G109" s="33"/>
    </row>
    <row r="110" spans="1:7" ht="24" customHeight="1">
      <c r="A110" s="38">
        <v>12</v>
      </c>
      <c r="B110" s="39" t="s">
        <v>224</v>
      </c>
      <c r="C110" s="39"/>
      <c r="D110" s="52"/>
      <c r="E110" s="40"/>
      <c r="F110" s="52">
        <v>0</v>
      </c>
      <c r="G110" s="33">
        <f t="shared" ref="G110:G112" si="10">D110*F110</f>
        <v>0</v>
      </c>
    </row>
    <row r="111" spans="1:7" ht="24" customHeight="1">
      <c r="A111" s="38">
        <v>1</v>
      </c>
      <c r="B111" s="39" t="s">
        <v>18</v>
      </c>
      <c r="C111" s="39" t="s">
        <v>824</v>
      </c>
      <c r="D111" s="52">
        <v>1</v>
      </c>
      <c r="E111" s="40" t="s">
        <v>57</v>
      </c>
      <c r="F111" s="52"/>
      <c r="G111" s="33">
        <f t="shared" si="10"/>
        <v>0</v>
      </c>
    </row>
    <row r="112" spans="1:7" ht="24" customHeight="1">
      <c r="A112" s="38">
        <v>2</v>
      </c>
      <c r="B112" s="39" t="s">
        <v>50</v>
      </c>
      <c r="C112" s="39" t="s">
        <v>826</v>
      </c>
      <c r="D112" s="52">
        <v>2</v>
      </c>
      <c r="E112" s="40" t="s">
        <v>51</v>
      </c>
      <c r="F112" s="52"/>
      <c r="G112" s="33">
        <f t="shared" si="10"/>
        <v>0</v>
      </c>
    </row>
    <row r="113" spans="1:7" ht="24" customHeight="1">
      <c r="A113" s="38">
        <v>3</v>
      </c>
      <c r="B113" s="39" t="s">
        <v>284</v>
      </c>
      <c r="C113" s="39" t="s">
        <v>175</v>
      </c>
      <c r="D113" s="52">
        <v>3</v>
      </c>
      <c r="E113" s="40" t="s">
        <v>25</v>
      </c>
      <c r="F113" s="62" t="s">
        <v>174</v>
      </c>
      <c r="G113" s="33" t="s">
        <v>173</v>
      </c>
    </row>
    <row r="114" spans="1:7" ht="24" customHeight="1">
      <c r="A114" s="38">
        <v>4</v>
      </c>
      <c r="B114" s="39" t="s">
        <v>285</v>
      </c>
      <c r="C114" s="39" t="s">
        <v>236</v>
      </c>
      <c r="D114" s="52">
        <v>3</v>
      </c>
      <c r="E114" s="40" t="s">
        <v>286</v>
      </c>
      <c r="F114" s="52"/>
      <c r="G114" s="33">
        <f t="shared" ref="G114:G117" si="11">D114*F114</f>
        <v>0</v>
      </c>
    </row>
    <row r="115" spans="1:7" ht="24" customHeight="1">
      <c r="A115" s="38">
        <v>5</v>
      </c>
      <c r="B115" s="39" t="s">
        <v>76</v>
      </c>
      <c r="C115" s="39" t="s">
        <v>77</v>
      </c>
      <c r="D115" s="52">
        <v>1</v>
      </c>
      <c r="E115" s="40" t="s">
        <v>25</v>
      </c>
      <c r="F115" s="52"/>
      <c r="G115" s="33">
        <f t="shared" si="11"/>
        <v>0</v>
      </c>
    </row>
    <row r="116" spans="1:7" ht="24" customHeight="1">
      <c r="A116" s="38">
        <v>6</v>
      </c>
      <c r="B116" s="39" t="s">
        <v>816</v>
      </c>
      <c r="C116" s="39" t="s">
        <v>659</v>
      </c>
      <c r="D116" s="52">
        <v>3</v>
      </c>
      <c r="E116" s="40" t="s">
        <v>35</v>
      </c>
      <c r="F116" s="65"/>
      <c r="G116" s="33">
        <f t="shared" si="11"/>
        <v>0</v>
      </c>
    </row>
    <row r="117" spans="1:7" ht="24" customHeight="1">
      <c r="A117" s="38">
        <v>7</v>
      </c>
      <c r="B117" s="39" t="s">
        <v>292</v>
      </c>
      <c r="C117" s="39" t="s">
        <v>233</v>
      </c>
      <c r="D117" s="52">
        <v>1</v>
      </c>
      <c r="E117" s="40" t="s">
        <v>25</v>
      </c>
      <c r="F117" s="52"/>
      <c r="G117" s="33">
        <f t="shared" si="11"/>
        <v>0</v>
      </c>
    </row>
    <row r="118" spans="1:7" ht="24" customHeight="1">
      <c r="A118" s="38"/>
      <c r="B118" s="39"/>
      <c r="C118" s="39"/>
      <c r="D118" s="52"/>
      <c r="E118" s="40"/>
      <c r="F118" s="52"/>
      <c r="G118" s="33"/>
    </row>
    <row r="119" spans="1:7" ht="24" customHeight="1">
      <c r="A119" s="38">
        <v>13</v>
      </c>
      <c r="B119" s="39" t="s">
        <v>325</v>
      </c>
      <c r="C119" s="39"/>
      <c r="D119" s="52"/>
      <c r="E119" s="40"/>
      <c r="F119" s="52"/>
      <c r="G119" s="33"/>
    </row>
    <row r="120" spans="1:7" ht="24" customHeight="1">
      <c r="A120" s="38">
        <v>1</v>
      </c>
      <c r="B120" s="39" t="s">
        <v>18</v>
      </c>
      <c r="C120" s="39" t="s">
        <v>824</v>
      </c>
      <c r="D120" s="52">
        <v>2</v>
      </c>
      <c r="E120" s="40" t="s">
        <v>57</v>
      </c>
      <c r="F120" s="52"/>
      <c r="G120" s="33">
        <f t="shared" ref="G120" si="12">D120*F120</f>
        <v>0</v>
      </c>
    </row>
    <row r="121" spans="1:7" ht="24" customHeight="1">
      <c r="A121" s="38"/>
      <c r="B121" s="39"/>
      <c r="C121" s="39"/>
      <c r="D121" s="52"/>
      <c r="E121" s="40"/>
      <c r="F121" s="52"/>
      <c r="G121" s="33"/>
    </row>
    <row r="122" spans="1:7" ht="24" customHeight="1">
      <c r="A122" s="38">
        <v>14</v>
      </c>
      <c r="B122" s="39" t="s">
        <v>226</v>
      </c>
      <c r="C122" s="39"/>
      <c r="D122" s="52"/>
      <c r="E122" s="40"/>
      <c r="F122" s="62"/>
      <c r="G122" s="33"/>
    </row>
    <row r="123" spans="1:7" ht="24" customHeight="1">
      <c r="A123" s="38">
        <v>1</v>
      </c>
      <c r="B123" s="39" t="s">
        <v>18</v>
      </c>
      <c r="C123" s="39" t="s">
        <v>824</v>
      </c>
      <c r="D123" s="52">
        <v>1</v>
      </c>
      <c r="E123" s="40" t="s">
        <v>57</v>
      </c>
      <c r="F123" s="62"/>
      <c r="G123" s="33">
        <f t="shared" ref="G123:G124" si="13">D123*F123</f>
        <v>0</v>
      </c>
    </row>
    <row r="124" spans="1:7" ht="24" customHeight="1">
      <c r="A124" s="42">
        <v>2</v>
      </c>
      <c r="B124" s="39" t="s">
        <v>50</v>
      </c>
      <c r="C124" s="39" t="s">
        <v>826</v>
      </c>
      <c r="D124" s="52">
        <v>3</v>
      </c>
      <c r="E124" s="40" t="s">
        <v>51</v>
      </c>
      <c r="F124" s="52"/>
      <c r="G124" s="33">
        <f t="shared" si="13"/>
        <v>0</v>
      </c>
    </row>
    <row r="125" spans="1:7" ht="24" customHeight="1">
      <c r="A125" s="42"/>
      <c r="B125" s="39"/>
      <c r="C125" s="39"/>
      <c r="D125" s="52"/>
      <c r="E125" s="40"/>
      <c r="F125" s="52"/>
      <c r="G125" s="33"/>
    </row>
    <row r="126" spans="1:7" ht="24" customHeight="1" thickBot="1">
      <c r="A126" s="91"/>
      <c r="B126" s="55"/>
      <c r="C126" s="55"/>
      <c r="D126" s="53"/>
      <c r="E126" s="59"/>
      <c r="F126" s="93"/>
      <c r="G126" s="45"/>
    </row>
    <row r="127" spans="1:7" ht="24" customHeight="1" thickTop="1">
      <c r="A127" s="54"/>
      <c r="B127" s="56" t="s">
        <v>155</v>
      </c>
      <c r="C127" s="57"/>
      <c r="D127" s="58"/>
      <c r="E127" s="56"/>
      <c r="F127" s="58">
        <v>0</v>
      </c>
      <c r="G127" s="44">
        <f>SUM(G97:G126)</f>
        <v>0</v>
      </c>
    </row>
    <row r="128" spans="1:7" ht="24" customHeight="1">
      <c r="A128" s="46">
        <v>15</v>
      </c>
      <c r="B128" s="47" t="s">
        <v>326</v>
      </c>
      <c r="C128" s="47"/>
      <c r="D128" s="51"/>
      <c r="E128" s="36"/>
      <c r="F128" s="101"/>
      <c r="G128" s="49"/>
    </row>
    <row r="129" spans="1:7" ht="24" customHeight="1">
      <c r="A129" s="38">
        <v>1</v>
      </c>
      <c r="B129" s="39" t="s">
        <v>18</v>
      </c>
      <c r="C129" s="39" t="s">
        <v>824</v>
      </c>
      <c r="D129" s="52">
        <v>2</v>
      </c>
      <c r="E129" s="40" t="s">
        <v>57</v>
      </c>
      <c r="F129" s="62"/>
      <c r="G129" s="33">
        <f t="shared" ref="G129:G131" si="14">D129*F129</f>
        <v>0</v>
      </c>
    </row>
    <row r="130" spans="1:7" ht="24" customHeight="1">
      <c r="A130" s="38">
        <v>2</v>
      </c>
      <c r="B130" s="39" t="s">
        <v>50</v>
      </c>
      <c r="C130" s="39" t="s">
        <v>826</v>
      </c>
      <c r="D130" s="52">
        <v>4</v>
      </c>
      <c r="E130" s="40" t="s">
        <v>51</v>
      </c>
      <c r="F130" s="52"/>
      <c r="G130" s="33">
        <f t="shared" si="14"/>
        <v>0</v>
      </c>
    </row>
    <row r="131" spans="1:7" ht="24" customHeight="1">
      <c r="A131" s="38">
        <v>3</v>
      </c>
      <c r="B131" s="39" t="s">
        <v>310</v>
      </c>
      <c r="C131" s="39" t="s">
        <v>191</v>
      </c>
      <c r="D131" s="52">
        <v>9</v>
      </c>
      <c r="E131" s="40" t="s">
        <v>24</v>
      </c>
      <c r="F131" s="97"/>
      <c r="G131" s="33">
        <f t="shared" si="14"/>
        <v>0</v>
      </c>
    </row>
    <row r="132" spans="1:7" ht="24" customHeight="1">
      <c r="A132" s="38"/>
      <c r="B132" s="39"/>
      <c r="C132" s="39"/>
      <c r="D132" s="52"/>
      <c r="E132" s="40"/>
      <c r="F132" s="52">
        <v>0</v>
      </c>
      <c r="G132" s="33"/>
    </row>
    <row r="133" spans="1:7" ht="24" customHeight="1">
      <c r="A133" s="38">
        <v>16</v>
      </c>
      <c r="B133" s="39" t="s">
        <v>223</v>
      </c>
      <c r="C133" s="39"/>
      <c r="D133" s="52"/>
      <c r="E133" s="40"/>
      <c r="F133" s="52">
        <v>0</v>
      </c>
      <c r="G133" s="33"/>
    </row>
    <row r="134" spans="1:7" ht="24" customHeight="1">
      <c r="A134" s="38">
        <v>1</v>
      </c>
      <c r="B134" s="39" t="s">
        <v>18</v>
      </c>
      <c r="C134" s="39" t="s">
        <v>824</v>
      </c>
      <c r="D134" s="52">
        <v>8</v>
      </c>
      <c r="E134" s="40" t="s">
        <v>57</v>
      </c>
      <c r="F134" s="52"/>
      <c r="G134" s="33">
        <f t="shared" ref="G134:G144" si="15">D134*F134</f>
        <v>0</v>
      </c>
    </row>
    <row r="135" spans="1:7" ht="24" customHeight="1">
      <c r="A135" s="38">
        <v>2</v>
      </c>
      <c r="B135" s="39" t="s">
        <v>225</v>
      </c>
      <c r="C135" s="39" t="s">
        <v>826</v>
      </c>
      <c r="D135" s="52">
        <v>24</v>
      </c>
      <c r="E135" s="40" t="s">
        <v>51</v>
      </c>
      <c r="F135" s="52"/>
      <c r="G135" s="33">
        <f t="shared" si="15"/>
        <v>0</v>
      </c>
    </row>
    <row r="136" spans="1:7" ht="24" customHeight="1">
      <c r="A136" s="38">
        <v>3</v>
      </c>
      <c r="B136" s="39" t="s">
        <v>641</v>
      </c>
      <c r="C136" s="39" t="s">
        <v>642</v>
      </c>
      <c r="D136" s="52">
        <v>1</v>
      </c>
      <c r="E136" s="40" t="s">
        <v>25</v>
      </c>
      <c r="F136" s="52"/>
      <c r="G136" s="33">
        <f t="shared" si="15"/>
        <v>0</v>
      </c>
    </row>
    <row r="137" spans="1:7" ht="24" customHeight="1">
      <c r="A137" s="38">
        <v>4</v>
      </c>
      <c r="B137" s="39" t="s">
        <v>69</v>
      </c>
      <c r="C137" s="39" t="s">
        <v>427</v>
      </c>
      <c r="D137" s="52">
        <v>2</v>
      </c>
      <c r="E137" s="40" t="s">
        <v>25</v>
      </c>
      <c r="F137" s="52"/>
      <c r="G137" s="33">
        <f t="shared" si="15"/>
        <v>0</v>
      </c>
    </row>
    <row r="138" spans="1:7" ht="24" customHeight="1">
      <c r="A138" s="38">
        <v>5</v>
      </c>
      <c r="B138" s="39" t="s">
        <v>281</v>
      </c>
      <c r="C138" s="39" t="s">
        <v>653</v>
      </c>
      <c r="D138" s="52">
        <v>1</v>
      </c>
      <c r="E138" s="40" t="s">
        <v>25</v>
      </c>
      <c r="F138" s="52"/>
      <c r="G138" s="33">
        <f t="shared" si="15"/>
        <v>0</v>
      </c>
    </row>
    <row r="139" spans="1:7" ht="24" customHeight="1">
      <c r="A139" s="38">
        <v>6</v>
      </c>
      <c r="B139" s="39" t="s">
        <v>454</v>
      </c>
      <c r="C139" s="39" t="s">
        <v>810</v>
      </c>
      <c r="D139" s="52">
        <v>1</v>
      </c>
      <c r="E139" s="40" t="s">
        <v>27</v>
      </c>
      <c r="F139" s="52"/>
      <c r="G139" s="33">
        <f t="shared" si="15"/>
        <v>0</v>
      </c>
    </row>
    <row r="140" spans="1:7" ht="24" customHeight="1">
      <c r="A140" s="38">
        <v>7</v>
      </c>
      <c r="B140" s="39" t="s">
        <v>284</v>
      </c>
      <c r="C140" s="39" t="s">
        <v>640</v>
      </c>
      <c r="D140" s="52">
        <v>1</v>
      </c>
      <c r="E140" s="40" t="s">
        <v>25</v>
      </c>
      <c r="F140" s="52"/>
      <c r="G140" s="33">
        <f t="shared" si="15"/>
        <v>0</v>
      </c>
    </row>
    <row r="141" spans="1:7" ht="24" customHeight="1">
      <c r="A141" s="38">
        <v>8</v>
      </c>
      <c r="B141" s="39" t="s">
        <v>650</v>
      </c>
      <c r="C141" s="39" t="s">
        <v>651</v>
      </c>
      <c r="D141" s="52">
        <v>60</v>
      </c>
      <c r="E141" s="40" t="s">
        <v>25</v>
      </c>
      <c r="F141" s="62"/>
      <c r="G141" s="33">
        <f t="shared" si="15"/>
        <v>0</v>
      </c>
    </row>
    <row r="142" spans="1:7" ht="24" customHeight="1">
      <c r="A142" s="38">
        <v>9</v>
      </c>
      <c r="B142" s="39" t="s">
        <v>72</v>
      </c>
      <c r="C142" s="39" t="s">
        <v>831</v>
      </c>
      <c r="D142" s="52">
        <v>1</v>
      </c>
      <c r="E142" s="40" t="s">
        <v>25</v>
      </c>
      <c r="F142" s="62"/>
      <c r="G142" s="33">
        <f t="shared" si="15"/>
        <v>0</v>
      </c>
    </row>
    <row r="143" spans="1:7" ht="24" customHeight="1">
      <c r="A143" s="42">
        <v>10</v>
      </c>
      <c r="B143" s="39" t="s">
        <v>23</v>
      </c>
      <c r="C143" s="39" t="s">
        <v>516</v>
      </c>
      <c r="D143" s="52">
        <v>21</v>
      </c>
      <c r="E143" s="40" t="s">
        <v>35</v>
      </c>
      <c r="F143" s="52"/>
      <c r="G143" s="33">
        <f t="shared" si="15"/>
        <v>0</v>
      </c>
    </row>
    <row r="144" spans="1:7" ht="24" customHeight="1">
      <c r="A144" s="42">
        <v>11</v>
      </c>
      <c r="B144" s="39" t="s">
        <v>282</v>
      </c>
      <c r="C144" s="39" t="s">
        <v>283</v>
      </c>
      <c r="D144" s="52">
        <v>1</v>
      </c>
      <c r="E144" s="40" t="s">
        <v>25</v>
      </c>
      <c r="F144" s="52"/>
      <c r="G144" s="33">
        <f t="shared" si="15"/>
        <v>0</v>
      </c>
    </row>
    <row r="145" spans="1:7" ht="24" customHeight="1">
      <c r="A145" s="38"/>
      <c r="B145" s="39"/>
      <c r="C145" s="39"/>
      <c r="D145" s="52"/>
      <c r="E145" s="40"/>
      <c r="F145" s="52"/>
      <c r="G145" s="33"/>
    </row>
    <row r="146" spans="1:7" ht="24" customHeight="1">
      <c r="A146" s="38">
        <v>17</v>
      </c>
      <c r="B146" s="39" t="s">
        <v>327</v>
      </c>
      <c r="C146" s="39"/>
      <c r="D146" s="52"/>
      <c r="E146" s="40"/>
      <c r="F146" s="52"/>
      <c r="G146" s="33"/>
    </row>
    <row r="147" spans="1:7" ht="24" customHeight="1">
      <c r="A147" s="38"/>
      <c r="B147" s="39"/>
      <c r="C147" s="39"/>
      <c r="D147" s="52"/>
      <c r="E147" s="40"/>
      <c r="F147" s="52"/>
      <c r="G147" s="33"/>
    </row>
    <row r="148" spans="1:7" ht="24" customHeight="1">
      <c r="A148" s="38">
        <v>18</v>
      </c>
      <c r="B148" s="39" t="s">
        <v>328</v>
      </c>
      <c r="C148" s="39"/>
      <c r="D148" s="52"/>
      <c r="E148" s="40"/>
      <c r="F148" s="52">
        <v>0</v>
      </c>
      <c r="G148" s="33"/>
    </row>
    <row r="149" spans="1:7" ht="24" customHeight="1">
      <c r="A149" s="38"/>
      <c r="B149" s="39"/>
      <c r="C149" s="39"/>
      <c r="D149" s="52"/>
      <c r="E149" s="40"/>
      <c r="F149" s="52">
        <v>0</v>
      </c>
      <c r="G149" s="33"/>
    </row>
    <row r="150" spans="1:7" ht="24" customHeight="1">
      <c r="A150" s="42">
        <v>19</v>
      </c>
      <c r="B150" s="39" t="s">
        <v>151</v>
      </c>
      <c r="C150" s="39"/>
      <c r="D150" s="52"/>
      <c r="E150" s="40"/>
      <c r="F150" s="52">
        <v>0</v>
      </c>
      <c r="G150" s="33"/>
    </row>
    <row r="151" spans="1:7" ht="24" customHeight="1">
      <c r="A151" s="42"/>
      <c r="B151" s="39"/>
      <c r="C151" s="39"/>
      <c r="D151" s="52"/>
      <c r="E151" s="40"/>
      <c r="F151" s="52">
        <v>0</v>
      </c>
      <c r="G151" s="33"/>
    </row>
    <row r="152" spans="1:7" ht="24" customHeight="1">
      <c r="A152" s="38">
        <v>20</v>
      </c>
      <c r="B152" s="39" t="s">
        <v>329</v>
      </c>
      <c r="C152" s="39"/>
      <c r="D152" s="52"/>
      <c r="E152" s="40"/>
      <c r="F152" s="52">
        <v>0</v>
      </c>
      <c r="G152" s="33"/>
    </row>
    <row r="153" spans="1:7" ht="24" customHeight="1">
      <c r="A153" s="92"/>
      <c r="B153" s="94"/>
      <c r="C153" s="94"/>
      <c r="D153" s="95"/>
      <c r="E153" s="96"/>
      <c r="F153" s="95"/>
      <c r="G153" s="100"/>
    </row>
    <row r="154" spans="1:7" ht="24" customHeight="1">
      <c r="A154" s="92"/>
      <c r="B154" s="94"/>
      <c r="C154" s="94"/>
      <c r="D154" s="95"/>
      <c r="E154" s="96"/>
      <c r="F154" s="95"/>
      <c r="G154" s="100"/>
    </row>
    <row r="155" spans="1:7" ht="24" customHeight="1">
      <c r="A155" s="92"/>
      <c r="B155" s="94"/>
      <c r="C155" s="94"/>
      <c r="D155" s="95"/>
      <c r="E155" s="96"/>
      <c r="F155" s="95"/>
      <c r="G155" s="100"/>
    </row>
    <row r="156" spans="1:7" ht="24" customHeight="1">
      <c r="A156" s="92"/>
      <c r="B156" s="94"/>
      <c r="C156" s="94"/>
      <c r="D156" s="95"/>
      <c r="E156" s="96"/>
      <c r="F156" s="95"/>
      <c r="G156" s="100"/>
    </row>
    <row r="157" spans="1:7" ht="24" customHeight="1" thickBot="1">
      <c r="A157" s="91"/>
      <c r="B157" s="55"/>
      <c r="C157" s="55"/>
      <c r="D157" s="53"/>
      <c r="E157" s="59"/>
      <c r="F157" s="93"/>
      <c r="G157" s="45"/>
    </row>
    <row r="158" spans="1:7" ht="24" customHeight="1" thickTop="1">
      <c r="A158" s="54"/>
      <c r="B158" s="56" t="s">
        <v>155</v>
      </c>
      <c r="C158" s="57"/>
      <c r="D158" s="58"/>
      <c r="E158" s="56"/>
      <c r="F158" s="58">
        <v>0</v>
      </c>
      <c r="G158" s="44">
        <f>SUM(G128:G157)</f>
        <v>0</v>
      </c>
    </row>
    <row r="159" spans="1:7" ht="24" customHeight="1">
      <c r="A159" s="200">
        <v>21</v>
      </c>
      <c r="B159" s="47" t="s">
        <v>227</v>
      </c>
      <c r="C159" s="47"/>
      <c r="D159" s="51"/>
      <c r="E159" s="36"/>
      <c r="F159" s="51">
        <v>0</v>
      </c>
      <c r="G159" s="49"/>
    </row>
    <row r="160" spans="1:7" ht="24" customHeight="1">
      <c r="A160" s="42">
        <v>1</v>
      </c>
      <c r="B160" s="39" t="s">
        <v>201</v>
      </c>
      <c r="C160" s="39" t="s">
        <v>228</v>
      </c>
      <c r="D160" s="52">
        <v>8</v>
      </c>
      <c r="E160" s="40" t="s">
        <v>47</v>
      </c>
      <c r="F160" s="62" t="s">
        <v>174</v>
      </c>
      <c r="G160" s="33" t="s">
        <v>173</v>
      </c>
    </row>
    <row r="161" spans="1:7" ht="24" customHeight="1">
      <c r="A161" s="42">
        <v>2</v>
      </c>
      <c r="B161" s="39" t="s">
        <v>203</v>
      </c>
      <c r="C161" s="39" t="s">
        <v>202</v>
      </c>
      <c r="D161" s="52">
        <v>8</v>
      </c>
      <c r="E161" s="40" t="s">
        <v>204</v>
      </c>
      <c r="F161" s="62" t="s">
        <v>174</v>
      </c>
      <c r="G161" s="33" t="s">
        <v>173</v>
      </c>
    </row>
    <row r="162" spans="1:7" ht="24" customHeight="1">
      <c r="A162" s="42">
        <v>3</v>
      </c>
      <c r="B162" s="39" t="s">
        <v>229</v>
      </c>
      <c r="C162" s="39" t="s">
        <v>202</v>
      </c>
      <c r="D162" s="52">
        <v>1</v>
      </c>
      <c r="E162" s="40" t="s">
        <v>192</v>
      </c>
      <c r="F162" s="62" t="s">
        <v>174</v>
      </c>
      <c r="G162" s="33" t="s">
        <v>173</v>
      </c>
    </row>
    <row r="163" spans="1:7" ht="24" customHeight="1">
      <c r="A163" s="42">
        <v>4</v>
      </c>
      <c r="B163" s="39" t="s">
        <v>205</v>
      </c>
      <c r="C163" s="39" t="s">
        <v>258</v>
      </c>
      <c r="D163" s="52">
        <v>16</v>
      </c>
      <c r="E163" s="40" t="s">
        <v>154</v>
      </c>
      <c r="F163" s="62"/>
      <c r="G163" s="33">
        <f>D163*F163</f>
        <v>0</v>
      </c>
    </row>
    <row r="164" spans="1:7" ht="24" customHeight="1">
      <c r="A164" s="42"/>
      <c r="B164" s="39"/>
      <c r="C164" s="39"/>
      <c r="D164" s="52"/>
      <c r="E164" s="40"/>
      <c r="F164" s="62"/>
      <c r="G164" s="33"/>
    </row>
    <row r="165" spans="1:7" ht="24" customHeight="1">
      <c r="A165" s="38">
        <v>22</v>
      </c>
      <c r="B165" s="39" t="s">
        <v>330</v>
      </c>
      <c r="C165" s="39"/>
      <c r="D165" s="52"/>
      <c r="E165" s="40"/>
      <c r="F165" s="62"/>
      <c r="G165" s="33"/>
    </row>
    <row r="166" spans="1:7" ht="24" customHeight="1">
      <c r="A166" s="38">
        <v>1</v>
      </c>
      <c r="B166" s="39" t="s">
        <v>18</v>
      </c>
      <c r="C166" s="39" t="s">
        <v>824</v>
      </c>
      <c r="D166" s="52">
        <v>6</v>
      </c>
      <c r="E166" s="40" t="s">
        <v>57</v>
      </c>
      <c r="F166" s="52"/>
      <c r="G166" s="33">
        <f t="shared" ref="G166:G167" si="16">D166*F166</f>
        <v>0</v>
      </c>
    </row>
    <row r="167" spans="1:7" ht="24" customHeight="1">
      <c r="A167" s="38">
        <v>2</v>
      </c>
      <c r="B167" s="39" t="s">
        <v>50</v>
      </c>
      <c r="C167" s="39" t="s">
        <v>826</v>
      </c>
      <c r="D167" s="52">
        <v>9</v>
      </c>
      <c r="E167" s="40" t="s">
        <v>51</v>
      </c>
      <c r="F167" s="52"/>
      <c r="G167" s="33">
        <f t="shared" si="16"/>
        <v>0</v>
      </c>
    </row>
    <row r="168" spans="1:7" ht="24" customHeight="1">
      <c r="A168" s="38"/>
      <c r="B168" s="39"/>
      <c r="C168" s="39"/>
      <c r="D168" s="52"/>
      <c r="E168" s="40"/>
      <c r="F168" s="62"/>
      <c r="G168" s="33"/>
    </row>
    <row r="169" spans="1:7" ht="24" customHeight="1">
      <c r="A169" s="38">
        <v>23</v>
      </c>
      <c r="B169" s="39" t="s">
        <v>790</v>
      </c>
      <c r="C169" s="39"/>
      <c r="D169" s="52"/>
      <c r="E169" s="40"/>
      <c r="F169" s="62"/>
      <c r="G169" s="33"/>
    </row>
    <row r="170" spans="1:7" ht="24" customHeight="1">
      <c r="A170" s="38">
        <v>1</v>
      </c>
      <c r="B170" s="39" t="s">
        <v>18</v>
      </c>
      <c r="C170" s="39" t="s">
        <v>824</v>
      </c>
      <c r="D170" s="52">
        <v>6</v>
      </c>
      <c r="E170" s="40" t="s">
        <v>57</v>
      </c>
      <c r="F170" s="52"/>
      <c r="G170" s="33">
        <f>D170*F170</f>
        <v>0</v>
      </c>
    </row>
    <row r="171" spans="1:7" ht="24" customHeight="1">
      <c r="A171" s="38">
        <v>2</v>
      </c>
      <c r="B171" s="39" t="s">
        <v>50</v>
      </c>
      <c r="C171" s="39" t="s">
        <v>826</v>
      </c>
      <c r="D171" s="52">
        <v>10</v>
      </c>
      <c r="E171" s="40" t="s">
        <v>51</v>
      </c>
      <c r="F171" s="52"/>
      <c r="G171" s="33">
        <f t="shared" ref="G171" si="17">D171*F171</f>
        <v>0</v>
      </c>
    </row>
    <row r="172" spans="1:7" ht="24" customHeight="1">
      <c r="A172" s="38"/>
      <c r="B172" s="39"/>
      <c r="C172" s="39"/>
      <c r="D172" s="52"/>
      <c r="E172" s="40"/>
      <c r="F172" s="62"/>
      <c r="G172" s="33"/>
    </row>
    <row r="173" spans="1:7" ht="24" customHeight="1">
      <c r="A173" s="38">
        <v>24</v>
      </c>
      <c r="B173" s="39" t="s">
        <v>230</v>
      </c>
      <c r="C173" s="39"/>
      <c r="D173" s="52"/>
      <c r="E173" s="40"/>
      <c r="F173" s="52">
        <v>0</v>
      </c>
      <c r="G173" s="33">
        <f t="shared" ref="G173:G176" si="18">D173*F173</f>
        <v>0</v>
      </c>
    </row>
    <row r="174" spans="1:7" ht="24" customHeight="1">
      <c r="A174" s="38">
        <v>1</v>
      </c>
      <c r="B174" s="39" t="s">
        <v>331</v>
      </c>
      <c r="C174" s="39" t="s">
        <v>820</v>
      </c>
      <c r="D174" s="52">
        <v>159</v>
      </c>
      <c r="E174" s="40" t="s">
        <v>35</v>
      </c>
      <c r="F174" s="65"/>
      <c r="G174" s="33">
        <f t="shared" si="18"/>
        <v>0</v>
      </c>
    </row>
    <row r="175" spans="1:7" ht="24" customHeight="1">
      <c r="A175" s="38">
        <v>2</v>
      </c>
      <c r="B175" s="39" t="s">
        <v>310</v>
      </c>
      <c r="C175" s="39" t="s">
        <v>191</v>
      </c>
      <c r="D175" s="52">
        <v>920</v>
      </c>
      <c r="E175" s="40" t="s">
        <v>24</v>
      </c>
      <c r="F175" s="52"/>
      <c r="G175" s="33">
        <f t="shared" si="18"/>
        <v>0</v>
      </c>
    </row>
    <row r="176" spans="1:7" ht="24" customHeight="1">
      <c r="A176" s="38">
        <v>3</v>
      </c>
      <c r="B176" s="39" t="s">
        <v>84</v>
      </c>
      <c r="C176" s="39" t="s">
        <v>56</v>
      </c>
      <c r="D176" s="52">
        <v>47</v>
      </c>
      <c r="E176" s="40" t="s">
        <v>57</v>
      </c>
      <c r="F176" s="52"/>
      <c r="G176" s="33">
        <f t="shared" si="18"/>
        <v>0</v>
      </c>
    </row>
    <row r="177" spans="1:7" ht="24" customHeight="1">
      <c r="A177" s="38"/>
      <c r="B177" s="39"/>
      <c r="C177" s="39"/>
      <c r="D177" s="52"/>
      <c r="E177" s="40"/>
      <c r="F177" s="52">
        <v>0</v>
      </c>
      <c r="G177" s="33"/>
    </row>
    <row r="178" spans="1:7" ht="24" customHeight="1">
      <c r="A178" s="38">
        <v>25</v>
      </c>
      <c r="B178" s="39" t="s">
        <v>332</v>
      </c>
      <c r="C178" s="39"/>
      <c r="D178" s="52"/>
      <c r="E178" s="40"/>
      <c r="F178" s="62"/>
      <c r="G178" s="33"/>
    </row>
    <row r="179" spans="1:7" ht="24" customHeight="1">
      <c r="A179" s="38">
        <v>1</v>
      </c>
      <c r="B179" s="39" t="s">
        <v>50</v>
      </c>
      <c r="C179" s="39" t="s">
        <v>261</v>
      </c>
      <c r="D179" s="52">
        <v>24</v>
      </c>
      <c r="E179" s="40" t="s">
        <v>51</v>
      </c>
      <c r="F179" s="62" t="s">
        <v>174</v>
      </c>
      <c r="G179" s="33" t="s">
        <v>173</v>
      </c>
    </row>
    <row r="180" spans="1:7" ht="24" customHeight="1">
      <c r="A180" s="38">
        <v>2</v>
      </c>
      <c r="B180" s="39" t="s">
        <v>310</v>
      </c>
      <c r="C180" s="39" t="s">
        <v>191</v>
      </c>
      <c r="D180" s="52">
        <v>33</v>
      </c>
      <c r="E180" s="40" t="s">
        <v>24</v>
      </c>
      <c r="F180" s="52"/>
      <c r="G180" s="33">
        <f t="shared" ref="G180:G181" si="19">D180*F180</f>
        <v>0</v>
      </c>
    </row>
    <row r="181" spans="1:7" ht="24" customHeight="1">
      <c r="A181" s="38">
        <v>3</v>
      </c>
      <c r="B181" s="39" t="s">
        <v>296</v>
      </c>
      <c r="C181" s="39" t="s">
        <v>190</v>
      </c>
      <c r="D181" s="52">
        <v>2</v>
      </c>
      <c r="E181" s="40" t="s">
        <v>25</v>
      </c>
      <c r="F181" s="52"/>
      <c r="G181" s="33">
        <f t="shared" si="19"/>
        <v>0</v>
      </c>
    </row>
    <row r="182" spans="1:7" ht="24" customHeight="1">
      <c r="A182" s="38"/>
      <c r="B182" s="39"/>
      <c r="C182" s="39"/>
      <c r="D182" s="52"/>
      <c r="E182" s="40"/>
      <c r="F182" s="52"/>
      <c r="G182" s="33"/>
    </row>
    <row r="183" spans="1:7" ht="24" customHeight="1">
      <c r="A183" s="38">
        <v>26</v>
      </c>
      <c r="B183" s="39" t="s">
        <v>333</v>
      </c>
      <c r="C183" s="39" t="s">
        <v>334</v>
      </c>
      <c r="D183" s="52"/>
      <c r="E183" s="40"/>
      <c r="F183" s="52"/>
      <c r="G183" s="33"/>
    </row>
    <row r="184" spans="1:7" ht="24" customHeight="1">
      <c r="A184" s="38">
        <v>1</v>
      </c>
      <c r="B184" s="39" t="s">
        <v>50</v>
      </c>
      <c r="C184" s="39" t="s">
        <v>826</v>
      </c>
      <c r="D184" s="52">
        <v>24</v>
      </c>
      <c r="E184" s="40" t="s">
        <v>51</v>
      </c>
      <c r="F184" s="52"/>
      <c r="G184" s="33">
        <f t="shared" ref="G184" si="20">D184*F184</f>
        <v>0</v>
      </c>
    </row>
    <row r="185" spans="1:7" ht="24" customHeight="1">
      <c r="A185" s="38">
        <v>2</v>
      </c>
      <c r="B185" s="39" t="s">
        <v>310</v>
      </c>
      <c r="C185" s="39" t="s">
        <v>191</v>
      </c>
      <c r="D185" s="52">
        <v>34</v>
      </c>
      <c r="E185" s="40" t="s">
        <v>24</v>
      </c>
      <c r="F185" s="52"/>
      <c r="G185" s="33">
        <f t="shared" ref="G185" si="21">D185*F185</f>
        <v>0</v>
      </c>
    </row>
    <row r="186" spans="1:7" ht="24" customHeight="1">
      <c r="A186" s="38"/>
      <c r="B186" s="39"/>
      <c r="C186" s="39"/>
      <c r="D186" s="52"/>
      <c r="E186" s="40"/>
      <c r="F186" s="52"/>
      <c r="G186" s="33"/>
    </row>
    <row r="187" spans="1:7" ht="24" customHeight="1">
      <c r="A187" s="38"/>
      <c r="B187" s="39"/>
      <c r="C187" s="39"/>
      <c r="D187" s="52"/>
      <c r="E187" s="40"/>
      <c r="F187" s="52"/>
      <c r="G187" s="33"/>
    </row>
    <row r="188" spans="1:7" ht="24" customHeight="1" thickBot="1">
      <c r="A188" s="91"/>
      <c r="B188" s="55"/>
      <c r="C188" s="55"/>
      <c r="D188" s="53"/>
      <c r="E188" s="59"/>
      <c r="F188" s="93"/>
      <c r="G188" s="45"/>
    </row>
    <row r="189" spans="1:7" ht="24" customHeight="1" thickTop="1">
      <c r="A189" s="54"/>
      <c r="B189" s="56" t="s">
        <v>155</v>
      </c>
      <c r="C189" s="57"/>
      <c r="D189" s="58"/>
      <c r="E189" s="56"/>
      <c r="F189" s="58">
        <v>0</v>
      </c>
      <c r="G189" s="44">
        <f>SUM(G159:G188)</f>
        <v>0</v>
      </c>
    </row>
    <row r="190" spans="1:7" ht="24" customHeight="1">
      <c r="A190" s="46">
        <v>27</v>
      </c>
      <c r="B190" s="47" t="s">
        <v>150</v>
      </c>
      <c r="C190" s="47"/>
      <c r="D190" s="51"/>
      <c r="E190" s="36"/>
      <c r="F190" s="51">
        <v>0</v>
      </c>
      <c r="G190" s="49">
        <f t="shared" ref="G190:G199" si="22">D190*F190</f>
        <v>0</v>
      </c>
    </row>
    <row r="191" spans="1:7" ht="24" customHeight="1">
      <c r="A191" s="38">
        <v>1</v>
      </c>
      <c r="B191" s="64" t="s">
        <v>76</v>
      </c>
      <c r="C191" s="39" t="s">
        <v>189</v>
      </c>
      <c r="D191" s="52">
        <v>1</v>
      </c>
      <c r="E191" s="40" t="s">
        <v>25</v>
      </c>
      <c r="F191" s="62"/>
      <c r="G191" s="33">
        <f t="shared" si="22"/>
        <v>0</v>
      </c>
    </row>
    <row r="192" spans="1:7" ht="24" customHeight="1">
      <c r="A192" s="38">
        <v>2</v>
      </c>
      <c r="B192" s="39" t="s">
        <v>683</v>
      </c>
      <c r="C192" s="39" t="s">
        <v>821</v>
      </c>
      <c r="D192" s="52">
        <v>8</v>
      </c>
      <c r="E192" s="40" t="s">
        <v>25</v>
      </c>
      <c r="F192" s="52"/>
      <c r="G192" s="33">
        <f t="shared" si="22"/>
        <v>0</v>
      </c>
    </row>
    <row r="193" spans="1:7" ht="24" customHeight="1">
      <c r="A193" s="38">
        <v>3</v>
      </c>
      <c r="B193" s="39" t="s">
        <v>282</v>
      </c>
      <c r="C193" s="39" t="s">
        <v>283</v>
      </c>
      <c r="D193" s="52">
        <v>8</v>
      </c>
      <c r="E193" s="40" t="s">
        <v>25</v>
      </c>
      <c r="F193" s="52"/>
      <c r="G193" s="33">
        <f t="shared" si="22"/>
        <v>0</v>
      </c>
    </row>
    <row r="194" spans="1:7" ht="24" customHeight="1">
      <c r="A194" s="38">
        <v>4</v>
      </c>
      <c r="B194" s="39" t="s">
        <v>89</v>
      </c>
      <c r="C194" s="39" t="s">
        <v>231</v>
      </c>
      <c r="D194" s="52">
        <v>4</v>
      </c>
      <c r="E194" s="40" t="s">
        <v>47</v>
      </c>
      <c r="F194" s="52"/>
      <c r="G194" s="33">
        <f t="shared" si="22"/>
        <v>0</v>
      </c>
    </row>
    <row r="195" spans="1:7" ht="24" customHeight="1">
      <c r="A195" s="38">
        <v>5</v>
      </c>
      <c r="B195" s="39" t="s">
        <v>91</v>
      </c>
      <c r="C195" s="39" t="s">
        <v>90</v>
      </c>
      <c r="D195" s="52">
        <v>4</v>
      </c>
      <c r="E195" s="40" t="s">
        <v>47</v>
      </c>
      <c r="F195" s="52"/>
      <c r="G195" s="33">
        <f t="shared" si="22"/>
        <v>0</v>
      </c>
    </row>
    <row r="196" spans="1:7" ht="24" customHeight="1">
      <c r="A196" s="38">
        <v>6</v>
      </c>
      <c r="B196" s="39" t="s">
        <v>92</v>
      </c>
      <c r="C196" s="39" t="s">
        <v>93</v>
      </c>
      <c r="D196" s="52">
        <v>1</v>
      </c>
      <c r="E196" s="40" t="s">
        <v>29</v>
      </c>
      <c r="F196" s="52"/>
      <c r="G196" s="33">
        <f t="shared" si="22"/>
        <v>0</v>
      </c>
    </row>
    <row r="197" spans="1:7" ht="24" customHeight="1">
      <c r="A197" s="38">
        <v>7</v>
      </c>
      <c r="B197" s="39" t="s">
        <v>94</v>
      </c>
      <c r="C197" s="39" t="s">
        <v>95</v>
      </c>
      <c r="D197" s="52">
        <v>240</v>
      </c>
      <c r="E197" s="40" t="s">
        <v>41</v>
      </c>
      <c r="F197" s="52"/>
      <c r="G197" s="33">
        <f t="shared" si="22"/>
        <v>0</v>
      </c>
    </row>
    <row r="198" spans="1:7" ht="24" customHeight="1">
      <c r="A198" s="38">
        <v>8</v>
      </c>
      <c r="B198" s="39" t="s">
        <v>96</v>
      </c>
      <c r="C198" s="39" t="s">
        <v>97</v>
      </c>
      <c r="D198" s="52">
        <v>10</v>
      </c>
      <c r="E198" s="40" t="s">
        <v>98</v>
      </c>
      <c r="F198" s="52"/>
      <c r="G198" s="33">
        <f t="shared" si="22"/>
        <v>0</v>
      </c>
    </row>
    <row r="199" spans="1:7" ht="24" customHeight="1">
      <c r="A199" s="42">
        <v>9</v>
      </c>
      <c r="B199" s="39" t="s">
        <v>99</v>
      </c>
      <c r="C199" s="39" t="s">
        <v>97</v>
      </c>
      <c r="D199" s="52">
        <v>20</v>
      </c>
      <c r="E199" s="40" t="s">
        <v>98</v>
      </c>
      <c r="F199" s="52"/>
      <c r="G199" s="33">
        <f t="shared" si="22"/>
        <v>0</v>
      </c>
    </row>
    <row r="200" spans="1:7" ht="24" customHeight="1">
      <c r="A200" s="38"/>
      <c r="B200" s="39"/>
      <c r="C200" s="39"/>
      <c r="D200" s="52"/>
      <c r="E200" s="40"/>
      <c r="F200" s="52"/>
      <c r="G200" s="33"/>
    </row>
    <row r="201" spans="1:7" ht="24" customHeight="1">
      <c r="A201" s="38">
        <v>28</v>
      </c>
      <c r="B201" s="39" t="s">
        <v>791</v>
      </c>
      <c r="C201" s="39"/>
      <c r="D201" s="52"/>
      <c r="E201" s="40"/>
      <c r="F201" s="52">
        <v>0</v>
      </c>
      <c r="G201" s="33">
        <f>D201*F201</f>
        <v>0</v>
      </c>
    </row>
    <row r="202" spans="1:7" ht="24" customHeight="1">
      <c r="A202" s="38">
        <v>1</v>
      </c>
      <c r="B202" s="39" t="s">
        <v>18</v>
      </c>
      <c r="C202" s="39" t="s">
        <v>824</v>
      </c>
      <c r="D202" s="52">
        <v>2</v>
      </c>
      <c r="E202" s="40" t="s">
        <v>57</v>
      </c>
      <c r="F202" s="52"/>
      <c r="G202" s="33">
        <f t="shared" ref="G202:G206" si="23">D202*F202</f>
        <v>0</v>
      </c>
    </row>
    <row r="203" spans="1:7" ht="24" customHeight="1">
      <c r="A203" s="38">
        <v>2</v>
      </c>
      <c r="B203" s="39" t="s">
        <v>50</v>
      </c>
      <c r="C203" s="39" t="s">
        <v>826</v>
      </c>
      <c r="D203" s="52">
        <v>4</v>
      </c>
      <c r="E203" s="40" t="s">
        <v>51</v>
      </c>
      <c r="F203" s="52"/>
      <c r="G203" s="33">
        <f t="shared" si="23"/>
        <v>0</v>
      </c>
    </row>
    <row r="204" spans="1:7" ht="24" customHeight="1">
      <c r="A204" s="38">
        <v>3</v>
      </c>
      <c r="B204" s="39" t="s">
        <v>335</v>
      </c>
      <c r="C204" s="39" t="s">
        <v>336</v>
      </c>
      <c r="D204" s="52">
        <v>2</v>
      </c>
      <c r="E204" s="40" t="s">
        <v>25</v>
      </c>
      <c r="F204" s="52"/>
      <c r="G204" s="33">
        <f t="shared" si="23"/>
        <v>0</v>
      </c>
    </row>
    <row r="205" spans="1:7" ht="24" customHeight="1">
      <c r="A205" s="38">
        <v>4</v>
      </c>
      <c r="B205" s="39" t="s">
        <v>301</v>
      </c>
      <c r="C205" s="39" t="s">
        <v>817</v>
      </c>
      <c r="D205" s="52">
        <v>1</v>
      </c>
      <c r="E205" s="40" t="s">
        <v>35</v>
      </c>
      <c r="F205" s="52"/>
      <c r="G205" s="33">
        <f t="shared" si="23"/>
        <v>0</v>
      </c>
    </row>
    <row r="206" spans="1:7" ht="24" customHeight="1">
      <c r="A206" s="38"/>
      <c r="B206" s="39"/>
      <c r="C206" s="39"/>
      <c r="D206" s="52"/>
      <c r="E206" s="40"/>
      <c r="F206" s="52"/>
      <c r="G206" s="33">
        <f t="shared" si="23"/>
        <v>0</v>
      </c>
    </row>
    <row r="207" spans="1:7" ht="24" customHeight="1">
      <c r="A207" s="42">
        <v>29</v>
      </c>
      <c r="B207" s="39" t="s">
        <v>177</v>
      </c>
      <c r="C207" s="39"/>
      <c r="D207" s="52"/>
      <c r="E207" s="40"/>
      <c r="F207" s="52"/>
      <c r="G207" s="33"/>
    </row>
    <row r="208" spans="1:7" ht="24" customHeight="1">
      <c r="A208" s="42">
        <v>1</v>
      </c>
      <c r="B208" s="39" t="s">
        <v>18</v>
      </c>
      <c r="C208" s="39" t="s">
        <v>824</v>
      </c>
      <c r="D208" s="52">
        <v>16</v>
      </c>
      <c r="E208" s="40" t="s">
        <v>57</v>
      </c>
      <c r="F208" s="52"/>
      <c r="G208" s="33">
        <f t="shared" ref="G208:G210" si="24">D208*F208</f>
        <v>0</v>
      </c>
    </row>
    <row r="209" spans="1:7" ht="24" customHeight="1">
      <c r="A209" s="42">
        <v>2</v>
      </c>
      <c r="B209" s="39" t="s">
        <v>50</v>
      </c>
      <c r="C209" s="39" t="s">
        <v>826</v>
      </c>
      <c r="D209" s="52">
        <v>48</v>
      </c>
      <c r="E209" s="40" t="s">
        <v>51</v>
      </c>
      <c r="F209" s="52"/>
      <c r="G209" s="33">
        <f t="shared" si="24"/>
        <v>0</v>
      </c>
    </row>
    <row r="210" spans="1:7" ht="24" customHeight="1">
      <c r="A210" s="42">
        <v>3</v>
      </c>
      <c r="B210" s="39" t="s">
        <v>301</v>
      </c>
      <c r="C210" s="39" t="s">
        <v>337</v>
      </c>
      <c r="D210" s="52">
        <v>1</v>
      </c>
      <c r="E210" s="40" t="s">
        <v>35</v>
      </c>
      <c r="F210" s="65"/>
      <c r="G210" s="33">
        <f t="shared" si="24"/>
        <v>0</v>
      </c>
    </row>
    <row r="211" spans="1:7" ht="24" customHeight="1">
      <c r="A211" s="42"/>
      <c r="B211" s="39"/>
      <c r="C211" s="39"/>
      <c r="D211" s="52"/>
      <c r="E211" s="40"/>
      <c r="F211" s="52"/>
      <c r="G211" s="33"/>
    </row>
    <row r="212" spans="1:7" ht="24" customHeight="1">
      <c r="A212" s="42">
        <v>30</v>
      </c>
      <c r="B212" s="39" t="s">
        <v>338</v>
      </c>
      <c r="C212" s="39"/>
      <c r="D212" s="52"/>
      <c r="E212" s="40"/>
      <c r="F212" s="52"/>
      <c r="G212" s="33"/>
    </row>
    <row r="213" spans="1:7" ht="24" customHeight="1">
      <c r="A213" s="42">
        <v>1</v>
      </c>
      <c r="B213" s="39" t="s">
        <v>18</v>
      </c>
      <c r="C213" s="39" t="s">
        <v>824</v>
      </c>
      <c r="D213" s="52">
        <v>6</v>
      </c>
      <c r="E213" s="40" t="s">
        <v>57</v>
      </c>
      <c r="F213" s="52"/>
      <c r="G213" s="33">
        <f t="shared" ref="G213:G216" si="25">D213*F213</f>
        <v>0</v>
      </c>
    </row>
    <row r="214" spans="1:7" ht="24" customHeight="1">
      <c r="A214" s="38">
        <v>2</v>
      </c>
      <c r="B214" s="39" t="s">
        <v>50</v>
      </c>
      <c r="C214" s="39" t="s">
        <v>826</v>
      </c>
      <c r="D214" s="52">
        <v>6</v>
      </c>
      <c r="E214" s="40" t="s">
        <v>51</v>
      </c>
      <c r="F214" s="52"/>
      <c r="G214" s="33">
        <f t="shared" si="25"/>
        <v>0</v>
      </c>
    </row>
    <row r="215" spans="1:7" ht="24" customHeight="1">
      <c r="A215" s="38">
        <v>3</v>
      </c>
      <c r="B215" s="39" t="s">
        <v>641</v>
      </c>
      <c r="C215" s="39" t="s">
        <v>642</v>
      </c>
      <c r="D215" s="52">
        <v>1</v>
      </c>
      <c r="E215" s="40" t="s">
        <v>25</v>
      </c>
      <c r="F215" s="52"/>
      <c r="G215" s="33">
        <f t="shared" si="25"/>
        <v>0</v>
      </c>
    </row>
    <row r="216" spans="1:7" ht="24" customHeight="1">
      <c r="A216" s="38">
        <v>4</v>
      </c>
      <c r="B216" s="39" t="s">
        <v>284</v>
      </c>
      <c r="C216" s="39" t="s">
        <v>640</v>
      </c>
      <c r="D216" s="52">
        <v>1</v>
      </c>
      <c r="E216" s="40" t="s">
        <v>25</v>
      </c>
      <c r="F216" s="52"/>
      <c r="G216" s="33">
        <f t="shared" si="25"/>
        <v>0</v>
      </c>
    </row>
    <row r="217" spans="1:7" ht="24" customHeight="1">
      <c r="A217" s="92"/>
      <c r="B217" s="94"/>
      <c r="C217" s="94"/>
      <c r="D217" s="95"/>
      <c r="E217" s="96"/>
      <c r="F217" s="95"/>
      <c r="G217" s="100"/>
    </row>
    <row r="218" spans="1:7" ht="24" customHeight="1">
      <c r="A218" s="92"/>
      <c r="B218" s="94"/>
      <c r="C218" s="94"/>
      <c r="D218" s="95"/>
      <c r="E218" s="96"/>
      <c r="F218" s="95"/>
      <c r="G218" s="100"/>
    </row>
    <row r="219" spans="1:7" ht="24" customHeight="1" thickBot="1">
      <c r="A219" s="91"/>
      <c r="B219" s="55"/>
      <c r="C219" s="55"/>
      <c r="D219" s="53"/>
      <c r="E219" s="59"/>
      <c r="F219" s="93"/>
      <c r="G219" s="45"/>
    </row>
    <row r="220" spans="1:7" ht="24" customHeight="1" thickTop="1">
      <c r="A220" s="54"/>
      <c r="B220" s="56" t="s">
        <v>155</v>
      </c>
      <c r="C220" s="57"/>
      <c r="D220" s="58"/>
      <c r="E220" s="56"/>
      <c r="F220" s="58">
        <v>0</v>
      </c>
      <c r="G220" s="44">
        <f>SUM(G190:G219)</f>
        <v>0</v>
      </c>
    </row>
    <row r="221" spans="1:7" ht="24" customHeight="1">
      <c r="A221" s="200">
        <v>31</v>
      </c>
      <c r="B221" s="47" t="s">
        <v>339</v>
      </c>
      <c r="C221" s="47"/>
      <c r="D221" s="51"/>
      <c r="E221" s="36"/>
      <c r="F221" s="51"/>
      <c r="G221" s="49"/>
    </row>
    <row r="222" spans="1:7" ht="24" customHeight="1">
      <c r="A222" s="42">
        <v>1</v>
      </c>
      <c r="B222" s="39" t="s">
        <v>18</v>
      </c>
      <c r="C222" s="39" t="s">
        <v>824</v>
      </c>
      <c r="D222" s="52">
        <v>2</v>
      </c>
      <c r="E222" s="40" t="s">
        <v>57</v>
      </c>
      <c r="F222" s="52"/>
      <c r="G222" s="33">
        <f t="shared" ref="G222:G225" si="26">D222*F222</f>
        <v>0</v>
      </c>
    </row>
    <row r="223" spans="1:7" ht="24" customHeight="1">
      <c r="A223" s="42">
        <v>2</v>
      </c>
      <c r="B223" s="39" t="s">
        <v>50</v>
      </c>
      <c r="C223" s="39" t="s">
        <v>826</v>
      </c>
      <c r="D223" s="52">
        <v>4</v>
      </c>
      <c r="E223" s="40" t="s">
        <v>51</v>
      </c>
      <c r="F223" s="52"/>
      <c r="G223" s="33">
        <f t="shared" si="26"/>
        <v>0</v>
      </c>
    </row>
    <row r="224" spans="1:7" ht="24" customHeight="1">
      <c r="A224" s="38">
        <v>3</v>
      </c>
      <c r="B224" s="39" t="s">
        <v>641</v>
      </c>
      <c r="C224" s="39" t="s">
        <v>642</v>
      </c>
      <c r="D224" s="52">
        <v>1</v>
      </c>
      <c r="E224" s="40" t="s">
        <v>25</v>
      </c>
      <c r="F224" s="52"/>
      <c r="G224" s="33">
        <f t="shared" si="26"/>
        <v>0</v>
      </c>
    </row>
    <row r="225" spans="1:7" ht="24" customHeight="1">
      <c r="A225" s="38">
        <v>4</v>
      </c>
      <c r="B225" s="39" t="s">
        <v>284</v>
      </c>
      <c r="C225" s="39" t="s">
        <v>640</v>
      </c>
      <c r="D225" s="52">
        <v>1</v>
      </c>
      <c r="E225" s="40" t="s">
        <v>25</v>
      </c>
      <c r="F225" s="52"/>
      <c r="G225" s="33">
        <f t="shared" si="26"/>
        <v>0</v>
      </c>
    </row>
    <row r="226" spans="1:7" ht="24" customHeight="1">
      <c r="A226" s="38"/>
      <c r="B226" s="39"/>
      <c r="C226" s="39"/>
      <c r="D226" s="52"/>
      <c r="E226" s="40"/>
      <c r="F226" s="52"/>
      <c r="G226" s="33"/>
    </row>
    <row r="227" spans="1:7" ht="24" customHeight="1">
      <c r="A227" s="38">
        <v>32</v>
      </c>
      <c r="B227" s="39" t="s">
        <v>234</v>
      </c>
      <c r="C227" s="39"/>
      <c r="D227" s="52"/>
      <c r="E227" s="40"/>
      <c r="F227" s="52">
        <v>0</v>
      </c>
      <c r="G227" s="33"/>
    </row>
    <row r="228" spans="1:7" ht="24" customHeight="1">
      <c r="A228" s="38">
        <v>1</v>
      </c>
      <c r="B228" s="64" t="s">
        <v>18</v>
      </c>
      <c r="C228" s="39" t="s">
        <v>235</v>
      </c>
      <c r="D228" s="52">
        <v>18</v>
      </c>
      <c r="E228" s="40" t="s">
        <v>57</v>
      </c>
      <c r="F228" s="62" t="s">
        <v>174</v>
      </c>
      <c r="G228" s="33" t="s">
        <v>173</v>
      </c>
    </row>
    <row r="229" spans="1:7" ht="24" customHeight="1">
      <c r="A229" s="38">
        <v>2</v>
      </c>
      <c r="B229" s="39" t="s">
        <v>50</v>
      </c>
      <c r="C229" s="39" t="s">
        <v>235</v>
      </c>
      <c r="D229" s="52">
        <v>32</v>
      </c>
      <c r="E229" s="40" t="s">
        <v>51</v>
      </c>
      <c r="F229" s="62" t="s">
        <v>174</v>
      </c>
      <c r="G229" s="33" t="s">
        <v>173</v>
      </c>
    </row>
    <row r="230" spans="1:7" ht="24" customHeight="1">
      <c r="A230" s="38">
        <v>3</v>
      </c>
      <c r="B230" s="39" t="s">
        <v>284</v>
      </c>
      <c r="C230" s="39" t="s">
        <v>235</v>
      </c>
      <c r="D230" s="52">
        <v>1</v>
      </c>
      <c r="E230" s="40" t="s">
        <v>25</v>
      </c>
      <c r="F230" s="62" t="s">
        <v>174</v>
      </c>
      <c r="G230" s="33" t="s">
        <v>173</v>
      </c>
    </row>
    <row r="231" spans="1:7" ht="24" customHeight="1">
      <c r="A231" s="38">
        <v>4</v>
      </c>
      <c r="B231" s="39" t="s">
        <v>285</v>
      </c>
      <c r="C231" s="39" t="s">
        <v>236</v>
      </c>
      <c r="D231" s="52">
        <v>1</v>
      </c>
      <c r="E231" s="40" t="s">
        <v>286</v>
      </c>
      <c r="F231" s="52"/>
      <c r="G231" s="33">
        <f t="shared" ref="G231:G243" si="27">D231*F231</f>
        <v>0</v>
      </c>
    </row>
    <row r="232" spans="1:7" ht="24" customHeight="1">
      <c r="A232" s="38">
        <v>5</v>
      </c>
      <c r="B232" s="39" t="s">
        <v>287</v>
      </c>
      <c r="C232" s="39" t="s">
        <v>288</v>
      </c>
      <c r="D232" s="52">
        <v>4</v>
      </c>
      <c r="E232" s="40" t="s">
        <v>25</v>
      </c>
      <c r="F232" s="52"/>
      <c r="G232" s="33">
        <f t="shared" si="27"/>
        <v>0</v>
      </c>
    </row>
    <row r="233" spans="1:7" ht="24" customHeight="1">
      <c r="A233" s="38">
        <v>6</v>
      </c>
      <c r="B233" s="39" t="s">
        <v>23</v>
      </c>
      <c r="C233" s="39" t="s">
        <v>516</v>
      </c>
      <c r="D233" s="52">
        <v>4</v>
      </c>
      <c r="E233" s="40" t="s">
        <v>35</v>
      </c>
      <c r="F233" s="52"/>
      <c r="G233" s="33">
        <f t="shared" si="27"/>
        <v>0</v>
      </c>
    </row>
    <row r="234" spans="1:7" ht="24" customHeight="1">
      <c r="A234" s="38">
        <v>7</v>
      </c>
      <c r="B234" s="39" t="s">
        <v>289</v>
      </c>
      <c r="C234" s="39"/>
      <c r="D234" s="52">
        <v>2</v>
      </c>
      <c r="E234" s="40" t="s">
        <v>25</v>
      </c>
      <c r="F234" s="52"/>
      <c r="G234" s="33">
        <f t="shared" si="27"/>
        <v>0</v>
      </c>
    </row>
    <row r="235" spans="1:7" ht="24" customHeight="1">
      <c r="A235" s="38">
        <v>8</v>
      </c>
      <c r="B235" s="39" t="s">
        <v>22</v>
      </c>
      <c r="C235" s="39"/>
      <c r="D235" s="52">
        <v>20</v>
      </c>
      <c r="E235" s="40" t="s">
        <v>27</v>
      </c>
      <c r="F235" s="52"/>
      <c r="G235" s="33">
        <f t="shared" si="27"/>
        <v>0</v>
      </c>
    </row>
    <row r="236" spans="1:7" ht="24" customHeight="1">
      <c r="A236" s="38">
        <v>9</v>
      </c>
      <c r="B236" s="39" t="s">
        <v>290</v>
      </c>
      <c r="C236" s="39"/>
      <c r="D236" s="52">
        <v>1</v>
      </c>
      <c r="E236" s="40" t="s">
        <v>25</v>
      </c>
      <c r="F236" s="52"/>
      <c r="G236" s="33">
        <f t="shared" si="27"/>
        <v>0</v>
      </c>
    </row>
    <row r="237" spans="1:7" ht="24" customHeight="1">
      <c r="A237" s="38">
        <v>10</v>
      </c>
      <c r="B237" s="39" t="s">
        <v>291</v>
      </c>
      <c r="C237" s="39" t="s">
        <v>73</v>
      </c>
      <c r="D237" s="52">
        <v>250</v>
      </c>
      <c r="E237" s="40" t="s">
        <v>27</v>
      </c>
      <c r="F237" s="52"/>
      <c r="G237" s="33">
        <f t="shared" si="27"/>
        <v>0</v>
      </c>
    </row>
    <row r="238" spans="1:7" ht="24" customHeight="1">
      <c r="A238" s="38">
        <v>11</v>
      </c>
      <c r="B238" s="39" t="s">
        <v>292</v>
      </c>
      <c r="C238" s="39" t="s">
        <v>233</v>
      </c>
      <c r="D238" s="52">
        <v>2</v>
      </c>
      <c r="E238" s="40" t="s">
        <v>25</v>
      </c>
      <c r="F238" s="52"/>
      <c r="G238" s="33">
        <f t="shared" si="27"/>
        <v>0</v>
      </c>
    </row>
    <row r="239" spans="1:7" ht="24" customHeight="1">
      <c r="A239" s="38">
        <v>12</v>
      </c>
      <c r="B239" s="39" t="s">
        <v>86</v>
      </c>
      <c r="C239" s="39" t="s">
        <v>383</v>
      </c>
      <c r="D239" s="52">
        <v>1</v>
      </c>
      <c r="E239" s="40" t="s">
        <v>25</v>
      </c>
      <c r="F239" s="65"/>
      <c r="G239" s="33">
        <f t="shared" si="27"/>
        <v>0</v>
      </c>
    </row>
    <row r="240" spans="1:7" ht="24" customHeight="1">
      <c r="A240" s="38">
        <v>13</v>
      </c>
      <c r="B240" s="39" t="s">
        <v>454</v>
      </c>
      <c r="C240" s="39" t="s">
        <v>810</v>
      </c>
      <c r="D240" s="52">
        <v>3</v>
      </c>
      <c r="E240" s="40" t="s">
        <v>27</v>
      </c>
      <c r="F240" s="52"/>
      <c r="G240" s="33">
        <f t="shared" si="27"/>
        <v>0</v>
      </c>
    </row>
    <row r="241" spans="1:7" ht="24" customHeight="1">
      <c r="A241" s="38">
        <v>14</v>
      </c>
      <c r="B241" s="39" t="s">
        <v>74</v>
      </c>
      <c r="C241" s="39" t="s">
        <v>293</v>
      </c>
      <c r="D241" s="52">
        <v>1</v>
      </c>
      <c r="E241" s="40" t="s">
        <v>25</v>
      </c>
      <c r="F241" s="52"/>
      <c r="G241" s="33">
        <f t="shared" si="27"/>
        <v>0</v>
      </c>
    </row>
    <row r="242" spans="1:7" ht="24" customHeight="1">
      <c r="A242" s="38">
        <v>15</v>
      </c>
      <c r="B242" s="39" t="s">
        <v>75</v>
      </c>
      <c r="C242" s="39" t="s">
        <v>294</v>
      </c>
      <c r="D242" s="52">
        <v>1</v>
      </c>
      <c r="E242" s="40" t="s">
        <v>29</v>
      </c>
      <c r="F242" s="52"/>
      <c r="G242" s="33">
        <f t="shared" si="27"/>
        <v>0</v>
      </c>
    </row>
    <row r="243" spans="1:7" ht="24" customHeight="1">
      <c r="A243" s="38">
        <v>16</v>
      </c>
      <c r="B243" s="39" t="s">
        <v>88</v>
      </c>
      <c r="C243" s="39" t="s">
        <v>295</v>
      </c>
      <c r="D243" s="52">
        <v>4</v>
      </c>
      <c r="E243" s="40" t="s">
        <v>35</v>
      </c>
      <c r="F243" s="52"/>
      <c r="G243" s="33">
        <f t="shared" si="27"/>
        <v>0</v>
      </c>
    </row>
    <row r="244" spans="1:7" ht="24" customHeight="1">
      <c r="A244" s="38"/>
      <c r="B244" s="39"/>
      <c r="C244" s="39"/>
      <c r="D244" s="52"/>
      <c r="E244" s="40"/>
      <c r="F244" s="52"/>
      <c r="G244" s="33"/>
    </row>
    <row r="245" spans="1:7" ht="24" customHeight="1">
      <c r="A245" s="38"/>
      <c r="B245" s="39"/>
      <c r="C245" s="39"/>
      <c r="D245" s="52"/>
      <c r="E245" s="40"/>
      <c r="F245" s="52"/>
      <c r="G245" s="33"/>
    </row>
    <row r="246" spans="1:7" ht="24" customHeight="1">
      <c r="A246" s="38"/>
      <c r="B246" s="39"/>
      <c r="C246" s="39"/>
      <c r="D246" s="52"/>
      <c r="E246" s="40"/>
      <c r="F246" s="52"/>
      <c r="G246" s="33"/>
    </row>
    <row r="247" spans="1:7" ht="24" customHeight="1">
      <c r="A247" s="38"/>
      <c r="B247" s="39"/>
      <c r="C247" s="39"/>
      <c r="D247" s="52"/>
      <c r="E247" s="40"/>
      <c r="F247" s="52"/>
      <c r="G247" s="33"/>
    </row>
    <row r="248" spans="1:7" ht="24" customHeight="1">
      <c r="A248" s="38"/>
      <c r="B248" s="39"/>
      <c r="C248" s="39"/>
      <c r="D248" s="52"/>
      <c r="E248" s="40"/>
      <c r="F248" s="52"/>
      <c r="G248" s="33"/>
    </row>
    <row r="249" spans="1:7" ht="24" customHeight="1">
      <c r="A249" s="38"/>
      <c r="B249" s="39"/>
      <c r="C249" s="39"/>
      <c r="D249" s="52"/>
      <c r="E249" s="40"/>
      <c r="F249" s="52"/>
      <c r="G249" s="33"/>
    </row>
    <row r="250" spans="1:7" ht="24" customHeight="1" thickBot="1">
      <c r="A250" s="91"/>
      <c r="B250" s="55"/>
      <c r="C250" s="55"/>
      <c r="D250" s="53"/>
      <c r="E250" s="59"/>
      <c r="F250" s="93"/>
      <c r="G250" s="45"/>
    </row>
    <row r="251" spans="1:7" ht="24" customHeight="1" thickTop="1">
      <c r="A251" s="54"/>
      <c r="B251" s="56" t="s">
        <v>155</v>
      </c>
      <c r="C251" s="57"/>
      <c r="D251" s="58"/>
      <c r="E251" s="56"/>
      <c r="F251" s="58">
        <v>0</v>
      </c>
      <c r="G251" s="44">
        <f>SUM(G221:G250)</f>
        <v>0</v>
      </c>
    </row>
    <row r="252" spans="1:7" ht="24" customHeight="1">
      <c r="A252" s="46">
        <v>33</v>
      </c>
      <c r="B252" s="47" t="s">
        <v>200</v>
      </c>
      <c r="C252" s="47"/>
      <c r="D252" s="51"/>
      <c r="E252" s="36"/>
      <c r="F252" s="51">
        <v>0</v>
      </c>
      <c r="G252" s="49">
        <f>D252*F252</f>
        <v>0</v>
      </c>
    </row>
    <row r="253" spans="1:7" ht="24" customHeight="1">
      <c r="A253" s="38">
        <v>1</v>
      </c>
      <c r="B253" s="39" t="s">
        <v>340</v>
      </c>
      <c r="C253" s="39" t="s">
        <v>237</v>
      </c>
      <c r="D253" s="52">
        <v>9</v>
      </c>
      <c r="E253" s="40" t="s">
        <v>57</v>
      </c>
      <c r="F253" s="62" t="s">
        <v>174</v>
      </c>
      <c r="G253" s="33" t="s">
        <v>347</v>
      </c>
    </row>
    <row r="254" spans="1:7" ht="24" customHeight="1">
      <c r="A254" s="38">
        <v>2</v>
      </c>
      <c r="B254" s="39" t="s">
        <v>171</v>
      </c>
      <c r="C254" s="39" t="s">
        <v>172</v>
      </c>
      <c r="D254" s="52">
        <v>27</v>
      </c>
      <c r="E254" s="40" t="s">
        <v>51</v>
      </c>
      <c r="F254" s="62" t="s">
        <v>174</v>
      </c>
      <c r="G254" s="33" t="s">
        <v>347</v>
      </c>
    </row>
    <row r="255" spans="1:7" ht="24" customHeight="1">
      <c r="A255" s="38">
        <v>3</v>
      </c>
      <c r="B255" s="39" t="s">
        <v>284</v>
      </c>
      <c r="C255" s="39" t="s">
        <v>172</v>
      </c>
      <c r="D255" s="52">
        <v>1</v>
      </c>
      <c r="E255" s="40" t="s">
        <v>25</v>
      </c>
      <c r="F255" s="62" t="s">
        <v>174</v>
      </c>
      <c r="G255" s="33" t="s">
        <v>347</v>
      </c>
    </row>
    <row r="256" spans="1:7" ht="24" customHeight="1">
      <c r="A256" s="38">
        <v>4</v>
      </c>
      <c r="B256" s="39" t="s">
        <v>341</v>
      </c>
      <c r="C256" s="39" t="s">
        <v>342</v>
      </c>
      <c r="D256" s="52">
        <v>1</v>
      </c>
      <c r="E256" s="40" t="s">
        <v>25</v>
      </c>
      <c r="F256" s="62" t="s">
        <v>174</v>
      </c>
      <c r="G256" s="33" t="s">
        <v>347</v>
      </c>
    </row>
    <row r="257" spans="1:7" ht="24" customHeight="1">
      <c r="A257" s="38">
        <v>5</v>
      </c>
      <c r="B257" s="39" t="s">
        <v>343</v>
      </c>
      <c r="C257" s="39" t="s">
        <v>342</v>
      </c>
      <c r="D257" s="52">
        <v>1</v>
      </c>
      <c r="E257" s="40" t="s">
        <v>25</v>
      </c>
      <c r="F257" s="62" t="s">
        <v>174</v>
      </c>
      <c r="G257" s="33" t="s">
        <v>347</v>
      </c>
    </row>
    <row r="258" spans="1:7" ht="24" customHeight="1">
      <c r="A258" s="38">
        <v>6</v>
      </c>
      <c r="B258" s="39" t="s">
        <v>344</v>
      </c>
      <c r="C258" s="39" t="s">
        <v>342</v>
      </c>
      <c r="D258" s="52">
        <v>1</v>
      </c>
      <c r="E258" s="40" t="s">
        <v>29</v>
      </c>
      <c r="F258" s="62" t="s">
        <v>174</v>
      </c>
      <c r="G258" s="33" t="s">
        <v>347</v>
      </c>
    </row>
    <row r="259" spans="1:7" ht="24" customHeight="1">
      <c r="A259" s="38">
        <v>7</v>
      </c>
      <c r="B259" s="39" t="s">
        <v>345</v>
      </c>
      <c r="C259" s="39" t="s">
        <v>342</v>
      </c>
      <c r="D259" s="52">
        <v>1</v>
      </c>
      <c r="E259" s="40" t="s">
        <v>29</v>
      </c>
      <c r="F259" s="62" t="s">
        <v>174</v>
      </c>
      <c r="G259" s="33" t="s">
        <v>347</v>
      </c>
    </row>
    <row r="260" spans="1:7" ht="24" customHeight="1">
      <c r="A260" s="38">
        <v>8</v>
      </c>
      <c r="B260" s="39" t="s">
        <v>346</v>
      </c>
      <c r="C260" s="39" t="s">
        <v>342</v>
      </c>
      <c r="D260" s="52">
        <v>1</v>
      </c>
      <c r="E260" s="40" t="s">
        <v>29</v>
      </c>
      <c r="F260" s="62" t="s">
        <v>174</v>
      </c>
      <c r="G260" s="33" t="s">
        <v>347</v>
      </c>
    </row>
    <row r="261" spans="1:7" ht="24" customHeight="1">
      <c r="A261" s="38">
        <v>9</v>
      </c>
      <c r="B261" s="39" t="s">
        <v>78</v>
      </c>
      <c r="C261" s="39"/>
      <c r="D261" s="52">
        <v>1</v>
      </c>
      <c r="E261" s="40" t="s">
        <v>280</v>
      </c>
      <c r="F261" s="52"/>
      <c r="G261" s="33">
        <f t="shared" ref="G261:G267" si="28">D261*F261</f>
        <v>0</v>
      </c>
    </row>
    <row r="262" spans="1:7" ht="24" customHeight="1">
      <c r="A262" s="38">
        <v>10</v>
      </c>
      <c r="B262" s="39" t="s">
        <v>655</v>
      </c>
      <c r="C262" s="39" t="s">
        <v>656</v>
      </c>
      <c r="D262" s="52">
        <v>1</v>
      </c>
      <c r="E262" s="40" t="s">
        <v>25</v>
      </c>
      <c r="F262" s="52"/>
      <c r="G262" s="33">
        <f t="shared" si="28"/>
        <v>0</v>
      </c>
    </row>
    <row r="263" spans="1:7" ht="24" customHeight="1">
      <c r="A263" s="38">
        <v>11</v>
      </c>
      <c r="B263" s="39" t="s">
        <v>657</v>
      </c>
      <c r="C263" s="39" t="s">
        <v>823</v>
      </c>
      <c r="D263" s="52">
        <v>1</v>
      </c>
      <c r="E263" s="40" t="s">
        <v>29</v>
      </c>
      <c r="F263" s="52"/>
      <c r="G263" s="33">
        <f t="shared" si="28"/>
        <v>0</v>
      </c>
    </row>
    <row r="264" spans="1:7" ht="24" customHeight="1">
      <c r="A264" s="38">
        <v>12</v>
      </c>
      <c r="B264" s="39" t="s">
        <v>79</v>
      </c>
      <c r="C264" s="39" t="s">
        <v>80</v>
      </c>
      <c r="D264" s="52">
        <v>1</v>
      </c>
      <c r="E264" s="40" t="s">
        <v>25</v>
      </c>
      <c r="F264" s="52"/>
      <c r="G264" s="33">
        <f t="shared" si="28"/>
        <v>0</v>
      </c>
    </row>
    <row r="265" spans="1:7" ht="24" customHeight="1">
      <c r="A265" s="38">
        <v>13</v>
      </c>
      <c r="B265" s="39" t="s">
        <v>79</v>
      </c>
      <c r="C265" s="39" t="s">
        <v>81</v>
      </c>
      <c r="D265" s="52">
        <v>1</v>
      </c>
      <c r="E265" s="40" t="s">
        <v>25</v>
      </c>
      <c r="F265" s="52"/>
      <c r="G265" s="33">
        <f t="shared" si="28"/>
        <v>0</v>
      </c>
    </row>
    <row r="266" spans="1:7" ht="24" customHeight="1">
      <c r="A266" s="38">
        <v>14</v>
      </c>
      <c r="B266" s="39" t="s">
        <v>82</v>
      </c>
      <c r="C266" s="39"/>
      <c r="D266" s="52">
        <v>1</v>
      </c>
      <c r="E266" s="40" t="s">
        <v>25</v>
      </c>
      <c r="F266" s="52"/>
      <c r="G266" s="33">
        <f t="shared" si="28"/>
        <v>0</v>
      </c>
    </row>
    <row r="267" spans="1:7" ht="24" customHeight="1">
      <c r="A267" s="38">
        <v>15</v>
      </c>
      <c r="B267" s="39" t="s">
        <v>83</v>
      </c>
      <c r="C267" s="39" t="s">
        <v>837</v>
      </c>
      <c r="D267" s="52">
        <v>1</v>
      </c>
      <c r="E267" s="40" t="s">
        <v>25</v>
      </c>
      <c r="F267" s="52"/>
      <c r="G267" s="33">
        <f t="shared" si="28"/>
        <v>0</v>
      </c>
    </row>
    <row r="268" spans="1:7" ht="24" customHeight="1">
      <c r="A268" s="38"/>
      <c r="B268" s="39"/>
      <c r="C268" s="39"/>
      <c r="D268" s="52"/>
      <c r="E268" s="40"/>
      <c r="F268" s="52"/>
      <c r="G268" s="33"/>
    </row>
    <row r="269" spans="1:7" ht="24" customHeight="1">
      <c r="A269" s="38">
        <v>34</v>
      </c>
      <c r="B269" s="39" t="s">
        <v>103</v>
      </c>
      <c r="C269" s="39"/>
      <c r="D269" s="52"/>
      <c r="E269" s="40"/>
      <c r="F269" s="52">
        <v>0</v>
      </c>
      <c r="G269" s="33">
        <f>D269*F269</f>
        <v>0</v>
      </c>
    </row>
    <row r="270" spans="1:7" ht="24" customHeight="1">
      <c r="A270" s="38">
        <v>1</v>
      </c>
      <c r="B270" s="39" t="s">
        <v>50</v>
      </c>
      <c r="C270" s="39" t="s">
        <v>826</v>
      </c>
      <c r="D270" s="52">
        <v>37</v>
      </c>
      <c r="E270" s="40" t="s">
        <v>51</v>
      </c>
      <c r="F270" s="52"/>
      <c r="G270" s="33">
        <f t="shared" ref="G270" si="29">D270*F270</f>
        <v>0</v>
      </c>
    </row>
    <row r="271" spans="1:7" ht="24" customHeight="1">
      <c r="A271" s="38">
        <v>2</v>
      </c>
      <c r="B271" s="39" t="s">
        <v>296</v>
      </c>
      <c r="C271" s="39" t="s">
        <v>297</v>
      </c>
      <c r="D271" s="52">
        <v>1</v>
      </c>
      <c r="E271" s="40" t="s">
        <v>25</v>
      </c>
      <c r="F271" s="62" t="s">
        <v>174</v>
      </c>
      <c r="G271" s="33" t="s">
        <v>173</v>
      </c>
    </row>
    <row r="272" spans="1:7" ht="24" customHeight="1">
      <c r="A272" s="38"/>
      <c r="B272" s="39" t="s">
        <v>310</v>
      </c>
      <c r="C272" s="39" t="s">
        <v>191</v>
      </c>
      <c r="D272" s="52">
        <v>60</v>
      </c>
      <c r="E272" s="40" t="s">
        <v>24</v>
      </c>
      <c r="F272" s="65"/>
      <c r="G272" s="33">
        <f t="shared" ref="G272" si="30">SUM(F272)</f>
        <v>0</v>
      </c>
    </row>
    <row r="273" spans="1:7" ht="24" customHeight="1">
      <c r="A273" s="38"/>
      <c r="B273" s="39"/>
      <c r="C273" s="39"/>
      <c r="D273" s="52"/>
      <c r="E273" s="40"/>
      <c r="F273" s="62"/>
      <c r="G273" s="33"/>
    </row>
    <row r="274" spans="1:7" ht="24" customHeight="1">
      <c r="A274" s="38">
        <v>35</v>
      </c>
      <c r="B274" s="39" t="s">
        <v>348</v>
      </c>
      <c r="C274" s="39"/>
      <c r="D274" s="52"/>
      <c r="E274" s="40"/>
      <c r="F274" s="62"/>
      <c r="G274" s="33"/>
    </row>
    <row r="275" spans="1:7" ht="24" customHeight="1">
      <c r="A275" s="38">
        <v>1</v>
      </c>
      <c r="B275" s="39" t="s">
        <v>303</v>
      </c>
      <c r="C275" s="39" t="s">
        <v>304</v>
      </c>
      <c r="D275" s="52">
        <v>1</v>
      </c>
      <c r="E275" s="40" t="s">
        <v>305</v>
      </c>
      <c r="F275" s="52"/>
      <c r="G275" s="33">
        <f>SUM(F275)</f>
        <v>0</v>
      </c>
    </row>
    <row r="276" spans="1:7" ht="24" customHeight="1">
      <c r="A276" s="38"/>
      <c r="B276" s="39"/>
      <c r="C276" s="39"/>
      <c r="D276" s="52"/>
      <c r="E276" s="40"/>
      <c r="F276" s="52"/>
      <c r="G276" s="33"/>
    </row>
    <row r="277" spans="1:7" ht="24" customHeight="1">
      <c r="A277" s="38"/>
      <c r="B277" s="39"/>
      <c r="C277" s="39"/>
      <c r="D277" s="52"/>
      <c r="E277" s="40"/>
      <c r="F277" s="52"/>
      <c r="G277" s="33"/>
    </row>
    <row r="278" spans="1:7" ht="24" customHeight="1">
      <c r="A278" s="38"/>
      <c r="B278" s="39"/>
      <c r="C278" s="39"/>
      <c r="D278" s="52"/>
      <c r="E278" s="40"/>
      <c r="F278" s="52"/>
      <c r="G278" s="33"/>
    </row>
    <row r="279" spans="1:7" ht="24" customHeight="1">
      <c r="A279" s="38"/>
      <c r="B279" s="39"/>
      <c r="C279" s="39"/>
      <c r="D279" s="52"/>
      <c r="E279" s="40"/>
      <c r="F279" s="52"/>
      <c r="G279" s="33"/>
    </row>
    <row r="280" spans="1:7" ht="24" customHeight="1">
      <c r="A280" s="38"/>
      <c r="B280" s="39"/>
      <c r="C280" s="39"/>
      <c r="D280" s="52"/>
      <c r="E280" s="40"/>
      <c r="F280" s="52"/>
      <c r="G280" s="33"/>
    </row>
    <row r="281" spans="1:7" ht="24" customHeight="1" thickBot="1">
      <c r="A281" s="91"/>
      <c r="B281" s="55"/>
      <c r="C281" s="55"/>
      <c r="D281" s="53"/>
      <c r="E281" s="59"/>
      <c r="F281" s="93"/>
      <c r="G281" s="45"/>
    </row>
    <row r="282" spans="1:7" ht="24" customHeight="1" thickTop="1">
      <c r="A282" s="54"/>
      <c r="B282" s="56" t="s">
        <v>155</v>
      </c>
      <c r="C282" s="57"/>
      <c r="D282" s="58"/>
      <c r="E282" s="56"/>
      <c r="F282" s="58">
        <v>0</v>
      </c>
      <c r="G282" s="44">
        <f>SUM(G252:G281)</f>
        <v>0</v>
      </c>
    </row>
    <row r="283" spans="1:7" ht="24" customHeight="1">
      <c r="A283" s="46">
        <v>36</v>
      </c>
      <c r="B283" s="47" t="s">
        <v>232</v>
      </c>
      <c r="C283" s="47"/>
      <c r="D283" s="51"/>
      <c r="E283" s="36"/>
      <c r="F283" s="51">
        <v>0</v>
      </c>
      <c r="G283" s="49"/>
    </row>
    <row r="284" spans="1:7" ht="24" customHeight="1">
      <c r="A284" s="38">
        <v>1</v>
      </c>
      <c r="B284" s="39" t="s">
        <v>18</v>
      </c>
      <c r="C284" s="39" t="s">
        <v>824</v>
      </c>
      <c r="D284" s="52">
        <v>14</v>
      </c>
      <c r="E284" s="40" t="s">
        <v>57</v>
      </c>
      <c r="F284" s="52"/>
      <c r="G284" s="33">
        <f t="shared" ref="G284:G296" si="31">D284*F284</f>
        <v>0</v>
      </c>
    </row>
    <row r="285" spans="1:7" ht="24" customHeight="1">
      <c r="A285" s="38">
        <v>2</v>
      </c>
      <c r="B285" s="39" t="s">
        <v>50</v>
      </c>
      <c r="C285" s="39" t="s">
        <v>826</v>
      </c>
      <c r="D285" s="52">
        <v>36</v>
      </c>
      <c r="E285" s="40" t="s">
        <v>51</v>
      </c>
      <c r="F285" s="52"/>
      <c r="G285" s="33">
        <f t="shared" si="31"/>
        <v>0</v>
      </c>
    </row>
    <row r="286" spans="1:7" ht="24" customHeight="1">
      <c r="A286" s="38">
        <v>3</v>
      </c>
      <c r="B286" s="39" t="s">
        <v>289</v>
      </c>
      <c r="C286" s="39"/>
      <c r="D286" s="52">
        <v>2</v>
      </c>
      <c r="E286" s="40" t="s">
        <v>25</v>
      </c>
      <c r="F286" s="52"/>
      <c r="G286" s="33">
        <f t="shared" si="31"/>
        <v>0</v>
      </c>
    </row>
    <row r="287" spans="1:7" ht="24" customHeight="1">
      <c r="A287" s="38">
        <v>4</v>
      </c>
      <c r="B287" s="39" t="s">
        <v>22</v>
      </c>
      <c r="C287" s="39"/>
      <c r="D287" s="52">
        <v>20</v>
      </c>
      <c r="E287" s="40" t="s">
        <v>27</v>
      </c>
      <c r="F287" s="52"/>
      <c r="G287" s="33">
        <f t="shared" si="31"/>
        <v>0</v>
      </c>
    </row>
    <row r="288" spans="1:7" ht="24" customHeight="1">
      <c r="A288" s="38">
        <v>5</v>
      </c>
      <c r="B288" s="39" t="s">
        <v>292</v>
      </c>
      <c r="C288" s="39" t="s">
        <v>233</v>
      </c>
      <c r="D288" s="52">
        <v>2</v>
      </c>
      <c r="E288" s="40" t="s">
        <v>25</v>
      </c>
      <c r="F288" s="52"/>
      <c r="G288" s="33">
        <f t="shared" si="31"/>
        <v>0</v>
      </c>
    </row>
    <row r="289" spans="1:7" ht="24" customHeight="1">
      <c r="A289" s="38">
        <v>6</v>
      </c>
      <c r="B289" s="39" t="s">
        <v>284</v>
      </c>
      <c r="C289" s="39" t="s">
        <v>640</v>
      </c>
      <c r="D289" s="52">
        <v>1</v>
      </c>
      <c r="E289" s="40" t="s">
        <v>25</v>
      </c>
      <c r="F289" s="52"/>
      <c r="G289" s="33">
        <f t="shared" si="31"/>
        <v>0</v>
      </c>
    </row>
    <row r="290" spans="1:7" ht="24" customHeight="1">
      <c r="A290" s="38">
        <v>7</v>
      </c>
      <c r="B290" s="39" t="s">
        <v>290</v>
      </c>
      <c r="C290" s="39"/>
      <c r="D290" s="52">
        <v>1</v>
      </c>
      <c r="E290" s="40" t="s">
        <v>25</v>
      </c>
      <c r="F290" s="52"/>
      <c r="G290" s="33">
        <f t="shared" si="31"/>
        <v>0</v>
      </c>
    </row>
    <row r="291" spans="1:7" ht="24" customHeight="1">
      <c r="A291" s="38">
        <v>8</v>
      </c>
      <c r="B291" s="39" t="s">
        <v>291</v>
      </c>
      <c r="C291" s="39" t="s">
        <v>73</v>
      </c>
      <c r="D291" s="52">
        <v>250</v>
      </c>
      <c r="E291" s="40" t="s">
        <v>27</v>
      </c>
      <c r="F291" s="52"/>
      <c r="G291" s="33">
        <f t="shared" si="31"/>
        <v>0</v>
      </c>
    </row>
    <row r="292" spans="1:7" ht="24" customHeight="1">
      <c r="A292" s="38">
        <v>9</v>
      </c>
      <c r="B292" s="39" t="s">
        <v>74</v>
      </c>
      <c r="C292" s="39" t="s">
        <v>293</v>
      </c>
      <c r="D292" s="52">
        <v>2</v>
      </c>
      <c r="E292" s="40" t="s">
        <v>25</v>
      </c>
      <c r="F292" s="52"/>
      <c r="G292" s="33">
        <f t="shared" si="31"/>
        <v>0</v>
      </c>
    </row>
    <row r="293" spans="1:7" ht="24" customHeight="1">
      <c r="A293" s="38">
        <v>10</v>
      </c>
      <c r="B293" s="39" t="s">
        <v>349</v>
      </c>
      <c r="C293" s="39" t="s">
        <v>836</v>
      </c>
      <c r="D293" s="52">
        <v>1</v>
      </c>
      <c r="E293" s="40" t="s">
        <v>35</v>
      </c>
      <c r="F293" s="52"/>
      <c r="G293" s="33">
        <f t="shared" si="31"/>
        <v>0</v>
      </c>
    </row>
    <row r="294" spans="1:7" ht="24" customHeight="1">
      <c r="A294" s="38">
        <v>11</v>
      </c>
      <c r="B294" s="39" t="s">
        <v>75</v>
      </c>
      <c r="C294" s="39" t="s">
        <v>87</v>
      </c>
      <c r="D294" s="52">
        <v>2</v>
      </c>
      <c r="E294" s="40" t="s">
        <v>29</v>
      </c>
      <c r="F294" s="52"/>
      <c r="G294" s="33">
        <f t="shared" si="31"/>
        <v>0</v>
      </c>
    </row>
    <row r="295" spans="1:7" ht="24" customHeight="1">
      <c r="A295" s="42">
        <v>12</v>
      </c>
      <c r="B295" s="39" t="s">
        <v>23</v>
      </c>
      <c r="C295" s="39" t="s">
        <v>516</v>
      </c>
      <c r="D295" s="52">
        <v>6</v>
      </c>
      <c r="E295" s="40" t="s">
        <v>35</v>
      </c>
      <c r="F295" s="52"/>
      <c r="G295" s="33">
        <f t="shared" si="31"/>
        <v>0</v>
      </c>
    </row>
    <row r="296" spans="1:7" ht="24" customHeight="1">
      <c r="A296" s="42">
        <v>13</v>
      </c>
      <c r="B296" s="39" t="s">
        <v>282</v>
      </c>
      <c r="C296" s="39" t="s">
        <v>283</v>
      </c>
      <c r="D296" s="52">
        <v>2</v>
      </c>
      <c r="E296" s="40" t="s">
        <v>25</v>
      </c>
      <c r="F296" s="52"/>
      <c r="G296" s="33">
        <f t="shared" si="31"/>
        <v>0</v>
      </c>
    </row>
    <row r="297" spans="1:7" ht="24" customHeight="1">
      <c r="A297" s="42"/>
      <c r="B297" s="39"/>
      <c r="C297" s="39"/>
      <c r="D297" s="52"/>
      <c r="E297" s="40"/>
      <c r="F297" s="52"/>
      <c r="G297" s="33"/>
    </row>
    <row r="298" spans="1:7" ht="24" customHeight="1">
      <c r="A298" s="38">
        <v>37</v>
      </c>
      <c r="B298" s="39" t="s">
        <v>164</v>
      </c>
      <c r="C298" s="39" t="s">
        <v>350</v>
      </c>
      <c r="D298" s="52"/>
      <c r="E298" s="40"/>
      <c r="F298" s="52">
        <v>0</v>
      </c>
      <c r="G298" s="33"/>
    </row>
    <row r="299" spans="1:7" ht="24" customHeight="1">
      <c r="A299" s="38">
        <v>1</v>
      </c>
      <c r="B299" s="64" t="s">
        <v>18</v>
      </c>
      <c r="C299" s="39" t="s">
        <v>824</v>
      </c>
      <c r="D299" s="52">
        <v>3</v>
      </c>
      <c r="E299" s="40" t="s">
        <v>57</v>
      </c>
      <c r="F299" s="62"/>
      <c r="G299" s="33">
        <f>D299*F299</f>
        <v>0</v>
      </c>
    </row>
    <row r="300" spans="1:7" ht="24" customHeight="1">
      <c r="A300" s="38">
        <v>2</v>
      </c>
      <c r="B300" s="39" t="s">
        <v>19</v>
      </c>
      <c r="C300" s="39" t="s">
        <v>71</v>
      </c>
      <c r="D300" s="52">
        <v>3</v>
      </c>
      <c r="E300" s="40" t="s">
        <v>25</v>
      </c>
      <c r="F300" s="52"/>
      <c r="G300" s="33">
        <f>D300*F300</f>
        <v>0</v>
      </c>
    </row>
    <row r="301" spans="1:7" ht="24" customHeight="1">
      <c r="A301" s="38"/>
      <c r="B301" s="39"/>
      <c r="C301" s="39"/>
      <c r="D301" s="52"/>
      <c r="E301" s="40"/>
      <c r="F301" s="52"/>
      <c r="G301" s="33"/>
    </row>
    <row r="302" spans="1:7" ht="24" customHeight="1">
      <c r="A302" s="38">
        <v>38</v>
      </c>
      <c r="B302" s="39" t="s">
        <v>351</v>
      </c>
      <c r="C302" s="39" t="s">
        <v>334</v>
      </c>
      <c r="D302" s="52"/>
      <c r="E302" s="40"/>
      <c r="F302" s="52"/>
      <c r="G302" s="33"/>
    </row>
    <row r="303" spans="1:7" ht="24" customHeight="1">
      <c r="A303" s="38"/>
      <c r="B303" s="39"/>
      <c r="C303" s="39"/>
      <c r="D303" s="52"/>
      <c r="E303" s="40"/>
      <c r="F303" s="52"/>
      <c r="G303" s="33"/>
    </row>
    <row r="304" spans="1:7" ht="24" customHeight="1">
      <c r="A304" s="38">
        <v>39</v>
      </c>
      <c r="B304" s="39" t="s">
        <v>352</v>
      </c>
      <c r="C304" s="39"/>
      <c r="D304" s="52"/>
      <c r="E304" s="40"/>
      <c r="F304" s="52"/>
      <c r="G304" s="33"/>
    </row>
    <row r="305" spans="1:7" ht="24" customHeight="1">
      <c r="A305" s="38">
        <v>1</v>
      </c>
      <c r="B305" s="39" t="s">
        <v>152</v>
      </c>
      <c r="C305" s="39" t="s">
        <v>703</v>
      </c>
      <c r="D305" s="52">
        <v>1</v>
      </c>
      <c r="E305" s="40" t="s">
        <v>157</v>
      </c>
      <c r="F305" s="65"/>
      <c r="G305" s="33">
        <f t="shared" ref="G305:G309" si="32">D305*F305</f>
        <v>0</v>
      </c>
    </row>
    <row r="306" spans="1:7" ht="24" customHeight="1">
      <c r="A306" s="38">
        <v>2</v>
      </c>
      <c r="B306" s="39" t="s">
        <v>298</v>
      </c>
      <c r="C306" s="39" t="s">
        <v>299</v>
      </c>
      <c r="D306" s="52">
        <v>6</v>
      </c>
      <c r="E306" s="40" t="s">
        <v>300</v>
      </c>
      <c r="F306" s="65"/>
      <c r="G306" s="33">
        <f t="shared" si="32"/>
        <v>0</v>
      </c>
    </row>
    <row r="307" spans="1:7" ht="24" customHeight="1">
      <c r="A307" s="38">
        <v>3</v>
      </c>
      <c r="B307" s="39" t="s">
        <v>158</v>
      </c>
      <c r="C307" s="39" t="s">
        <v>691</v>
      </c>
      <c r="D307" s="52">
        <v>2</v>
      </c>
      <c r="E307" s="40" t="s">
        <v>35</v>
      </c>
      <c r="F307" s="65"/>
      <c r="G307" s="33">
        <f t="shared" si="32"/>
        <v>0</v>
      </c>
    </row>
    <row r="308" spans="1:7" ht="24" customHeight="1">
      <c r="A308" s="38">
        <v>4</v>
      </c>
      <c r="B308" s="39" t="s">
        <v>158</v>
      </c>
      <c r="C308" s="39" t="s">
        <v>704</v>
      </c>
      <c r="D308" s="52">
        <v>2</v>
      </c>
      <c r="E308" s="40" t="s">
        <v>35</v>
      </c>
      <c r="F308" s="65"/>
      <c r="G308" s="33">
        <f t="shared" si="32"/>
        <v>0</v>
      </c>
    </row>
    <row r="309" spans="1:7" ht="24" customHeight="1">
      <c r="A309" s="38">
        <v>5</v>
      </c>
      <c r="B309" s="39" t="s">
        <v>301</v>
      </c>
      <c r="C309" s="39" t="s">
        <v>817</v>
      </c>
      <c r="D309" s="52">
        <v>1</v>
      </c>
      <c r="E309" s="40" t="s">
        <v>302</v>
      </c>
      <c r="F309" s="97"/>
      <c r="G309" s="33">
        <f t="shared" si="32"/>
        <v>0</v>
      </c>
    </row>
    <row r="310" spans="1:7" ht="24" customHeight="1">
      <c r="A310" s="38"/>
      <c r="B310" s="39"/>
      <c r="C310" s="39"/>
      <c r="D310" s="52"/>
      <c r="E310" s="40"/>
      <c r="F310" s="97"/>
      <c r="G310" s="33"/>
    </row>
    <row r="311" spans="1:7" ht="24" customHeight="1">
      <c r="A311" s="38"/>
      <c r="B311" s="39"/>
      <c r="C311" s="39"/>
      <c r="D311" s="52"/>
      <c r="E311" s="40"/>
      <c r="F311" s="97"/>
      <c r="G311" s="33"/>
    </row>
    <row r="312" spans="1:7" ht="24" customHeight="1" thickBot="1">
      <c r="A312" s="91"/>
      <c r="B312" s="55"/>
      <c r="C312" s="55"/>
      <c r="D312" s="53"/>
      <c r="E312" s="59"/>
      <c r="F312" s="93"/>
      <c r="G312" s="45"/>
    </row>
    <row r="313" spans="1:7" ht="24" customHeight="1" thickTop="1">
      <c r="A313" s="54"/>
      <c r="B313" s="56" t="s">
        <v>155</v>
      </c>
      <c r="C313" s="57"/>
      <c r="D313" s="58"/>
      <c r="E313" s="56"/>
      <c r="F313" s="58">
        <v>0</v>
      </c>
      <c r="G313" s="44">
        <f>SUM(G283:G312)</f>
        <v>0</v>
      </c>
    </row>
    <row r="314" spans="1:7" ht="24" customHeight="1">
      <c r="A314" s="46">
        <v>40</v>
      </c>
      <c r="B314" s="47" t="s">
        <v>100</v>
      </c>
      <c r="C314" s="47" t="s">
        <v>356</v>
      </c>
      <c r="D314" s="51"/>
      <c r="E314" s="36"/>
      <c r="F314" s="51"/>
      <c r="G314" s="49">
        <f t="shared" ref="G314:G320" si="33">D314*F314</f>
        <v>0</v>
      </c>
    </row>
    <row r="315" spans="1:7" ht="24" customHeight="1">
      <c r="A315" s="42">
        <v>1</v>
      </c>
      <c r="B315" s="39" t="s">
        <v>353</v>
      </c>
      <c r="C315" s="39" t="s">
        <v>844</v>
      </c>
      <c r="D315" s="52">
        <v>1</v>
      </c>
      <c r="E315" s="40" t="s">
        <v>25</v>
      </c>
      <c r="F315" s="52"/>
      <c r="G315" s="33">
        <f t="shared" si="33"/>
        <v>0</v>
      </c>
    </row>
    <row r="316" spans="1:7" ht="24" customHeight="1">
      <c r="A316" s="42">
        <v>2</v>
      </c>
      <c r="B316" s="39" t="s">
        <v>354</v>
      </c>
      <c r="C316" s="39" t="s">
        <v>248</v>
      </c>
      <c r="D316" s="52">
        <v>1</v>
      </c>
      <c r="E316" s="40" t="s">
        <v>25</v>
      </c>
      <c r="F316" s="52"/>
      <c r="G316" s="33">
        <f t="shared" si="33"/>
        <v>0</v>
      </c>
    </row>
    <row r="317" spans="1:7" ht="24" customHeight="1">
      <c r="A317" s="42">
        <v>3</v>
      </c>
      <c r="B317" s="39" t="s">
        <v>18</v>
      </c>
      <c r="C317" s="39" t="s">
        <v>824</v>
      </c>
      <c r="D317" s="52">
        <v>1</v>
      </c>
      <c r="E317" s="40" t="s">
        <v>57</v>
      </c>
      <c r="F317" s="62"/>
      <c r="G317" s="33">
        <f t="shared" si="33"/>
        <v>0</v>
      </c>
    </row>
    <row r="318" spans="1:7" ht="24" customHeight="1">
      <c r="A318" s="42">
        <v>4</v>
      </c>
      <c r="B318" s="39" t="s">
        <v>50</v>
      </c>
      <c r="C318" s="39" t="s">
        <v>826</v>
      </c>
      <c r="D318" s="52">
        <v>4</v>
      </c>
      <c r="E318" s="40" t="s">
        <v>51</v>
      </c>
      <c r="F318" s="52"/>
      <c r="G318" s="33">
        <f t="shared" si="33"/>
        <v>0</v>
      </c>
    </row>
    <row r="319" spans="1:7" ht="24" customHeight="1">
      <c r="A319" s="42">
        <v>5</v>
      </c>
      <c r="B319" s="39" t="s">
        <v>101</v>
      </c>
      <c r="C319" s="39" t="s">
        <v>102</v>
      </c>
      <c r="D319" s="52">
        <v>40</v>
      </c>
      <c r="E319" s="40" t="s">
        <v>60</v>
      </c>
      <c r="F319" s="52"/>
      <c r="G319" s="33">
        <f t="shared" si="33"/>
        <v>0</v>
      </c>
    </row>
    <row r="320" spans="1:7" ht="24" customHeight="1">
      <c r="A320" s="42">
        <v>6</v>
      </c>
      <c r="B320" s="39" t="s">
        <v>355</v>
      </c>
      <c r="C320" s="39" t="s">
        <v>839</v>
      </c>
      <c r="D320" s="52">
        <v>40</v>
      </c>
      <c r="E320" s="40" t="s">
        <v>27</v>
      </c>
      <c r="F320" s="52"/>
      <c r="G320" s="33">
        <f t="shared" si="33"/>
        <v>0</v>
      </c>
    </row>
    <row r="321" spans="1:7" ht="24" customHeight="1">
      <c r="A321" s="42"/>
      <c r="B321" s="39"/>
      <c r="C321" s="39"/>
      <c r="D321" s="52"/>
      <c r="E321" s="40"/>
      <c r="F321" s="52"/>
      <c r="G321" s="33"/>
    </row>
    <row r="322" spans="1:7" ht="24" customHeight="1">
      <c r="A322" s="38">
        <v>41</v>
      </c>
      <c r="B322" s="39" t="s">
        <v>240</v>
      </c>
      <c r="C322" s="39"/>
      <c r="D322" s="52"/>
      <c r="E322" s="40"/>
      <c r="F322" s="52"/>
      <c r="G322" s="33"/>
    </row>
    <row r="323" spans="1:7" ht="24" customHeight="1">
      <c r="A323" s="38">
        <v>1</v>
      </c>
      <c r="B323" s="64" t="s">
        <v>152</v>
      </c>
      <c r="C323" s="39" t="s">
        <v>703</v>
      </c>
      <c r="D323" s="52">
        <v>1</v>
      </c>
      <c r="E323" s="40" t="s">
        <v>157</v>
      </c>
      <c r="F323" s="62"/>
      <c r="G323" s="33">
        <f t="shared" ref="G323:G332" si="34">D323*F323</f>
        <v>0</v>
      </c>
    </row>
    <row r="324" spans="1:7" ht="24" customHeight="1">
      <c r="A324" s="38">
        <v>2</v>
      </c>
      <c r="B324" s="39" t="s">
        <v>298</v>
      </c>
      <c r="C324" s="39" t="s">
        <v>299</v>
      </c>
      <c r="D324" s="52">
        <v>6</v>
      </c>
      <c r="E324" s="40" t="s">
        <v>60</v>
      </c>
      <c r="F324" s="52"/>
      <c r="G324" s="33">
        <f t="shared" si="34"/>
        <v>0</v>
      </c>
    </row>
    <row r="325" spans="1:7" ht="24" customHeight="1">
      <c r="A325" s="38">
        <v>3</v>
      </c>
      <c r="B325" s="39" t="s">
        <v>158</v>
      </c>
      <c r="C325" s="39" t="s">
        <v>691</v>
      </c>
      <c r="D325" s="52">
        <v>2</v>
      </c>
      <c r="E325" s="40" t="s">
        <v>35</v>
      </c>
      <c r="F325" s="52"/>
      <c r="G325" s="33">
        <f t="shared" si="34"/>
        <v>0</v>
      </c>
    </row>
    <row r="326" spans="1:7" ht="24" customHeight="1">
      <c r="A326" s="38">
        <v>4</v>
      </c>
      <c r="B326" s="39" t="s">
        <v>153</v>
      </c>
      <c r="C326" s="39" t="s">
        <v>704</v>
      </c>
      <c r="D326" s="52">
        <v>2</v>
      </c>
      <c r="E326" s="40" t="s">
        <v>35</v>
      </c>
      <c r="F326" s="52"/>
      <c r="G326" s="33">
        <f t="shared" si="34"/>
        <v>0</v>
      </c>
    </row>
    <row r="327" spans="1:7" ht="24" customHeight="1">
      <c r="A327" s="38">
        <v>5</v>
      </c>
      <c r="B327" s="39" t="s">
        <v>241</v>
      </c>
      <c r="C327" s="39"/>
      <c r="D327" s="52">
        <v>6</v>
      </c>
      <c r="E327" s="40" t="s">
        <v>25</v>
      </c>
      <c r="F327" s="52"/>
      <c r="G327" s="33">
        <f t="shared" si="34"/>
        <v>0</v>
      </c>
    </row>
    <row r="328" spans="1:7" ht="24" customHeight="1">
      <c r="A328" s="38">
        <v>6</v>
      </c>
      <c r="B328" s="39" t="s">
        <v>242</v>
      </c>
      <c r="C328" s="39" t="s">
        <v>210</v>
      </c>
      <c r="D328" s="52">
        <v>6</v>
      </c>
      <c r="E328" s="40" t="s">
        <v>209</v>
      </c>
      <c r="F328" s="52"/>
      <c r="G328" s="33">
        <f t="shared" si="34"/>
        <v>0</v>
      </c>
    </row>
    <row r="329" spans="1:7" ht="24" customHeight="1">
      <c r="A329" s="38">
        <v>7</v>
      </c>
      <c r="B329" s="39" t="s">
        <v>243</v>
      </c>
      <c r="C329" s="39" t="s">
        <v>244</v>
      </c>
      <c r="D329" s="52">
        <v>20</v>
      </c>
      <c r="E329" s="40" t="s">
        <v>24</v>
      </c>
      <c r="F329" s="52"/>
      <c r="G329" s="33">
        <f t="shared" si="34"/>
        <v>0</v>
      </c>
    </row>
    <row r="330" spans="1:7" ht="24" customHeight="1">
      <c r="A330" s="38">
        <v>8</v>
      </c>
      <c r="B330" s="39" t="s">
        <v>245</v>
      </c>
      <c r="C330" s="39" t="s">
        <v>246</v>
      </c>
      <c r="D330" s="52">
        <v>1</v>
      </c>
      <c r="E330" s="40" t="s">
        <v>29</v>
      </c>
      <c r="F330" s="52"/>
      <c r="G330" s="33">
        <f t="shared" si="34"/>
        <v>0</v>
      </c>
    </row>
    <row r="331" spans="1:7" ht="24" customHeight="1">
      <c r="A331" s="42">
        <v>9</v>
      </c>
      <c r="B331" s="39" t="s">
        <v>211</v>
      </c>
      <c r="C331" s="39" t="s">
        <v>247</v>
      </c>
      <c r="D331" s="52">
        <v>1</v>
      </c>
      <c r="E331" s="40" t="s">
        <v>25</v>
      </c>
      <c r="F331" s="52"/>
      <c r="G331" s="33">
        <f t="shared" si="34"/>
        <v>0</v>
      </c>
    </row>
    <row r="332" spans="1:7" ht="24" customHeight="1">
      <c r="A332" s="42"/>
      <c r="B332" s="39"/>
      <c r="C332" s="39"/>
      <c r="D332" s="52"/>
      <c r="E332" s="40"/>
      <c r="F332" s="52"/>
      <c r="G332" s="33">
        <f t="shared" si="34"/>
        <v>0</v>
      </c>
    </row>
    <row r="333" spans="1:7" ht="24" customHeight="1">
      <c r="A333" s="38">
        <v>42</v>
      </c>
      <c r="B333" s="39" t="s">
        <v>161</v>
      </c>
      <c r="C333" s="39"/>
      <c r="D333" s="52"/>
      <c r="E333" s="40"/>
      <c r="F333" s="52">
        <v>0</v>
      </c>
      <c r="G333" s="33">
        <f t="shared" ref="G333:G337" si="35">D333*F333</f>
        <v>0</v>
      </c>
    </row>
    <row r="334" spans="1:7" ht="24" customHeight="1">
      <c r="A334" s="38">
        <v>1</v>
      </c>
      <c r="B334" s="39" t="s">
        <v>152</v>
      </c>
      <c r="C334" s="39" t="s">
        <v>735</v>
      </c>
      <c r="D334" s="52">
        <v>2</v>
      </c>
      <c r="E334" s="40" t="s">
        <v>157</v>
      </c>
      <c r="F334" s="52"/>
      <c r="G334" s="33">
        <f t="shared" si="35"/>
        <v>0</v>
      </c>
    </row>
    <row r="335" spans="1:7" ht="24" customHeight="1">
      <c r="A335" s="38">
        <v>2</v>
      </c>
      <c r="B335" s="39" t="s">
        <v>298</v>
      </c>
      <c r="C335" s="39" t="s">
        <v>299</v>
      </c>
      <c r="D335" s="52">
        <v>16</v>
      </c>
      <c r="E335" s="40" t="s">
        <v>60</v>
      </c>
      <c r="F335" s="52"/>
      <c r="G335" s="33">
        <f t="shared" si="35"/>
        <v>0</v>
      </c>
    </row>
    <row r="336" spans="1:7" ht="24" customHeight="1">
      <c r="A336" s="38">
        <v>3</v>
      </c>
      <c r="B336" s="39" t="s">
        <v>158</v>
      </c>
      <c r="C336" s="39" t="s">
        <v>704</v>
      </c>
      <c r="D336" s="52">
        <v>4</v>
      </c>
      <c r="E336" s="40" t="s">
        <v>35</v>
      </c>
      <c r="F336" s="52"/>
      <c r="G336" s="33">
        <f t="shared" si="35"/>
        <v>0</v>
      </c>
    </row>
    <row r="337" spans="1:7" ht="24" customHeight="1">
      <c r="A337" s="38">
        <v>4</v>
      </c>
      <c r="B337" s="39" t="s">
        <v>158</v>
      </c>
      <c r="C337" s="39" t="s">
        <v>692</v>
      </c>
      <c r="D337" s="52">
        <v>4</v>
      </c>
      <c r="E337" s="40" t="s">
        <v>35</v>
      </c>
      <c r="F337" s="52"/>
      <c r="G337" s="33">
        <f t="shared" si="35"/>
        <v>0</v>
      </c>
    </row>
    <row r="338" spans="1:7" ht="24" customHeight="1">
      <c r="A338" s="42">
        <v>5</v>
      </c>
      <c r="B338" s="39" t="s">
        <v>206</v>
      </c>
      <c r="C338" s="39" t="s">
        <v>238</v>
      </c>
      <c r="D338" s="52">
        <v>27</v>
      </c>
      <c r="E338" s="40" t="s">
        <v>57</v>
      </c>
      <c r="F338" s="62" t="s">
        <v>174</v>
      </c>
      <c r="G338" s="33" t="s">
        <v>173</v>
      </c>
    </row>
    <row r="339" spans="1:7" ht="24" customHeight="1">
      <c r="A339" s="42">
        <v>6</v>
      </c>
      <c r="B339" s="39" t="s">
        <v>197</v>
      </c>
      <c r="C339" s="39" t="s">
        <v>208</v>
      </c>
      <c r="D339" s="52">
        <v>5</v>
      </c>
      <c r="E339" s="40" t="s">
        <v>57</v>
      </c>
      <c r="F339" s="62" t="s">
        <v>174</v>
      </c>
      <c r="G339" s="33" t="s">
        <v>173</v>
      </c>
    </row>
    <row r="340" spans="1:7" ht="24" customHeight="1">
      <c r="A340" s="38">
        <v>7</v>
      </c>
      <c r="B340" s="39" t="s">
        <v>171</v>
      </c>
      <c r="C340" s="39" t="s">
        <v>207</v>
      </c>
      <c r="D340" s="52">
        <v>96</v>
      </c>
      <c r="E340" s="40" t="s">
        <v>51</v>
      </c>
      <c r="F340" s="62" t="s">
        <v>174</v>
      </c>
      <c r="G340" s="33" t="s">
        <v>173</v>
      </c>
    </row>
    <row r="341" spans="1:7" ht="24" customHeight="1">
      <c r="A341" s="38"/>
      <c r="B341" s="39"/>
      <c r="C341" s="39"/>
      <c r="D341" s="52"/>
      <c r="E341" s="40"/>
      <c r="F341" s="62"/>
      <c r="G341" s="33"/>
    </row>
    <row r="342" spans="1:7" ht="24" customHeight="1">
      <c r="A342" s="38"/>
      <c r="B342" s="39"/>
      <c r="C342" s="39"/>
      <c r="D342" s="52"/>
      <c r="E342" s="40"/>
      <c r="F342" s="62"/>
      <c r="G342" s="33"/>
    </row>
    <row r="343" spans="1:7" ht="24" customHeight="1" thickBot="1">
      <c r="A343" s="91"/>
      <c r="B343" s="55"/>
      <c r="C343" s="55"/>
      <c r="D343" s="53"/>
      <c r="E343" s="59"/>
      <c r="F343" s="93"/>
      <c r="G343" s="45"/>
    </row>
    <row r="344" spans="1:7" ht="24" customHeight="1" thickTop="1">
      <c r="A344" s="54"/>
      <c r="B344" s="56" t="s">
        <v>155</v>
      </c>
      <c r="C344" s="57"/>
      <c r="D344" s="58"/>
      <c r="E344" s="56"/>
      <c r="F344" s="58">
        <v>0</v>
      </c>
      <c r="G344" s="44">
        <f>SUM(G314:G343)</f>
        <v>0</v>
      </c>
    </row>
    <row r="345" spans="1:7" ht="24" customHeight="1">
      <c r="A345" s="200">
        <v>43</v>
      </c>
      <c r="B345" s="47" t="s">
        <v>239</v>
      </c>
      <c r="C345" s="47"/>
      <c r="D345" s="51"/>
      <c r="E345" s="36"/>
      <c r="F345" s="51">
        <v>0</v>
      </c>
      <c r="G345" s="49"/>
    </row>
    <row r="346" spans="1:7" ht="24" customHeight="1">
      <c r="A346" s="42">
        <v>1</v>
      </c>
      <c r="B346" s="39" t="s">
        <v>152</v>
      </c>
      <c r="C346" s="39" t="s">
        <v>703</v>
      </c>
      <c r="D346" s="52">
        <v>8</v>
      </c>
      <c r="E346" s="40" t="s">
        <v>157</v>
      </c>
      <c r="F346" s="52"/>
      <c r="G346" s="33">
        <f t="shared" ref="G346:G351" si="36">D346*F346</f>
        <v>0</v>
      </c>
    </row>
    <row r="347" spans="1:7" ht="24" customHeight="1">
      <c r="A347" s="42">
        <v>2</v>
      </c>
      <c r="B347" s="39" t="s">
        <v>298</v>
      </c>
      <c r="C347" s="39" t="s">
        <v>299</v>
      </c>
      <c r="D347" s="52">
        <v>48</v>
      </c>
      <c r="E347" s="40" t="s">
        <v>60</v>
      </c>
      <c r="F347" s="52"/>
      <c r="G347" s="33">
        <f t="shared" si="36"/>
        <v>0</v>
      </c>
    </row>
    <row r="348" spans="1:7" ht="24" customHeight="1">
      <c r="A348" s="42">
        <v>3</v>
      </c>
      <c r="B348" s="39" t="s">
        <v>158</v>
      </c>
      <c r="C348" s="39" t="s">
        <v>691</v>
      </c>
      <c r="D348" s="52">
        <v>16</v>
      </c>
      <c r="E348" s="40" t="s">
        <v>35</v>
      </c>
      <c r="F348" s="52"/>
      <c r="G348" s="33">
        <f t="shared" si="36"/>
        <v>0</v>
      </c>
    </row>
    <row r="349" spans="1:7" ht="24" customHeight="1">
      <c r="A349" s="42">
        <v>4</v>
      </c>
      <c r="B349" s="39" t="s">
        <v>153</v>
      </c>
      <c r="C349" s="39" t="s">
        <v>704</v>
      </c>
      <c r="D349" s="52">
        <v>16</v>
      </c>
      <c r="E349" s="40" t="s">
        <v>35</v>
      </c>
      <c r="F349" s="52"/>
      <c r="G349" s="33">
        <f t="shared" si="36"/>
        <v>0</v>
      </c>
    </row>
    <row r="350" spans="1:7" ht="24" customHeight="1">
      <c r="A350" s="38">
        <v>5</v>
      </c>
      <c r="B350" s="39" t="s">
        <v>18</v>
      </c>
      <c r="C350" s="39" t="s">
        <v>824</v>
      </c>
      <c r="D350" s="52">
        <v>48</v>
      </c>
      <c r="E350" s="40" t="s">
        <v>57</v>
      </c>
      <c r="F350" s="52"/>
      <c r="G350" s="33">
        <f t="shared" si="36"/>
        <v>0</v>
      </c>
    </row>
    <row r="351" spans="1:7" ht="24" customHeight="1">
      <c r="A351" s="38">
        <v>6</v>
      </c>
      <c r="B351" s="39" t="s">
        <v>50</v>
      </c>
      <c r="C351" s="39" t="s">
        <v>826</v>
      </c>
      <c r="D351" s="52">
        <v>32</v>
      </c>
      <c r="E351" s="40" t="s">
        <v>51</v>
      </c>
      <c r="F351" s="52"/>
      <c r="G351" s="33">
        <f t="shared" si="36"/>
        <v>0</v>
      </c>
    </row>
    <row r="352" spans="1:7" ht="24" customHeight="1">
      <c r="A352" s="38"/>
      <c r="B352" s="39"/>
      <c r="C352" s="39"/>
      <c r="D352" s="52"/>
      <c r="E352" s="40"/>
      <c r="F352" s="52"/>
      <c r="G352" s="33"/>
    </row>
    <row r="353" spans="1:7" ht="24" customHeight="1">
      <c r="A353" s="38">
        <v>44</v>
      </c>
      <c r="B353" s="39" t="s">
        <v>792</v>
      </c>
      <c r="C353" s="39"/>
      <c r="D353" s="52"/>
      <c r="E353" s="40"/>
      <c r="F353" s="52"/>
      <c r="G353" s="33"/>
    </row>
    <row r="354" spans="1:7" ht="24" customHeight="1">
      <c r="A354" s="38"/>
      <c r="B354" s="39"/>
      <c r="C354" s="39"/>
      <c r="D354" s="52"/>
      <c r="E354" s="40"/>
      <c r="F354" s="52"/>
      <c r="G354" s="33"/>
    </row>
    <row r="355" spans="1:7" ht="24" customHeight="1">
      <c r="A355" s="38" t="s">
        <v>402</v>
      </c>
      <c r="B355" s="39" t="s">
        <v>193</v>
      </c>
      <c r="C355" s="39"/>
      <c r="D355" s="52"/>
      <c r="E355" s="40"/>
      <c r="F355" s="52">
        <v>0</v>
      </c>
      <c r="G355" s="33"/>
    </row>
    <row r="356" spans="1:7" ht="24" customHeight="1">
      <c r="A356" s="38"/>
      <c r="B356" s="39" t="s">
        <v>249</v>
      </c>
      <c r="C356" s="39"/>
      <c r="D356" s="52"/>
      <c r="E356" s="40"/>
      <c r="F356" s="52">
        <v>0</v>
      </c>
      <c r="G356" s="33"/>
    </row>
    <row r="357" spans="1:7" ht="24" customHeight="1">
      <c r="A357" s="38">
        <v>1</v>
      </c>
      <c r="B357" s="39" t="s">
        <v>250</v>
      </c>
      <c r="C357" s="39" t="s">
        <v>195</v>
      </c>
      <c r="D357" s="52">
        <v>120</v>
      </c>
      <c r="E357" s="40" t="s">
        <v>35</v>
      </c>
      <c r="F357" s="52"/>
      <c r="G357" s="33">
        <f t="shared" ref="G357:G361" si="37">D357*F357</f>
        <v>0</v>
      </c>
    </row>
    <row r="358" spans="1:7" ht="24" customHeight="1">
      <c r="A358" s="38">
        <v>2</v>
      </c>
      <c r="B358" s="39" t="s">
        <v>194</v>
      </c>
      <c r="C358" s="39"/>
      <c r="D358" s="52">
        <v>360</v>
      </c>
      <c r="E358" s="40" t="s">
        <v>24</v>
      </c>
      <c r="F358" s="52"/>
      <c r="G358" s="33">
        <f t="shared" si="37"/>
        <v>0</v>
      </c>
    </row>
    <row r="359" spans="1:7" ht="24" customHeight="1">
      <c r="A359" s="38">
        <v>3</v>
      </c>
      <c r="B359" s="39" t="s">
        <v>251</v>
      </c>
      <c r="C359" s="39" t="s">
        <v>357</v>
      </c>
      <c r="D359" s="52">
        <v>1</v>
      </c>
      <c r="E359" s="40" t="s">
        <v>154</v>
      </c>
      <c r="F359" s="52"/>
      <c r="G359" s="33">
        <f t="shared" si="37"/>
        <v>0</v>
      </c>
    </row>
    <row r="360" spans="1:7" ht="24" customHeight="1">
      <c r="A360" s="38">
        <v>4</v>
      </c>
      <c r="B360" s="39" t="s">
        <v>252</v>
      </c>
      <c r="C360" s="39" t="s">
        <v>358</v>
      </c>
      <c r="D360" s="52">
        <v>95</v>
      </c>
      <c r="E360" s="40" t="s">
        <v>41</v>
      </c>
      <c r="F360" s="62"/>
      <c r="G360" s="33">
        <f t="shared" si="37"/>
        <v>0</v>
      </c>
    </row>
    <row r="361" spans="1:7" ht="24" customHeight="1">
      <c r="A361" s="38">
        <v>5</v>
      </c>
      <c r="B361" s="39" t="s">
        <v>359</v>
      </c>
      <c r="C361" s="39" t="s">
        <v>360</v>
      </c>
      <c r="D361" s="52">
        <v>1</v>
      </c>
      <c r="E361" s="40" t="s">
        <v>361</v>
      </c>
      <c r="F361" s="97"/>
      <c r="G361" s="33">
        <f t="shared" si="37"/>
        <v>0</v>
      </c>
    </row>
    <row r="362" spans="1:7" ht="24" customHeight="1">
      <c r="A362" s="43"/>
      <c r="B362" s="77" t="s">
        <v>262</v>
      </c>
      <c r="C362" s="77"/>
      <c r="D362" s="78"/>
      <c r="E362" s="79"/>
      <c r="F362" s="80"/>
      <c r="G362" s="81"/>
    </row>
    <row r="363" spans="1:7" ht="24" customHeight="1">
      <c r="A363" s="43">
        <v>1</v>
      </c>
      <c r="B363" s="82" t="s">
        <v>362</v>
      </c>
      <c r="C363" s="82"/>
      <c r="D363" s="83">
        <v>2</v>
      </c>
      <c r="E363" s="84" t="s">
        <v>209</v>
      </c>
      <c r="F363" s="83"/>
      <c r="G363" s="33">
        <f t="shared" ref="G363:G368" si="38">D363*F363</f>
        <v>0</v>
      </c>
    </row>
    <row r="364" spans="1:7" ht="24" customHeight="1">
      <c r="A364" s="43">
        <v>2</v>
      </c>
      <c r="B364" s="82" t="s">
        <v>263</v>
      </c>
      <c r="C364" s="82"/>
      <c r="D364" s="83">
        <v>3</v>
      </c>
      <c r="E364" s="84" t="s">
        <v>264</v>
      </c>
      <c r="F364" s="83"/>
      <c r="G364" s="33">
        <f t="shared" si="38"/>
        <v>0</v>
      </c>
    </row>
    <row r="365" spans="1:7" ht="24" customHeight="1">
      <c r="A365" s="43">
        <v>3</v>
      </c>
      <c r="B365" s="82" t="s">
        <v>265</v>
      </c>
      <c r="C365" s="82" t="s">
        <v>266</v>
      </c>
      <c r="D365" s="83">
        <v>1</v>
      </c>
      <c r="E365" s="84" t="s">
        <v>29</v>
      </c>
      <c r="F365" s="83"/>
      <c r="G365" s="33">
        <f t="shared" si="38"/>
        <v>0</v>
      </c>
    </row>
    <row r="366" spans="1:7" ht="24" customHeight="1">
      <c r="A366" s="38">
        <v>4</v>
      </c>
      <c r="B366" s="82" t="s">
        <v>267</v>
      </c>
      <c r="C366" s="82"/>
      <c r="D366" s="83">
        <v>4</v>
      </c>
      <c r="E366" s="84" t="s">
        <v>268</v>
      </c>
      <c r="F366" s="83"/>
      <c r="G366" s="33">
        <f t="shared" si="38"/>
        <v>0</v>
      </c>
    </row>
    <row r="367" spans="1:7" ht="24" customHeight="1">
      <c r="A367" s="38"/>
      <c r="B367" s="82" t="s">
        <v>363</v>
      </c>
      <c r="C367" s="82"/>
      <c r="D367" s="83"/>
      <c r="E367" s="84"/>
      <c r="F367" s="83"/>
      <c r="G367" s="33"/>
    </row>
    <row r="368" spans="1:7" ht="24" customHeight="1">
      <c r="A368" s="38">
        <v>1</v>
      </c>
      <c r="B368" s="82" t="s">
        <v>850</v>
      </c>
      <c r="C368" s="82" t="s">
        <v>364</v>
      </c>
      <c r="D368" s="83">
        <v>1</v>
      </c>
      <c r="E368" s="84" t="s">
        <v>308</v>
      </c>
      <c r="F368" s="98"/>
      <c r="G368" s="33">
        <f t="shared" si="38"/>
        <v>0</v>
      </c>
    </row>
    <row r="369" spans="1:7" ht="24" customHeight="1">
      <c r="A369" s="38"/>
      <c r="B369" s="82"/>
      <c r="C369" s="82"/>
      <c r="D369" s="83"/>
      <c r="E369" s="84"/>
      <c r="F369" s="98"/>
      <c r="G369" s="33"/>
    </row>
    <row r="370" spans="1:7" ht="24" customHeight="1">
      <c r="A370" s="38"/>
      <c r="B370" s="82"/>
      <c r="C370" s="82"/>
      <c r="D370" s="83"/>
      <c r="E370" s="84"/>
      <c r="F370" s="98"/>
      <c r="G370" s="33"/>
    </row>
    <row r="371" spans="1:7" ht="24" customHeight="1">
      <c r="A371" s="38"/>
      <c r="B371" s="82"/>
      <c r="C371" s="82"/>
      <c r="D371" s="83"/>
      <c r="E371" s="84"/>
      <c r="F371" s="98"/>
      <c r="G371" s="33"/>
    </row>
    <row r="372" spans="1:7" ht="24" customHeight="1">
      <c r="A372" s="38"/>
      <c r="B372" s="82"/>
      <c r="C372" s="82"/>
      <c r="D372" s="83"/>
      <c r="E372" s="84"/>
      <c r="F372" s="98"/>
      <c r="G372" s="33"/>
    </row>
    <row r="373" spans="1:7" ht="24" customHeight="1">
      <c r="A373" s="38"/>
      <c r="B373" s="39"/>
      <c r="C373" s="39"/>
      <c r="D373" s="52"/>
      <c r="E373" s="40"/>
      <c r="F373" s="62"/>
      <c r="G373" s="33"/>
    </row>
    <row r="374" spans="1:7" ht="24" customHeight="1" thickBot="1">
      <c r="A374" s="91"/>
      <c r="B374" s="55"/>
      <c r="C374" s="55"/>
      <c r="D374" s="53"/>
      <c r="E374" s="59"/>
      <c r="F374" s="93"/>
      <c r="G374" s="45"/>
    </row>
    <row r="375" spans="1:7" ht="24" customHeight="1" thickTop="1">
      <c r="A375" s="54"/>
      <c r="B375" s="56" t="s">
        <v>155</v>
      </c>
      <c r="C375" s="57"/>
      <c r="D375" s="58"/>
      <c r="E375" s="56"/>
      <c r="F375" s="58">
        <v>0</v>
      </c>
      <c r="G375" s="44">
        <f>SUM(G345:G374)</f>
        <v>0</v>
      </c>
    </row>
    <row r="376" spans="1:7" ht="24" customHeight="1">
      <c r="A376" s="46"/>
      <c r="B376" s="47" t="s">
        <v>165</v>
      </c>
      <c r="C376" s="47"/>
      <c r="D376" s="51"/>
      <c r="E376" s="36"/>
      <c r="F376" s="51"/>
      <c r="G376" s="49"/>
    </row>
    <row r="377" spans="1:7" ht="24" customHeight="1">
      <c r="A377" s="38">
        <v>1</v>
      </c>
      <c r="B377" s="64" t="s">
        <v>59</v>
      </c>
      <c r="C377" s="39" t="s">
        <v>178</v>
      </c>
      <c r="D377" s="52">
        <v>1</v>
      </c>
      <c r="E377" s="40" t="s">
        <v>25</v>
      </c>
      <c r="F377" s="62" t="s">
        <v>174</v>
      </c>
      <c r="G377" s="33" t="s">
        <v>173</v>
      </c>
    </row>
    <row r="378" spans="1:7" ht="24" customHeight="1">
      <c r="A378" s="38">
        <v>2</v>
      </c>
      <c r="B378" s="39" t="s">
        <v>365</v>
      </c>
      <c r="C378" s="39"/>
      <c r="D378" s="52">
        <v>1</v>
      </c>
      <c r="E378" s="40" t="s">
        <v>29</v>
      </c>
      <c r="F378" s="52"/>
      <c r="G378" s="33">
        <f t="shared" ref="G378:G392" si="39">D378*F378</f>
        <v>0</v>
      </c>
    </row>
    <row r="379" spans="1:7" ht="24" customHeight="1">
      <c r="A379" s="38">
        <v>3</v>
      </c>
      <c r="B379" s="39" t="s">
        <v>104</v>
      </c>
      <c r="C379" s="39"/>
      <c r="D379" s="52">
        <v>1</v>
      </c>
      <c r="E379" s="40" t="s">
        <v>29</v>
      </c>
      <c r="F379" s="52"/>
      <c r="G379" s="33">
        <f t="shared" si="39"/>
        <v>0</v>
      </c>
    </row>
    <row r="380" spans="1:7" ht="24" customHeight="1">
      <c r="A380" s="38">
        <v>4</v>
      </c>
      <c r="B380" s="39" t="s">
        <v>59</v>
      </c>
      <c r="C380" s="39" t="s">
        <v>166</v>
      </c>
      <c r="D380" s="52">
        <v>2</v>
      </c>
      <c r="E380" s="40" t="s">
        <v>25</v>
      </c>
      <c r="F380" s="52"/>
      <c r="G380" s="33">
        <f t="shared" si="39"/>
        <v>0</v>
      </c>
    </row>
    <row r="381" spans="1:7" ht="24" customHeight="1">
      <c r="A381" s="38">
        <v>5</v>
      </c>
      <c r="B381" s="39" t="s">
        <v>366</v>
      </c>
      <c r="C381" s="39" t="s">
        <v>105</v>
      </c>
      <c r="D381" s="52">
        <v>1</v>
      </c>
      <c r="E381" s="40" t="s">
        <v>25</v>
      </c>
      <c r="F381" s="52"/>
      <c r="G381" s="33">
        <f t="shared" si="39"/>
        <v>0</v>
      </c>
    </row>
    <row r="382" spans="1:7" ht="24" customHeight="1">
      <c r="A382" s="38">
        <v>6</v>
      </c>
      <c r="B382" s="39" t="s">
        <v>367</v>
      </c>
      <c r="C382" s="39"/>
      <c r="D382" s="52">
        <v>1</v>
      </c>
      <c r="E382" s="40" t="s">
        <v>25</v>
      </c>
      <c r="F382" s="52"/>
      <c r="G382" s="33">
        <f t="shared" si="39"/>
        <v>0</v>
      </c>
    </row>
    <row r="383" spans="1:7" ht="24" customHeight="1">
      <c r="A383" s="38">
        <v>7</v>
      </c>
      <c r="B383" s="39" t="s">
        <v>106</v>
      </c>
      <c r="C383" s="39"/>
      <c r="D383" s="52">
        <v>1</v>
      </c>
      <c r="E383" s="40" t="s">
        <v>29</v>
      </c>
      <c r="F383" s="52"/>
      <c r="G383" s="33">
        <f t="shared" si="39"/>
        <v>0</v>
      </c>
    </row>
    <row r="384" spans="1:7" ht="24" customHeight="1">
      <c r="A384" s="38">
        <v>8</v>
      </c>
      <c r="B384" s="39" t="s">
        <v>107</v>
      </c>
      <c r="C384" s="39"/>
      <c r="D384" s="52">
        <v>1</v>
      </c>
      <c r="E384" s="40" t="s">
        <v>29</v>
      </c>
      <c r="F384" s="52"/>
      <c r="G384" s="33">
        <f t="shared" si="39"/>
        <v>0</v>
      </c>
    </row>
    <row r="385" spans="1:7" ht="24" customHeight="1">
      <c r="A385" s="38">
        <v>9</v>
      </c>
      <c r="B385" s="39" t="s">
        <v>108</v>
      </c>
      <c r="C385" s="39"/>
      <c r="D385" s="52">
        <v>3</v>
      </c>
      <c r="E385" s="40" t="s">
        <v>25</v>
      </c>
      <c r="F385" s="52"/>
      <c r="G385" s="33">
        <f t="shared" si="39"/>
        <v>0</v>
      </c>
    </row>
    <row r="386" spans="1:7" ht="24" customHeight="1">
      <c r="A386" s="38">
        <v>10</v>
      </c>
      <c r="B386" s="39" t="s">
        <v>368</v>
      </c>
      <c r="C386" s="39"/>
      <c r="D386" s="52">
        <v>2</v>
      </c>
      <c r="E386" s="40" t="s">
        <v>25</v>
      </c>
      <c r="F386" s="52"/>
      <c r="G386" s="33">
        <f t="shared" si="39"/>
        <v>0</v>
      </c>
    </row>
    <row r="387" spans="1:7" ht="24" customHeight="1">
      <c r="A387" s="38">
        <v>11</v>
      </c>
      <c r="B387" s="39" t="s">
        <v>109</v>
      </c>
      <c r="C387" s="39"/>
      <c r="D387" s="52">
        <v>1</v>
      </c>
      <c r="E387" s="40" t="s">
        <v>29</v>
      </c>
      <c r="F387" s="52"/>
      <c r="G387" s="33">
        <f t="shared" si="39"/>
        <v>0</v>
      </c>
    </row>
    <row r="388" spans="1:7" ht="24" customHeight="1">
      <c r="A388" s="38">
        <v>12</v>
      </c>
      <c r="B388" s="39" t="s">
        <v>110</v>
      </c>
      <c r="C388" s="39"/>
      <c r="D388" s="52">
        <v>1</v>
      </c>
      <c r="E388" s="40" t="s">
        <v>29</v>
      </c>
      <c r="F388" s="52"/>
      <c r="G388" s="33">
        <f t="shared" si="39"/>
        <v>0</v>
      </c>
    </row>
    <row r="389" spans="1:7" ht="24" customHeight="1">
      <c r="A389" s="38">
        <v>13</v>
      </c>
      <c r="B389" s="39" t="s">
        <v>111</v>
      </c>
      <c r="C389" s="39" t="s">
        <v>253</v>
      </c>
      <c r="D389" s="52">
        <v>8</v>
      </c>
      <c r="E389" s="40" t="s">
        <v>112</v>
      </c>
      <c r="F389" s="52"/>
      <c r="G389" s="33">
        <f t="shared" si="39"/>
        <v>0</v>
      </c>
    </row>
    <row r="390" spans="1:7" ht="24" customHeight="1">
      <c r="A390" s="38">
        <v>14</v>
      </c>
      <c r="B390" s="39" t="s">
        <v>26</v>
      </c>
      <c r="C390" s="39" t="s">
        <v>842</v>
      </c>
      <c r="D390" s="52">
        <v>1</v>
      </c>
      <c r="E390" s="40" t="s">
        <v>25</v>
      </c>
      <c r="F390" s="52"/>
      <c r="G390" s="33">
        <f t="shared" si="39"/>
        <v>0</v>
      </c>
    </row>
    <row r="391" spans="1:7" ht="24" customHeight="1">
      <c r="A391" s="38">
        <v>15</v>
      </c>
      <c r="B391" s="39" t="s">
        <v>369</v>
      </c>
      <c r="C391" s="39" t="s">
        <v>113</v>
      </c>
      <c r="D391" s="52">
        <v>8</v>
      </c>
      <c r="E391" s="40" t="s">
        <v>25</v>
      </c>
      <c r="F391" s="52"/>
      <c r="G391" s="33">
        <f t="shared" si="39"/>
        <v>0</v>
      </c>
    </row>
    <row r="392" spans="1:7" ht="24" customHeight="1">
      <c r="A392" s="38">
        <v>16</v>
      </c>
      <c r="B392" s="94" t="s">
        <v>370</v>
      </c>
      <c r="C392" s="94" t="s">
        <v>371</v>
      </c>
      <c r="D392" s="95">
        <v>1</v>
      </c>
      <c r="E392" s="96" t="s">
        <v>361</v>
      </c>
      <c r="F392" s="99"/>
      <c r="G392" s="100">
        <f t="shared" si="39"/>
        <v>0</v>
      </c>
    </row>
    <row r="393" spans="1:7" ht="24" customHeight="1">
      <c r="A393" s="92"/>
      <c r="B393" s="94"/>
      <c r="C393" s="94"/>
      <c r="D393" s="95"/>
      <c r="E393" s="96"/>
      <c r="F393" s="99"/>
      <c r="G393" s="100"/>
    </row>
    <row r="394" spans="1:7" ht="24" customHeight="1">
      <c r="A394" s="92"/>
      <c r="B394" s="94"/>
      <c r="C394" s="94"/>
      <c r="D394" s="95"/>
      <c r="E394" s="96"/>
      <c r="F394" s="99"/>
      <c r="G394" s="100"/>
    </row>
    <row r="395" spans="1:7" ht="24" customHeight="1">
      <c r="A395" s="92"/>
      <c r="B395" s="94"/>
      <c r="C395" s="94"/>
      <c r="D395" s="95"/>
      <c r="E395" s="96"/>
      <c r="F395" s="99"/>
      <c r="G395" s="100"/>
    </row>
    <row r="396" spans="1:7" ht="24" customHeight="1">
      <c r="A396" s="92"/>
      <c r="B396" s="94"/>
      <c r="C396" s="94"/>
      <c r="D396" s="95"/>
      <c r="E396" s="96"/>
      <c r="F396" s="99"/>
      <c r="G396" s="100"/>
    </row>
    <row r="397" spans="1:7" ht="24" customHeight="1">
      <c r="A397" s="92"/>
      <c r="B397" s="94"/>
      <c r="C397" s="94"/>
      <c r="D397" s="95"/>
      <c r="E397" s="96"/>
      <c r="F397" s="99"/>
      <c r="G397" s="100"/>
    </row>
    <row r="398" spans="1:7" ht="24" customHeight="1">
      <c r="A398" s="92"/>
      <c r="B398" s="94"/>
      <c r="C398" s="94"/>
      <c r="D398" s="95"/>
      <c r="E398" s="96"/>
      <c r="F398" s="99"/>
      <c r="G398" s="100"/>
    </row>
    <row r="399" spans="1:7" ht="24" customHeight="1">
      <c r="A399" s="92"/>
      <c r="B399" s="94"/>
      <c r="C399" s="94"/>
      <c r="D399" s="95"/>
      <c r="E399" s="96"/>
      <c r="F399" s="99"/>
      <c r="G399" s="100"/>
    </row>
    <row r="400" spans="1:7" ht="24" customHeight="1">
      <c r="A400" s="92"/>
      <c r="B400" s="94"/>
      <c r="C400" s="94"/>
      <c r="D400" s="95"/>
      <c r="E400" s="96"/>
      <c r="F400" s="99"/>
      <c r="G400" s="100"/>
    </row>
    <row r="401" spans="1:7" ht="24" customHeight="1">
      <c r="A401" s="92"/>
      <c r="B401" s="94"/>
      <c r="C401" s="94"/>
      <c r="D401" s="95"/>
      <c r="E401" s="96"/>
      <c r="F401" s="99"/>
      <c r="G401" s="100"/>
    </row>
    <row r="402" spans="1:7" ht="24" customHeight="1">
      <c r="A402" s="92"/>
      <c r="B402" s="94"/>
      <c r="C402" s="94"/>
      <c r="D402" s="95"/>
      <c r="E402" s="96"/>
      <c r="F402" s="99"/>
      <c r="G402" s="100"/>
    </row>
    <row r="403" spans="1:7" ht="24" customHeight="1">
      <c r="A403" s="92"/>
      <c r="B403" s="94"/>
      <c r="C403" s="94"/>
      <c r="D403" s="95"/>
      <c r="E403" s="96"/>
      <c r="F403" s="99"/>
      <c r="G403" s="100"/>
    </row>
    <row r="404" spans="1:7" ht="24" customHeight="1">
      <c r="A404" s="92"/>
      <c r="B404" s="94"/>
      <c r="C404" s="94"/>
      <c r="D404" s="95"/>
      <c r="E404" s="96"/>
      <c r="F404" s="99"/>
      <c r="G404" s="100"/>
    </row>
    <row r="405" spans="1:7" ht="24" customHeight="1" thickBot="1">
      <c r="A405" s="91"/>
      <c r="B405" s="55"/>
      <c r="C405" s="55"/>
      <c r="D405" s="53"/>
      <c r="E405" s="59"/>
      <c r="F405" s="93"/>
      <c r="G405" s="45"/>
    </row>
    <row r="406" spans="1:7" ht="24" customHeight="1" thickTop="1">
      <c r="A406" s="54"/>
      <c r="B406" s="56" t="s">
        <v>155</v>
      </c>
      <c r="C406" s="57"/>
      <c r="D406" s="58"/>
      <c r="E406" s="56"/>
      <c r="F406" s="58">
        <v>0</v>
      </c>
      <c r="G406" s="44">
        <f>SUM(G376:G405)</f>
        <v>0</v>
      </c>
    </row>
    <row r="407" spans="1:7" ht="24" customHeight="1">
      <c r="A407" s="46"/>
      <c r="B407" s="47" t="s">
        <v>167</v>
      </c>
      <c r="C407" s="47"/>
      <c r="D407" s="51"/>
      <c r="E407" s="36"/>
      <c r="F407" s="51">
        <v>0</v>
      </c>
      <c r="G407" s="49"/>
    </row>
    <row r="408" spans="1:7" ht="24" customHeight="1">
      <c r="A408" s="38">
        <v>1</v>
      </c>
      <c r="B408" s="64" t="s">
        <v>114</v>
      </c>
      <c r="C408" s="39" t="s">
        <v>196</v>
      </c>
      <c r="D408" s="62" t="s">
        <v>174</v>
      </c>
      <c r="E408" s="40" t="s">
        <v>25</v>
      </c>
      <c r="F408" s="62" t="s">
        <v>174</v>
      </c>
      <c r="G408" s="33" t="s">
        <v>173</v>
      </c>
    </row>
    <row r="409" spans="1:7" ht="24" customHeight="1">
      <c r="A409" s="38">
        <v>2</v>
      </c>
      <c r="B409" s="39" t="s">
        <v>372</v>
      </c>
      <c r="C409" s="39" t="s">
        <v>196</v>
      </c>
      <c r="D409" s="62" t="s">
        <v>174</v>
      </c>
      <c r="E409" s="40" t="s">
        <v>25</v>
      </c>
      <c r="F409" s="62" t="s">
        <v>174</v>
      </c>
      <c r="G409" s="33" t="s">
        <v>173</v>
      </c>
    </row>
    <row r="410" spans="1:7" ht="24" customHeight="1">
      <c r="A410" s="38">
        <v>3</v>
      </c>
      <c r="B410" s="39" t="s">
        <v>373</v>
      </c>
      <c r="C410" s="39" t="s">
        <v>196</v>
      </c>
      <c r="D410" s="62" t="s">
        <v>174</v>
      </c>
      <c r="E410" s="40" t="s">
        <v>25</v>
      </c>
      <c r="F410" s="62" t="s">
        <v>174</v>
      </c>
      <c r="G410" s="33" t="s">
        <v>173</v>
      </c>
    </row>
    <row r="411" spans="1:7" ht="24" customHeight="1">
      <c r="A411" s="38">
        <v>4</v>
      </c>
      <c r="B411" s="39" t="s">
        <v>115</v>
      </c>
      <c r="C411" s="39" t="s">
        <v>254</v>
      </c>
      <c r="D411" s="62" t="s">
        <v>174</v>
      </c>
      <c r="E411" s="40" t="s">
        <v>25</v>
      </c>
      <c r="F411" s="62" t="s">
        <v>174</v>
      </c>
      <c r="G411" s="33" t="s">
        <v>173</v>
      </c>
    </row>
    <row r="412" spans="1:7" ht="24" customHeight="1">
      <c r="A412" s="38">
        <v>5</v>
      </c>
      <c r="B412" s="39" t="s">
        <v>374</v>
      </c>
      <c r="C412" s="39" t="s">
        <v>255</v>
      </c>
      <c r="D412" s="62" t="s">
        <v>174</v>
      </c>
      <c r="E412" s="40" t="s">
        <v>25</v>
      </c>
      <c r="F412" s="62" t="s">
        <v>174</v>
      </c>
      <c r="G412" s="33" t="s">
        <v>173</v>
      </c>
    </row>
    <row r="413" spans="1:7" ht="24" customHeight="1">
      <c r="A413" s="38">
        <v>6</v>
      </c>
      <c r="B413" s="39" t="s">
        <v>116</v>
      </c>
      <c r="C413" s="39"/>
      <c r="D413" s="52">
        <v>4</v>
      </c>
      <c r="E413" s="40" t="s">
        <v>117</v>
      </c>
      <c r="F413" s="52"/>
      <c r="G413" s="33">
        <f t="shared" ref="G413:G423" si="40">D413*F413</f>
        <v>0</v>
      </c>
    </row>
    <row r="414" spans="1:7" ht="24" customHeight="1">
      <c r="A414" s="38">
        <v>7</v>
      </c>
      <c r="B414" s="39" t="s">
        <v>375</v>
      </c>
      <c r="C414" s="39"/>
      <c r="D414" s="52">
        <v>4</v>
      </c>
      <c r="E414" s="40" t="s">
        <v>117</v>
      </c>
      <c r="F414" s="52"/>
      <c r="G414" s="33">
        <f t="shared" si="40"/>
        <v>0</v>
      </c>
    </row>
    <row r="415" spans="1:7" ht="24" customHeight="1">
      <c r="A415" s="38">
        <v>8</v>
      </c>
      <c r="B415" s="39" t="s">
        <v>376</v>
      </c>
      <c r="C415" s="39"/>
      <c r="D415" s="52">
        <v>1</v>
      </c>
      <c r="E415" s="40" t="s">
        <v>29</v>
      </c>
      <c r="F415" s="52"/>
      <c r="G415" s="33">
        <f t="shared" si="40"/>
        <v>0</v>
      </c>
    </row>
    <row r="416" spans="1:7" ht="24" customHeight="1">
      <c r="A416" s="38">
        <v>9</v>
      </c>
      <c r="B416" s="39" t="s">
        <v>118</v>
      </c>
      <c r="C416" s="39"/>
      <c r="D416" s="52">
        <v>4</v>
      </c>
      <c r="E416" s="40" t="s">
        <v>27</v>
      </c>
      <c r="F416" s="52"/>
      <c r="G416" s="33">
        <f t="shared" si="40"/>
        <v>0</v>
      </c>
    </row>
    <row r="417" spans="1:7" ht="24" customHeight="1">
      <c r="A417" s="38">
        <v>10</v>
      </c>
      <c r="B417" s="39" t="s">
        <v>377</v>
      </c>
      <c r="C417" s="39"/>
      <c r="D417" s="52">
        <v>2</v>
      </c>
      <c r="E417" s="40" t="s">
        <v>25</v>
      </c>
      <c r="F417" s="52"/>
      <c r="G417" s="33">
        <f t="shared" si="40"/>
        <v>0</v>
      </c>
    </row>
    <row r="418" spans="1:7" ht="24" customHeight="1">
      <c r="A418" s="38">
        <v>11</v>
      </c>
      <c r="B418" s="39" t="s">
        <v>378</v>
      </c>
      <c r="C418" s="39" t="s">
        <v>196</v>
      </c>
      <c r="D418" s="52">
        <v>2</v>
      </c>
      <c r="E418" s="40" t="s">
        <v>25</v>
      </c>
      <c r="F418" s="52"/>
      <c r="G418" s="33">
        <f t="shared" si="40"/>
        <v>0</v>
      </c>
    </row>
    <row r="419" spans="1:7" ht="24" customHeight="1">
      <c r="A419" s="38">
        <v>12</v>
      </c>
      <c r="B419" s="39" t="s">
        <v>119</v>
      </c>
      <c r="C419" s="39"/>
      <c r="D419" s="52">
        <v>1</v>
      </c>
      <c r="E419" s="40" t="s">
        <v>29</v>
      </c>
      <c r="F419" s="52"/>
      <c r="G419" s="33">
        <f t="shared" si="40"/>
        <v>0</v>
      </c>
    </row>
    <row r="420" spans="1:7" ht="24" customHeight="1">
      <c r="A420" s="38">
        <v>13</v>
      </c>
      <c r="B420" s="39" t="s">
        <v>120</v>
      </c>
      <c r="C420" s="39"/>
      <c r="D420" s="52">
        <v>1</v>
      </c>
      <c r="E420" s="40" t="s">
        <v>29</v>
      </c>
      <c r="F420" s="52"/>
      <c r="G420" s="33">
        <f t="shared" si="40"/>
        <v>0</v>
      </c>
    </row>
    <row r="421" spans="1:7" ht="24" customHeight="1">
      <c r="A421" s="38">
        <v>14</v>
      </c>
      <c r="B421" s="39" t="s">
        <v>121</v>
      </c>
      <c r="C421" s="39"/>
      <c r="D421" s="52">
        <v>1</v>
      </c>
      <c r="E421" s="40" t="s">
        <v>29</v>
      </c>
      <c r="F421" s="52"/>
      <c r="G421" s="33">
        <f t="shared" si="40"/>
        <v>0</v>
      </c>
    </row>
    <row r="422" spans="1:7" ht="24" customHeight="1">
      <c r="A422" s="38">
        <v>15</v>
      </c>
      <c r="B422" s="39" t="s">
        <v>168</v>
      </c>
      <c r="C422" s="39" t="s">
        <v>179</v>
      </c>
      <c r="D422" s="52">
        <v>8</v>
      </c>
      <c r="E422" s="40" t="s">
        <v>112</v>
      </c>
      <c r="F422" s="52"/>
      <c r="G422" s="33">
        <f t="shared" si="40"/>
        <v>0</v>
      </c>
    </row>
    <row r="423" spans="1:7" ht="24" customHeight="1">
      <c r="A423" s="38">
        <v>16</v>
      </c>
      <c r="B423" s="39" t="s">
        <v>26</v>
      </c>
      <c r="C423" s="39" t="s">
        <v>842</v>
      </c>
      <c r="D423" s="52">
        <v>1</v>
      </c>
      <c r="E423" s="40" t="s">
        <v>25</v>
      </c>
      <c r="F423" s="52"/>
      <c r="G423" s="33">
        <f t="shared" si="40"/>
        <v>0</v>
      </c>
    </row>
    <row r="424" spans="1:7" ht="24" customHeight="1">
      <c r="A424" s="42"/>
      <c r="B424" s="39"/>
      <c r="C424" s="39"/>
      <c r="D424" s="52"/>
      <c r="E424" s="40"/>
      <c r="F424" s="52">
        <v>0</v>
      </c>
      <c r="G424" s="33"/>
    </row>
    <row r="425" spans="1:7" ht="24" customHeight="1">
      <c r="A425" s="38"/>
      <c r="B425" s="39" t="s">
        <v>122</v>
      </c>
      <c r="C425" s="39"/>
      <c r="D425" s="52"/>
      <c r="E425" s="40"/>
      <c r="F425" s="52">
        <v>0</v>
      </c>
      <c r="G425" s="33"/>
    </row>
    <row r="426" spans="1:7" ht="24" customHeight="1">
      <c r="A426" s="38">
        <v>1</v>
      </c>
      <c r="B426" s="39" t="s">
        <v>69</v>
      </c>
      <c r="C426" s="111" t="s">
        <v>427</v>
      </c>
      <c r="D426" s="52">
        <v>3</v>
      </c>
      <c r="E426" s="40" t="s">
        <v>25</v>
      </c>
      <c r="F426" s="52"/>
      <c r="G426" s="33">
        <f t="shared" ref="G426:G431" si="41">D426*F426</f>
        <v>0</v>
      </c>
    </row>
    <row r="427" spans="1:7" ht="24" customHeight="1">
      <c r="A427" s="38">
        <v>2</v>
      </c>
      <c r="B427" s="39" t="s">
        <v>70</v>
      </c>
      <c r="C427" s="39" t="s">
        <v>451</v>
      </c>
      <c r="D427" s="52">
        <v>1</v>
      </c>
      <c r="E427" s="40" t="s">
        <v>25</v>
      </c>
      <c r="F427" s="52"/>
      <c r="G427" s="33">
        <f t="shared" si="41"/>
        <v>0</v>
      </c>
    </row>
    <row r="428" spans="1:7" ht="24" customHeight="1">
      <c r="A428" s="38">
        <v>3</v>
      </c>
      <c r="B428" s="39" t="s">
        <v>256</v>
      </c>
      <c r="C428" s="39" t="s">
        <v>379</v>
      </c>
      <c r="D428" s="52">
        <v>1</v>
      </c>
      <c r="E428" s="40" t="s">
        <v>25</v>
      </c>
      <c r="F428" s="52"/>
      <c r="G428" s="33">
        <f t="shared" si="41"/>
        <v>0</v>
      </c>
    </row>
    <row r="429" spans="1:7" ht="24" customHeight="1">
      <c r="A429" s="38">
        <v>4</v>
      </c>
      <c r="B429" s="39" t="s">
        <v>380</v>
      </c>
      <c r="C429" s="39"/>
      <c r="D429" s="52">
        <v>1</v>
      </c>
      <c r="E429" s="40" t="s">
        <v>29</v>
      </c>
      <c r="F429" s="52"/>
      <c r="G429" s="33">
        <f t="shared" si="41"/>
        <v>0</v>
      </c>
    </row>
    <row r="430" spans="1:7" ht="24" customHeight="1">
      <c r="A430" s="38">
        <v>5</v>
      </c>
      <c r="B430" s="39" t="s">
        <v>123</v>
      </c>
      <c r="C430" s="39"/>
      <c r="D430" s="52">
        <v>1</v>
      </c>
      <c r="E430" s="40" t="s">
        <v>29</v>
      </c>
      <c r="F430" s="52"/>
      <c r="G430" s="33">
        <f t="shared" si="41"/>
        <v>0</v>
      </c>
    </row>
    <row r="431" spans="1:7" ht="24" customHeight="1">
      <c r="A431" s="38">
        <v>6</v>
      </c>
      <c r="B431" s="39" t="s">
        <v>381</v>
      </c>
      <c r="C431" s="39" t="s">
        <v>180</v>
      </c>
      <c r="D431" s="52">
        <v>8</v>
      </c>
      <c r="E431" s="40" t="s">
        <v>85</v>
      </c>
      <c r="F431" s="52"/>
      <c r="G431" s="33">
        <f t="shared" si="41"/>
        <v>0</v>
      </c>
    </row>
    <row r="432" spans="1:7" ht="24" customHeight="1">
      <c r="A432" s="38"/>
      <c r="B432" s="39"/>
      <c r="C432" s="39"/>
      <c r="D432" s="52"/>
      <c r="E432" s="40"/>
      <c r="F432" s="52">
        <v>0</v>
      </c>
      <c r="G432" s="33"/>
    </row>
    <row r="433" spans="1:7" ht="24" customHeight="1">
      <c r="A433" s="38"/>
      <c r="B433" s="39"/>
      <c r="C433" s="39"/>
      <c r="D433" s="52"/>
      <c r="E433" s="40"/>
      <c r="F433" s="62"/>
      <c r="G433" s="33"/>
    </row>
    <row r="434" spans="1:7" ht="24" customHeight="1">
      <c r="A434" s="38"/>
      <c r="B434" s="39"/>
      <c r="C434" s="39"/>
      <c r="D434" s="52"/>
      <c r="E434" s="40"/>
      <c r="F434" s="62"/>
      <c r="G434" s="33"/>
    </row>
    <row r="435" spans="1:7" ht="24" customHeight="1">
      <c r="A435" s="38"/>
      <c r="B435" s="39"/>
      <c r="C435" s="39"/>
      <c r="D435" s="52"/>
      <c r="E435" s="40"/>
      <c r="F435" s="62">
        <v>0</v>
      </c>
      <c r="G435" s="33"/>
    </row>
    <row r="436" spans="1:7" ht="24" customHeight="1" thickBot="1">
      <c r="A436" s="91"/>
      <c r="B436" s="55"/>
      <c r="C436" s="55"/>
      <c r="D436" s="53"/>
      <c r="E436" s="59"/>
      <c r="F436" s="93"/>
      <c r="G436" s="45"/>
    </row>
    <row r="437" spans="1:7" ht="24" customHeight="1" thickTop="1">
      <c r="A437" s="54"/>
      <c r="B437" s="56" t="s">
        <v>155</v>
      </c>
      <c r="C437" s="57"/>
      <c r="D437" s="58"/>
      <c r="E437" s="56"/>
      <c r="F437" s="58">
        <v>0</v>
      </c>
      <c r="G437" s="44">
        <f>SUM(G407:G436)</f>
        <v>0</v>
      </c>
    </row>
    <row r="438" spans="1:7" ht="24" customHeight="1">
      <c r="A438" s="46"/>
      <c r="B438" s="47" t="s">
        <v>169</v>
      </c>
      <c r="C438" s="47"/>
      <c r="D438" s="51"/>
      <c r="E438" s="36"/>
      <c r="F438" s="51">
        <v>0</v>
      </c>
      <c r="G438" s="49"/>
    </row>
    <row r="439" spans="1:7" ht="24" customHeight="1">
      <c r="A439" s="38"/>
      <c r="B439" s="64" t="s">
        <v>124</v>
      </c>
      <c r="C439" s="39"/>
      <c r="D439" s="52"/>
      <c r="E439" s="40"/>
      <c r="F439" s="62">
        <v>0</v>
      </c>
      <c r="G439" s="33"/>
    </row>
    <row r="440" spans="1:7" ht="24" customHeight="1">
      <c r="A440" s="38">
        <v>1</v>
      </c>
      <c r="B440" s="39" t="s">
        <v>125</v>
      </c>
      <c r="C440" s="39" t="s">
        <v>126</v>
      </c>
      <c r="D440" s="52">
        <v>50</v>
      </c>
      <c r="E440" s="40" t="s">
        <v>41</v>
      </c>
      <c r="F440" s="52"/>
      <c r="G440" s="33">
        <f t="shared" ref="G440:G453" si="42">D440*F440</f>
        <v>0</v>
      </c>
    </row>
    <row r="441" spans="1:7" ht="24" customHeight="1">
      <c r="A441" s="38">
        <v>2</v>
      </c>
      <c r="B441" s="39" t="s">
        <v>127</v>
      </c>
      <c r="C441" s="39" t="s">
        <v>128</v>
      </c>
      <c r="D441" s="52">
        <v>150</v>
      </c>
      <c r="E441" s="40" t="s">
        <v>41</v>
      </c>
      <c r="F441" s="52"/>
      <c r="G441" s="33">
        <f t="shared" si="42"/>
        <v>0</v>
      </c>
    </row>
    <row r="442" spans="1:7" ht="24" customHeight="1">
      <c r="A442" s="38">
        <v>3</v>
      </c>
      <c r="B442" s="39" t="s">
        <v>42</v>
      </c>
      <c r="C442" s="39" t="s">
        <v>129</v>
      </c>
      <c r="D442" s="52">
        <v>1</v>
      </c>
      <c r="E442" s="40" t="s">
        <v>25</v>
      </c>
      <c r="F442" s="52"/>
      <c r="G442" s="33">
        <f t="shared" si="42"/>
        <v>0</v>
      </c>
    </row>
    <row r="443" spans="1:7" ht="24" customHeight="1">
      <c r="A443" s="38">
        <v>4</v>
      </c>
      <c r="B443" s="39" t="s">
        <v>382</v>
      </c>
      <c r="C443" s="39" t="s">
        <v>130</v>
      </c>
      <c r="D443" s="52">
        <v>5</v>
      </c>
      <c r="E443" s="40" t="s">
        <v>60</v>
      </c>
      <c r="F443" s="52"/>
      <c r="G443" s="33">
        <f t="shared" si="42"/>
        <v>0</v>
      </c>
    </row>
    <row r="444" spans="1:7" ht="24" customHeight="1">
      <c r="A444" s="38"/>
      <c r="B444" s="39" t="s">
        <v>131</v>
      </c>
      <c r="C444" s="39"/>
      <c r="D444" s="52"/>
      <c r="E444" s="40"/>
      <c r="F444" s="52"/>
      <c r="G444" s="33">
        <f t="shared" si="42"/>
        <v>0</v>
      </c>
    </row>
    <row r="445" spans="1:7" ht="24" customHeight="1">
      <c r="A445" s="38">
        <v>1</v>
      </c>
      <c r="B445" s="39" t="s">
        <v>125</v>
      </c>
      <c r="C445" s="39" t="s">
        <v>126</v>
      </c>
      <c r="D445" s="52">
        <v>50</v>
      </c>
      <c r="E445" s="40" t="s">
        <v>41</v>
      </c>
      <c r="F445" s="52"/>
      <c r="G445" s="33">
        <f t="shared" si="42"/>
        <v>0</v>
      </c>
    </row>
    <row r="446" spans="1:7" ht="24" customHeight="1">
      <c r="A446" s="38">
        <v>2</v>
      </c>
      <c r="B446" s="39" t="s">
        <v>127</v>
      </c>
      <c r="C446" s="39" t="s">
        <v>128</v>
      </c>
      <c r="D446" s="52">
        <v>180</v>
      </c>
      <c r="E446" s="40" t="s">
        <v>41</v>
      </c>
      <c r="F446" s="52"/>
      <c r="G446" s="33">
        <f t="shared" si="42"/>
        <v>0</v>
      </c>
    </row>
    <row r="447" spans="1:7" ht="24" customHeight="1">
      <c r="A447" s="38">
        <v>3</v>
      </c>
      <c r="B447" s="39" t="s">
        <v>42</v>
      </c>
      <c r="C447" s="39" t="s">
        <v>170</v>
      </c>
      <c r="D447" s="52">
        <v>1</v>
      </c>
      <c r="E447" s="40" t="s">
        <v>25</v>
      </c>
      <c r="F447" s="52"/>
      <c r="G447" s="33">
        <f t="shared" si="42"/>
        <v>0</v>
      </c>
    </row>
    <row r="448" spans="1:7" ht="24" customHeight="1">
      <c r="A448" s="38">
        <v>4</v>
      </c>
      <c r="B448" s="39" t="s">
        <v>382</v>
      </c>
      <c r="C448" s="39" t="s">
        <v>130</v>
      </c>
      <c r="D448" s="52">
        <v>6</v>
      </c>
      <c r="E448" s="40" t="s">
        <v>60</v>
      </c>
      <c r="F448" s="52"/>
      <c r="G448" s="33">
        <f t="shared" si="42"/>
        <v>0</v>
      </c>
    </row>
    <row r="449" spans="1:7" ht="24" customHeight="1">
      <c r="A449" s="38"/>
      <c r="B449" s="39" t="s">
        <v>132</v>
      </c>
      <c r="C449" s="39"/>
      <c r="D449" s="52"/>
      <c r="E449" s="40"/>
      <c r="F449" s="52"/>
      <c r="G449" s="33">
        <f t="shared" si="42"/>
        <v>0</v>
      </c>
    </row>
    <row r="450" spans="1:7" ht="24" customHeight="1">
      <c r="A450" s="38">
        <v>1</v>
      </c>
      <c r="B450" s="39" t="s">
        <v>125</v>
      </c>
      <c r="C450" s="39" t="s">
        <v>126</v>
      </c>
      <c r="D450" s="52">
        <v>50</v>
      </c>
      <c r="E450" s="40" t="s">
        <v>41</v>
      </c>
      <c r="F450" s="52"/>
      <c r="G450" s="33">
        <f t="shared" si="42"/>
        <v>0</v>
      </c>
    </row>
    <row r="451" spans="1:7" ht="24" customHeight="1">
      <c r="A451" s="38">
        <v>2</v>
      </c>
      <c r="B451" s="39" t="s">
        <v>127</v>
      </c>
      <c r="C451" s="39" t="s">
        <v>128</v>
      </c>
      <c r="D451" s="52">
        <v>300</v>
      </c>
      <c r="E451" s="40" t="s">
        <v>41</v>
      </c>
      <c r="F451" s="52"/>
      <c r="G451" s="33">
        <f t="shared" si="42"/>
        <v>0</v>
      </c>
    </row>
    <row r="452" spans="1:7" ht="24" customHeight="1">
      <c r="A452" s="38">
        <v>3</v>
      </c>
      <c r="B452" s="39" t="s">
        <v>42</v>
      </c>
      <c r="C452" s="39" t="s">
        <v>170</v>
      </c>
      <c r="D452" s="52">
        <v>1</v>
      </c>
      <c r="E452" s="40" t="s">
        <v>25</v>
      </c>
      <c r="F452" s="52"/>
      <c r="G452" s="33">
        <f t="shared" si="42"/>
        <v>0</v>
      </c>
    </row>
    <row r="453" spans="1:7" ht="24" customHeight="1">
      <c r="A453" s="38">
        <v>4</v>
      </c>
      <c r="B453" s="39" t="s">
        <v>382</v>
      </c>
      <c r="C453" s="39" t="s">
        <v>130</v>
      </c>
      <c r="D453" s="52">
        <v>10</v>
      </c>
      <c r="E453" s="40" t="s">
        <v>60</v>
      </c>
      <c r="F453" s="52"/>
      <c r="G453" s="33">
        <f t="shared" si="42"/>
        <v>0</v>
      </c>
    </row>
    <row r="454" spans="1:7" ht="24" customHeight="1">
      <c r="A454" s="42"/>
      <c r="B454" s="39" t="s">
        <v>257</v>
      </c>
      <c r="C454" s="39"/>
      <c r="D454" s="52"/>
      <c r="E454" s="40"/>
      <c r="F454" s="52">
        <v>0</v>
      </c>
      <c r="G454" s="33"/>
    </row>
    <row r="455" spans="1:7" ht="24" customHeight="1">
      <c r="A455" s="38">
        <v>1</v>
      </c>
      <c r="B455" s="39" t="s">
        <v>125</v>
      </c>
      <c r="C455" s="39" t="s">
        <v>126</v>
      </c>
      <c r="D455" s="52">
        <v>10</v>
      </c>
      <c r="E455" s="40" t="s">
        <v>41</v>
      </c>
      <c r="F455" s="52"/>
      <c r="G455" s="33">
        <f t="shared" ref="G455:G458" si="43">D455*F455</f>
        <v>0</v>
      </c>
    </row>
    <row r="456" spans="1:7" ht="24" customHeight="1">
      <c r="A456" s="38">
        <v>2</v>
      </c>
      <c r="B456" s="39" t="s">
        <v>127</v>
      </c>
      <c r="C456" s="39" t="s">
        <v>128</v>
      </c>
      <c r="D456" s="52">
        <v>20</v>
      </c>
      <c r="E456" s="40" t="s">
        <v>41</v>
      </c>
      <c r="F456" s="52"/>
      <c r="G456" s="33">
        <f t="shared" si="43"/>
        <v>0</v>
      </c>
    </row>
    <row r="457" spans="1:7" ht="24" customHeight="1">
      <c r="A457" s="38">
        <v>3</v>
      </c>
      <c r="B457" s="39" t="s">
        <v>42</v>
      </c>
      <c r="C457" s="39" t="s">
        <v>129</v>
      </c>
      <c r="D457" s="52">
        <v>1</v>
      </c>
      <c r="E457" s="40" t="s">
        <v>25</v>
      </c>
      <c r="F457" s="52"/>
      <c r="G457" s="33">
        <f t="shared" si="43"/>
        <v>0</v>
      </c>
    </row>
    <row r="458" spans="1:7" ht="24" customHeight="1">
      <c r="A458" s="38">
        <v>4</v>
      </c>
      <c r="B458" s="39" t="s">
        <v>382</v>
      </c>
      <c r="C458" s="39" t="s">
        <v>130</v>
      </c>
      <c r="D458" s="52">
        <v>6</v>
      </c>
      <c r="E458" s="40" t="s">
        <v>60</v>
      </c>
      <c r="F458" s="52"/>
      <c r="G458" s="33">
        <f t="shared" si="43"/>
        <v>0</v>
      </c>
    </row>
    <row r="459" spans="1:7" ht="24" customHeight="1">
      <c r="A459" s="38"/>
      <c r="B459" s="39"/>
      <c r="C459" s="39"/>
      <c r="D459" s="52"/>
      <c r="E459" s="40"/>
      <c r="F459" s="52">
        <v>0</v>
      </c>
      <c r="G459" s="33"/>
    </row>
    <row r="460" spans="1:7" ht="24" customHeight="1">
      <c r="A460" s="38"/>
      <c r="B460" s="39"/>
      <c r="C460" s="39"/>
      <c r="D460" s="52"/>
      <c r="E460" s="40"/>
      <c r="F460" s="52">
        <v>0</v>
      </c>
      <c r="G460" s="33"/>
    </row>
    <row r="461" spans="1:7" ht="24" customHeight="1">
      <c r="A461" s="38"/>
      <c r="B461" s="39"/>
      <c r="C461" s="39"/>
      <c r="D461" s="52"/>
      <c r="E461" s="40"/>
      <c r="F461" s="52"/>
      <c r="G461" s="33"/>
    </row>
    <row r="462" spans="1:7" ht="24" customHeight="1">
      <c r="A462" s="38"/>
      <c r="B462" s="39"/>
      <c r="C462" s="39"/>
      <c r="D462" s="52"/>
      <c r="E462" s="40"/>
      <c r="F462" s="52"/>
      <c r="G462" s="33"/>
    </row>
    <row r="463" spans="1:7" ht="24" customHeight="1">
      <c r="A463" s="38"/>
      <c r="B463" s="39"/>
      <c r="C463" s="39"/>
      <c r="D463" s="52"/>
      <c r="E463" s="40"/>
      <c r="F463" s="52"/>
      <c r="G463" s="33"/>
    </row>
    <row r="464" spans="1:7" ht="24" customHeight="1">
      <c r="A464" s="38"/>
      <c r="B464" s="39"/>
      <c r="C464" s="39"/>
      <c r="D464" s="52"/>
      <c r="E464" s="40"/>
      <c r="F464" s="52"/>
      <c r="G464" s="33"/>
    </row>
    <row r="465" spans="1:7" ht="24" customHeight="1">
      <c r="A465" s="38"/>
      <c r="B465" s="39"/>
      <c r="C465" s="39"/>
      <c r="D465" s="52"/>
      <c r="E465" s="40"/>
      <c r="F465" s="52"/>
      <c r="G465" s="33"/>
    </row>
    <row r="466" spans="1:7" ht="24" customHeight="1">
      <c r="A466" s="38"/>
      <c r="B466" s="39"/>
      <c r="C466" s="39"/>
      <c r="D466" s="52"/>
      <c r="E466" s="40"/>
      <c r="F466" s="52"/>
      <c r="G466" s="33"/>
    </row>
    <row r="467" spans="1:7" ht="24" customHeight="1" thickBot="1">
      <c r="A467" s="91"/>
      <c r="B467" s="55"/>
      <c r="C467" s="55"/>
      <c r="D467" s="53"/>
      <c r="E467" s="59"/>
      <c r="F467" s="93"/>
      <c r="G467" s="45"/>
    </row>
    <row r="468" spans="1:7" ht="24" customHeight="1" thickTop="1">
      <c r="A468" s="54"/>
      <c r="B468" s="56" t="s">
        <v>155</v>
      </c>
      <c r="C468" s="57"/>
      <c r="D468" s="58"/>
      <c r="E468" s="56"/>
      <c r="F468" s="58">
        <v>0</v>
      </c>
      <c r="G468" s="44">
        <f>SUM(G438:G467)</f>
        <v>0</v>
      </c>
    </row>
    <row r="469" spans="1:7" ht="24" customHeight="1">
      <c r="A469" s="46"/>
      <c r="B469" s="51" t="s">
        <v>269</v>
      </c>
      <c r="C469" s="47"/>
      <c r="D469" s="51"/>
      <c r="E469" s="36"/>
      <c r="F469" s="51"/>
      <c r="G469" s="49"/>
    </row>
    <row r="470" spans="1:7" ht="24" customHeight="1">
      <c r="A470" s="38">
        <v>1</v>
      </c>
      <c r="B470" s="39" t="s">
        <v>133</v>
      </c>
      <c r="C470" s="52" t="s">
        <v>214</v>
      </c>
      <c r="D470" s="52">
        <v>41</v>
      </c>
      <c r="E470" s="40" t="s">
        <v>35</v>
      </c>
      <c r="F470" s="62" t="s">
        <v>174</v>
      </c>
      <c r="G470" s="33" t="s">
        <v>173</v>
      </c>
    </row>
    <row r="471" spans="1:7" ht="24" customHeight="1">
      <c r="A471" s="38">
        <v>2</v>
      </c>
      <c r="B471" s="39" t="s">
        <v>133</v>
      </c>
      <c r="C471" s="52" t="s">
        <v>384</v>
      </c>
      <c r="D471" s="52">
        <v>3</v>
      </c>
      <c r="E471" s="40" t="s">
        <v>35</v>
      </c>
      <c r="F471" s="52"/>
      <c r="G471" s="33">
        <f>D471*F471</f>
        <v>0</v>
      </c>
    </row>
    <row r="472" spans="1:7" ht="24" customHeight="1">
      <c r="A472" s="38">
        <v>3</v>
      </c>
      <c r="B472" s="39" t="s">
        <v>181</v>
      </c>
      <c r="C472" s="52" t="s">
        <v>215</v>
      </c>
      <c r="D472" s="52">
        <v>16</v>
      </c>
      <c r="E472" s="40" t="s">
        <v>154</v>
      </c>
      <c r="F472" s="62" t="s">
        <v>174</v>
      </c>
      <c r="G472" s="33" t="s">
        <v>173</v>
      </c>
    </row>
    <row r="473" spans="1:7" ht="24" customHeight="1">
      <c r="A473" s="38">
        <v>4</v>
      </c>
      <c r="B473" s="39" t="s">
        <v>181</v>
      </c>
      <c r="C473" s="52" t="s">
        <v>793</v>
      </c>
      <c r="D473" s="52">
        <v>14</v>
      </c>
      <c r="E473" s="40" t="s">
        <v>154</v>
      </c>
      <c r="F473" s="97"/>
      <c r="G473" s="33">
        <f>D473*F473</f>
        <v>0</v>
      </c>
    </row>
    <row r="474" spans="1:7" ht="24" customHeight="1">
      <c r="A474" s="38">
        <v>5</v>
      </c>
      <c r="B474" s="39" t="s">
        <v>385</v>
      </c>
      <c r="C474" s="39" t="s">
        <v>386</v>
      </c>
      <c r="D474" s="52">
        <v>1</v>
      </c>
      <c r="E474" s="40" t="s">
        <v>35</v>
      </c>
      <c r="F474" s="97"/>
      <c r="G474" s="33">
        <f>D474*F474</f>
        <v>0</v>
      </c>
    </row>
    <row r="475" spans="1:7" ht="24" customHeight="1">
      <c r="A475" s="38">
        <v>6</v>
      </c>
      <c r="B475" s="39" t="s">
        <v>212</v>
      </c>
      <c r="C475" s="39" t="s">
        <v>213</v>
      </c>
      <c r="D475" s="52">
        <v>6</v>
      </c>
      <c r="E475" s="40" t="s">
        <v>35</v>
      </c>
      <c r="F475" s="62" t="s">
        <v>174</v>
      </c>
      <c r="G475" s="33" t="s">
        <v>173</v>
      </c>
    </row>
    <row r="476" spans="1:7" ht="24" customHeight="1">
      <c r="A476" s="38">
        <v>7</v>
      </c>
      <c r="B476" s="39" t="s">
        <v>216</v>
      </c>
      <c r="C476" s="39" t="s">
        <v>387</v>
      </c>
      <c r="D476" s="52">
        <v>7</v>
      </c>
      <c r="E476" s="40" t="s">
        <v>35</v>
      </c>
      <c r="F476" s="52"/>
      <c r="G476" s="33">
        <f>D476*F476</f>
        <v>0</v>
      </c>
    </row>
    <row r="477" spans="1:7" ht="24" customHeight="1">
      <c r="A477" s="38">
        <v>8</v>
      </c>
      <c r="B477" s="39" t="s">
        <v>143</v>
      </c>
      <c r="C477" s="39" t="s">
        <v>387</v>
      </c>
      <c r="D477" s="52">
        <v>2</v>
      </c>
      <c r="E477" s="40" t="s">
        <v>35</v>
      </c>
      <c r="F477" s="62" t="s">
        <v>174</v>
      </c>
      <c r="G477" s="33" t="s">
        <v>173</v>
      </c>
    </row>
    <row r="478" spans="1:7" ht="24" customHeight="1">
      <c r="A478" s="38">
        <v>9</v>
      </c>
      <c r="B478" s="39" t="s">
        <v>388</v>
      </c>
      <c r="C478" s="39" t="s">
        <v>387</v>
      </c>
      <c r="D478" s="52">
        <v>1</v>
      </c>
      <c r="E478" s="40" t="s">
        <v>35</v>
      </c>
      <c r="F478" s="52"/>
      <c r="G478" s="33">
        <f>D478*F478</f>
        <v>0</v>
      </c>
    </row>
    <row r="479" spans="1:7" ht="24" customHeight="1">
      <c r="A479" s="38">
        <v>10</v>
      </c>
      <c r="B479" s="39" t="s">
        <v>144</v>
      </c>
      <c r="C479" s="39" t="s">
        <v>217</v>
      </c>
      <c r="D479" s="52">
        <v>47</v>
      </c>
      <c r="E479" s="40" t="s">
        <v>35</v>
      </c>
      <c r="F479" s="62" t="s">
        <v>174</v>
      </c>
      <c r="G479" s="33" t="s">
        <v>173</v>
      </c>
    </row>
    <row r="480" spans="1:7" ht="24" customHeight="1">
      <c r="A480" s="38">
        <v>11</v>
      </c>
      <c r="B480" s="39" t="s">
        <v>389</v>
      </c>
      <c r="C480" s="39" t="s">
        <v>145</v>
      </c>
      <c r="D480" s="52">
        <v>1</v>
      </c>
      <c r="E480" s="40" t="s">
        <v>35</v>
      </c>
      <c r="F480" s="65"/>
      <c r="G480" s="33">
        <f t="shared" ref="G480:G503" si="44">D480*F480</f>
        <v>0</v>
      </c>
    </row>
    <row r="481" spans="1:7" ht="24" customHeight="1">
      <c r="A481" s="38">
        <v>12</v>
      </c>
      <c r="B481" s="39" t="s">
        <v>142</v>
      </c>
      <c r="C481" s="52" t="s">
        <v>218</v>
      </c>
      <c r="D481" s="52">
        <v>1</v>
      </c>
      <c r="E481" s="40" t="s">
        <v>35</v>
      </c>
      <c r="F481" s="65"/>
      <c r="G481" s="33">
        <f t="shared" si="44"/>
        <v>0</v>
      </c>
    </row>
    <row r="482" spans="1:7" ht="24" customHeight="1">
      <c r="A482" s="38">
        <v>13</v>
      </c>
      <c r="B482" s="39" t="s">
        <v>219</v>
      </c>
      <c r="C482" s="52" t="s">
        <v>220</v>
      </c>
      <c r="D482" s="52">
        <v>3</v>
      </c>
      <c r="E482" s="40" t="s">
        <v>35</v>
      </c>
      <c r="F482" s="97" t="s">
        <v>174</v>
      </c>
      <c r="G482" s="33" t="s">
        <v>795</v>
      </c>
    </row>
    <row r="483" spans="1:7" ht="24" customHeight="1">
      <c r="A483" s="38">
        <v>14</v>
      </c>
      <c r="B483" s="39" t="s">
        <v>219</v>
      </c>
      <c r="C483" s="52" t="s">
        <v>390</v>
      </c>
      <c r="D483" s="52">
        <v>2</v>
      </c>
      <c r="E483" s="40" t="s">
        <v>35</v>
      </c>
      <c r="F483" s="65"/>
      <c r="G483" s="33">
        <f t="shared" si="44"/>
        <v>0</v>
      </c>
    </row>
    <row r="484" spans="1:7" ht="24" customHeight="1">
      <c r="A484" s="38">
        <v>15</v>
      </c>
      <c r="B484" s="39" t="s">
        <v>136</v>
      </c>
      <c r="C484" s="39" t="s">
        <v>391</v>
      </c>
      <c r="D484" s="52">
        <v>1</v>
      </c>
      <c r="E484" s="40" t="s">
        <v>35</v>
      </c>
      <c r="F484" s="65"/>
      <c r="G484" s="33">
        <f t="shared" si="44"/>
        <v>0</v>
      </c>
    </row>
    <row r="485" spans="1:7" ht="24" customHeight="1">
      <c r="A485" s="38">
        <v>16</v>
      </c>
      <c r="B485" s="39" t="s">
        <v>392</v>
      </c>
      <c r="C485" s="52" t="s">
        <v>135</v>
      </c>
      <c r="D485" s="52">
        <v>3</v>
      </c>
      <c r="E485" s="40" t="s">
        <v>35</v>
      </c>
      <c r="F485" s="65"/>
      <c r="G485" s="33">
        <f t="shared" ref="G485" si="45">D485*F485</f>
        <v>0</v>
      </c>
    </row>
    <row r="486" spans="1:7" ht="24" customHeight="1">
      <c r="A486" s="38">
        <v>17</v>
      </c>
      <c r="B486" s="39" t="s">
        <v>134</v>
      </c>
      <c r="C486" s="52" t="s">
        <v>135</v>
      </c>
      <c r="D486" s="52">
        <v>1</v>
      </c>
      <c r="E486" s="40" t="s">
        <v>35</v>
      </c>
      <c r="F486" s="52"/>
      <c r="G486" s="33">
        <f t="shared" ref="G486" si="46">D486*F486</f>
        <v>0</v>
      </c>
    </row>
    <row r="487" spans="1:7" ht="24" customHeight="1">
      <c r="A487" s="38">
        <v>18</v>
      </c>
      <c r="B487" s="39" t="s">
        <v>137</v>
      </c>
      <c r="C487" s="52" t="s">
        <v>393</v>
      </c>
      <c r="D487" s="52">
        <v>2</v>
      </c>
      <c r="E487" s="40" t="s">
        <v>35</v>
      </c>
      <c r="F487" s="52"/>
      <c r="G487" s="33">
        <f t="shared" si="44"/>
        <v>0</v>
      </c>
    </row>
    <row r="488" spans="1:7" ht="24" customHeight="1">
      <c r="A488" s="38">
        <v>19</v>
      </c>
      <c r="B488" s="39" t="s">
        <v>185</v>
      </c>
      <c r="C488" s="39" t="s">
        <v>394</v>
      </c>
      <c r="D488" s="52">
        <v>1</v>
      </c>
      <c r="E488" s="40" t="s">
        <v>35</v>
      </c>
      <c r="F488" s="52"/>
      <c r="G488" s="33">
        <f t="shared" si="44"/>
        <v>0</v>
      </c>
    </row>
    <row r="489" spans="1:7" ht="24" customHeight="1">
      <c r="A489" s="38">
        <v>20</v>
      </c>
      <c r="B489" s="39" t="s">
        <v>186</v>
      </c>
      <c r="C489" s="52" t="s">
        <v>395</v>
      </c>
      <c r="D489" s="52">
        <v>1</v>
      </c>
      <c r="E489" s="40" t="s">
        <v>35</v>
      </c>
      <c r="F489" s="65"/>
      <c r="G489" s="33">
        <f t="shared" si="44"/>
        <v>0</v>
      </c>
    </row>
    <row r="490" spans="1:7" ht="24" customHeight="1">
      <c r="A490" s="38">
        <v>21</v>
      </c>
      <c r="B490" s="39" t="s">
        <v>138</v>
      </c>
      <c r="C490" s="52" t="s">
        <v>139</v>
      </c>
      <c r="D490" s="52">
        <v>47</v>
      </c>
      <c r="E490" s="40" t="s">
        <v>35</v>
      </c>
      <c r="F490" s="52"/>
      <c r="G490" s="33">
        <f>D490*F490</f>
        <v>0</v>
      </c>
    </row>
    <row r="491" spans="1:7" ht="24" customHeight="1">
      <c r="A491" s="38">
        <v>22</v>
      </c>
      <c r="B491" s="39" t="s">
        <v>140</v>
      </c>
      <c r="C491" s="52" t="s">
        <v>139</v>
      </c>
      <c r="D491" s="52">
        <v>376</v>
      </c>
      <c r="E491" s="40" t="s">
        <v>35</v>
      </c>
      <c r="F491" s="52"/>
      <c r="G491" s="33">
        <f>D491*F491</f>
        <v>0</v>
      </c>
    </row>
    <row r="492" spans="1:7" ht="24" customHeight="1">
      <c r="A492" s="38">
        <v>23</v>
      </c>
      <c r="B492" s="39" t="s">
        <v>184</v>
      </c>
      <c r="C492" s="52" t="s">
        <v>395</v>
      </c>
      <c r="D492" s="52">
        <v>2</v>
      </c>
      <c r="E492" s="40" t="s">
        <v>35</v>
      </c>
      <c r="F492" s="65"/>
      <c r="G492" s="33">
        <f t="shared" si="44"/>
        <v>0</v>
      </c>
    </row>
    <row r="493" spans="1:7" ht="24" customHeight="1">
      <c r="A493" s="38">
        <v>24</v>
      </c>
      <c r="B493" s="39" t="s">
        <v>221</v>
      </c>
      <c r="C493" s="52" t="s">
        <v>395</v>
      </c>
      <c r="D493" s="52">
        <v>1</v>
      </c>
      <c r="E493" s="40" t="s">
        <v>35</v>
      </c>
      <c r="F493" s="65"/>
      <c r="G493" s="33">
        <f t="shared" si="44"/>
        <v>0</v>
      </c>
    </row>
    <row r="494" spans="1:7" ht="24" customHeight="1">
      <c r="A494" s="38">
        <v>25</v>
      </c>
      <c r="B494" s="39" t="s">
        <v>146</v>
      </c>
      <c r="C494" s="39" t="s">
        <v>396</v>
      </c>
      <c r="D494" s="52">
        <v>4</v>
      </c>
      <c r="E494" s="40" t="s">
        <v>35</v>
      </c>
      <c r="F494" s="62" t="s">
        <v>794</v>
      </c>
      <c r="G494" s="33" t="s">
        <v>795</v>
      </c>
    </row>
    <row r="495" spans="1:7" ht="24" customHeight="1">
      <c r="A495" s="38">
        <v>26</v>
      </c>
      <c r="B495" s="39" t="s">
        <v>183</v>
      </c>
      <c r="C495" s="52" t="s">
        <v>397</v>
      </c>
      <c r="D495" s="52">
        <v>8</v>
      </c>
      <c r="E495" s="40" t="s">
        <v>154</v>
      </c>
      <c r="F495" s="52"/>
      <c r="G495" s="33">
        <f t="shared" si="44"/>
        <v>0</v>
      </c>
    </row>
    <row r="496" spans="1:7" ht="24" customHeight="1">
      <c r="A496" s="38">
        <v>27</v>
      </c>
      <c r="B496" s="39" t="s">
        <v>141</v>
      </c>
      <c r="C496" s="52" t="s">
        <v>182</v>
      </c>
      <c r="D496" s="52">
        <v>76</v>
      </c>
      <c r="E496" s="40" t="s">
        <v>35</v>
      </c>
      <c r="F496" s="52"/>
      <c r="G496" s="33">
        <f t="shared" si="44"/>
        <v>0</v>
      </c>
    </row>
    <row r="497" spans="1:7" ht="24" customHeight="1">
      <c r="A497" s="38">
        <v>28</v>
      </c>
      <c r="B497" s="39" t="s">
        <v>147</v>
      </c>
      <c r="C497" s="39" t="s">
        <v>148</v>
      </c>
      <c r="D497" s="52">
        <v>1</v>
      </c>
      <c r="E497" s="40" t="s">
        <v>25</v>
      </c>
      <c r="F497" s="52"/>
      <c r="G497" s="33">
        <f t="shared" si="44"/>
        <v>0</v>
      </c>
    </row>
    <row r="498" spans="1:7" ht="24" customHeight="1" thickBot="1">
      <c r="A498" s="38"/>
      <c r="B498" s="52"/>
      <c r="C498" s="39"/>
      <c r="D498" s="52"/>
      <c r="E498" s="40"/>
      <c r="F498" s="65"/>
      <c r="G498" s="33"/>
    </row>
    <row r="499" spans="1:7" ht="24" customHeight="1" thickTop="1">
      <c r="A499" s="204"/>
      <c r="B499" s="205" t="s">
        <v>155</v>
      </c>
      <c r="C499" s="206"/>
      <c r="D499" s="207"/>
      <c r="E499" s="205"/>
      <c r="F499" s="207">
        <v>0</v>
      </c>
      <c r="G499" s="76">
        <f>SUM(G469:G498)</f>
        <v>0</v>
      </c>
    </row>
    <row r="500" spans="1:7" ht="24" customHeight="1">
      <c r="A500" s="46"/>
      <c r="B500" s="51" t="s">
        <v>269</v>
      </c>
      <c r="C500" s="47"/>
      <c r="D500" s="51"/>
      <c r="E500" s="36"/>
      <c r="F500" s="51"/>
      <c r="G500" s="49"/>
    </row>
    <row r="501" spans="1:7" ht="24" customHeight="1">
      <c r="A501" s="38">
        <v>29</v>
      </c>
      <c r="B501" s="52" t="s">
        <v>222</v>
      </c>
      <c r="C501" s="39"/>
      <c r="D501" s="52">
        <v>1</v>
      </c>
      <c r="E501" s="40" t="s">
        <v>192</v>
      </c>
      <c r="F501" s="52"/>
      <c r="G501" s="33">
        <f t="shared" si="44"/>
        <v>0</v>
      </c>
    </row>
    <row r="502" spans="1:7" ht="24" customHeight="1">
      <c r="A502" s="38">
        <v>30</v>
      </c>
      <c r="B502" s="52" t="s">
        <v>398</v>
      </c>
      <c r="C502" s="39" t="s">
        <v>399</v>
      </c>
      <c r="D502" s="52">
        <v>60</v>
      </c>
      <c r="E502" s="40" t="s">
        <v>361</v>
      </c>
      <c r="F502" s="65"/>
      <c r="G502" s="33">
        <f t="shared" si="44"/>
        <v>0</v>
      </c>
    </row>
    <row r="503" spans="1:7" ht="24" customHeight="1">
      <c r="A503" s="38">
        <v>31</v>
      </c>
      <c r="B503" s="52" t="s">
        <v>400</v>
      </c>
      <c r="C503" s="39" t="s">
        <v>401</v>
      </c>
      <c r="D503" s="52">
        <v>16</v>
      </c>
      <c r="E503" s="40" t="s">
        <v>361</v>
      </c>
      <c r="F503" s="65"/>
      <c r="G503" s="33">
        <f t="shared" si="44"/>
        <v>0</v>
      </c>
    </row>
    <row r="504" spans="1:7" ht="24" customHeight="1">
      <c r="A504" s="38"/>
      <c r="B504" s="52"/>
      <c r="C504" s="39"/>
      <c r="D504" s="52"/>
      <c r="E504" s="40"/>
      <c r="F504" s="65"/>
      <c r="G504" s="33"/>
    </row>
    <row r="505" spans="1:7" ht="24" customHeight="1">
      <c r="A505" s="38"/>
      <c r="B505" s="52"/>
      <c r="C505" s="39"/>
      <c r="D505" s="52"/>
      <c r="E505" s="40"/>
      <c r="F505" s="65"/>
      <c r="G505" s="33"/>
    </row>
    <row r="506" spans="1:7" ht="24" customHeight="1">
      <c r="A506" s="38"/>
      <c r="B506" s="52"/>
      <c r="C506" s="39"/>
      <c r="D506" s="52"/>
      <c r="E506" s="40"/>
      <c r="F506" s="65"/>
      <c r="G506" s="33"/>
    </row>
    <row r="507" spans="1:7" ht="24" customHeight="1">
      <c r="A507" s="38"/>
      <c r="B507" s="52"/>
      <c r="C507" s="39"/>
      <c r="D507" s="52"/>
      <c r="E507" s="40"/>
      <c r="F507" s="65"/>
      <c r="G507" s="33"/>
    </row>
    <row r="508" spans="1:7" ht="24" customHeight="1">
      <c r="A508" s="38"/>
      <c r="B508" s="52"/>
      <c r="C508" s="39"/>
      <c r="D508" s="52"/>
      <c r="E508" s="40"/>
      <c r="F508" s="65"/>
      <c r="G508" s="33"/>
    </row>
    <row r="509" spans="1:7" ht="24" customHeight="1">
      <c r="A509" s="38"/>
      <c r="B509" s="52"/>
      <c r="C509" s="39"/>
      <c r="D509" s="52"/>
      <c r="E509" s="40"/>
      <c r="F509" s="65"/>
      <c r="G509" s="33"/>
    </row>
    <row r="510" spans="1:7" ht="24" customHeight="1">
      <c r="A510" s="38"/>
      <c r="B510" s="52"/>
      <c r="C510" s="39"/>
      <c r="D510" s="52"/>
      <c r="E510" s="40"/>
      <c r="F510" s="65"/>
      <c r="G510" s="33"/>
    </row>
    <row r="511" spans="1:7" ht="24" customHeight="1">
      <c r="A511" s="38"/>
      <c r="B511" s="52"/>
      <c r="C511" s="39"/>
      <c r="D511" s="52"/>
      <c r="E511" s="40"/>
      <c r="F511" s="65"/>
      <c r="G511" s="33"/>
    </row>
    <row r="512" spans="1:7" ht="24" customHeight="1">
      <c r="A512" s="38"/>
      <c r="B512" s="52"/>
      <c r="C512" s="39"/>
      <c r="D512" s="52"/>
      <c r="E512" s="40"/>
      <c r="F512" s="65"/>
      <c r="G512" s="33"/>
    </row>
    <row r="513" spans="1:7" ht="24" customHeight="1">
      <c r="A513" s="38"/>
      <c r="B513" s="52"/>
      <c r="C513" s="39"/>
      <c r="D513" s="52"/>
      <c r="E513" s="40"/>
      <c r="F513" s="65"/>
      <c r="G513" s="33"/>
    </row>
    <row r="514" spans="1:7" ht="24" customHeight="1">
      <c r="A514" s="38"/>
      <c r="B514" s="52"/>
      <c r="C514" s="39"/>
      <c r="D514" s="52"/>
      <c r="E514" s="40"/>
      <c r="F514" s="65"/>
      <c r="G514" s="33"/>
    </row>
    <row r="515" spans="1:7" ht="24" customHeight="1">
      <c r="A515" s="38"/>
      <c r="B515" s="52"/>
      <c r="C515" s="39"/>
      <c r="D515" s="52"/>
      <c r="E515" s="40"/>
      <c r="F515" s="65"/>
      <c r="G515" s="33"/>
    </row>
    <row r="516" spans="1:7" ht="24" customHeight="1">
      <c r="A516" s="38"/>
      <c r="B516" s="52"/>
      <c r="C516" s="39"/>
      <c r="D516" s="52"/>
      <c r="E516" s="40"/>
      <c r="F516" s="65"/>
      <c r="G516" s="33"/>
    </row>
    <row r="517" spans="1:7" ht="24" customHeight="1">
      <c r="A517" s="38"/>
      <c r="B517" s="52"/>
      <c r="C517" s="39"/>
      <c r="D517" s="52"/>
      <c r="E517" s="40"/>
      <c r="F517" s="65"/>
      <c r="G517" s="33"/>
    </row>
    <row r="518" spans="1:7" ht="24" customHeight="1">
      <c r="A518" s="38"/>
      <c r="B518" s="52"/>
      <c r="C518" s="39"/>
      <c r="D518" s="52"/>
      <c r="E518" s="40"/>
      <c r="F518" s="65"/>
      <c r="G518" s="33"/>
    </row>
    <row r="519" spans="1:7" ht="24" customHeight="1">
      <c r="A519" s="38"/>
      <c r="B519" s="52"/>
      <c r="C519" s="39"/>
      <c r="D519" s="52"/>
      <c r="E519" s="40"/>
      <c r="F519" s="65"/>
      <c r="G519" s="33"/>
    </row>
    <row r="520" spans="1:7" ht="24" customHeight="1">
      <c r="A520" s="38"/>
      <c r="B520" s="52"/>
      <c r="C520" s="39"/>
      <c r="D520" s="52"/>
      <c r="E520" s="40"/>
      <c r="F520" s="65"/>
      <c r="G520" s="33"/>
    </row>
    <row r="521" spans="1:7" ht="24" customHeight="1">
      <c r="A521" s="38"/>
      <c r="B521" s="52"/>
      <c r="C521" s="39"/>
      <c r="D521" s="52"/>
      <c r="E521" s="40"/>
      <c r="F521" s="65"/>
      <c r="G521" s="33"/>
    </row>
    <row r="522" spans="1:7" ht="24" customHeight="1">
      <c r="A522" s="38"/>
      <c r="B522" s="52"/>
      <c r="C522" s="39"/>
      <c r="D522" s="52"/>
      <c r="E522" s="40"/>
      <c r="F522" s="65"/>
      <c r="G522" s="33"/>
    </row>
    <row r="523" spans="1:7" ht="24" customHeight="1">
      <c r="A523" s="38"/>
      <c r="B523" s="52"/>
      <c r="C523" s="39"/>
      <c r="D523" s="52"/>
      <c r="E523" s="40"/>
      <c r="F523" s="65"/>
      <c r="G523" s="33"/>
    </row>
    <row r="524" spans="1:7" ht="24" customHeight="1">
      <c r="A524" s="38"/>
      <c r="B524" s="52"/>
      <c r="C524" s="39"/>
      <c r="D524" s="52"/>
      <c r="E524" s="40"/>
      <c r="F524" s="65"/>
      <c r="G524" s="33"/>
    </row>
    <row r="525" spans="1:7" ht="24" customHeight="1">
      <c r="A525" s="38"/>
      <c r="B525" s="52"/>
      <c r="C525" s="39"/>
      <c r="D525" s="52"/>
      <c r="E525" s="40"/>
      <c r="F525" s="65"/>
      <c r="G525" s="33"/>
    </row>
    <row r="526" spans="1:7" ht="24" customHeight="1">
      <c r="A526" s="38"/>
      <c r="B526" s="52"/>
      <c r="C526" s="39"/>
      <c r="D526" s="52"/>
      <c r="E526" s="40"/>
      <c r="F526" s="65"/>
      <c r="G526" s="33"/>
    </row>
    <row r="527" spans="1:7" ht="24" customHeight="1">
      <c r="A527" s="38"/>
      <c r="B527" s="52"/>
      <c r="C527" s="39"/>
      <c r="D527" s="52"/>
      <c r="E527" s="40"/>
      <c r="F527" s="65"/>
      <c r="G527" s="33"/>
    </row>
    <row r="528" spans="1:7" ht="24" customHeight="1" thickBot="1">
      <c r="A528" s="208"/>
      <c r="B528" s="53"/>
      <c r="C528" s="55"/>
      <c r="D528" s="53"/>
      <c r="E528" s="59"/>
      <c r="F528" s="209"/>
      <c r="G528" s="45"/>
    </row>
    <row r="529" spans="1:7" ht="24" customHeight="1" thickTop="1" thickBot="1">
      <c r="A529" s="67"/>
      <c r="B529" s="68" t="s">
        <v>155</v>
      </c>
      <c r="C529" s="69"/>
      <c r="D529" s="60"/>
      <c r="E529" s="68"/>
      <c r="F529" s="60">
        <v>0</v>
      </c>
      <c r="G529" s="61">
        <f>SUM(G500:G528)</f>
        <v>0</v>
      </c>
    </row>
    <row r="530" spans="1:7" ht="23.25" customHeight="1" thickTop="1">
      <c r="A530" s="70"/>
      <c r="B530" s="71" t="s">
        <v>11</v>
      </c>
      <c r="C530" s="72"/>
      <c r="D530" s="73"/>
      <c r="E530" s="74"/>
      <c r="F530" s="75" t="s">
        <v>156</v>
      </c>
      <c r="G530" s="76">
        <f>G34+G65+G96+G127+G158+G189+G220+G251+G282+G313+G344+G375+G406+G437+G468+G499+G529</f>
        <v>0</v>
      </c>
    </row>
  </sheetData>
  <autoFilter ref="A3:G530" xr:uid="{00000000-0001-0000-0100-000000000000}"/>
  <mergeCells count="3">
    <mergeCell ref="A2:G2"/>
    <mergeCell ref="B4:C4"/>
    <mergeCell ref="B5:C5"/>
  </mergeCells>
  <phoneticPr fontId="6"/>
  <printOptions horizontalCentered="1"/>
  <pageMargins left="0.59055118110236215" right="0.19685039370078741" top="0.59055118110236215" bottom="7.874015748031496E-2" header="0.23622047244094488" footer="0.23622047244094488"/>
  <pageSetup paperSize="9" orientation="portrait" r:id="rId1"/>
  <headerFooter alignWithMargins="0">
    <oddHeader>&amp;RＮｏ．&amp;P</oddHeader>
  </headerFooter>
  <rowBreaks count="16" manualBreakCount="16">
    <brk id="34" max="16383" man="1"/>
    <brk id="65" max="16383" man="1"/>
    <brk id="96" max="16383" man="1"/>
    <brk id="127" max="16383" man="1"/>
    <brk id="158" max="16383" man="1"/>
    <brk id="189" max="16383" man="1"/>
    <brk id="220" max="6" man="1"/>
    <brk id="251" max="16383" man="1"/>
    <brk id="282" max="16383" man="1"/>
    <brk id="313" max="16383" man="1"/>
    <brk id="344" max="16383" man="1"/>
    <brk id="375" max="16383" man="1"/>
    <brk id="406" max="16383" man="1"/>
    <brk id="437" max="16383" man="1"/>
    <brk id="468" max="16383" man="1"/>
    <brk id="4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表紙</vt:lpstr>
      <vt:lpstr>柔道（内訳）</vt:lpstr>
      <vt:lpstr>ソフトテニス（内訳）</vt:lpstr>
      <vt:lpstr>相撲（内訳）</vt:lpstr>
      <vt:lpstr>'ソフトテニス（内訳）'!Print_Area</vt:lpstr>
      <vt:lpstr>表紙!Print_Area</vt:lpstr>
      <vt:lpstr>'ソフトテニス（内訳）'!Print_Titles</vt:lpstr>
      <vt:lpstr>'柔道（内訳）'!Print_Titles</vt:lpstr>
      <vt:lpstr>'相撲（内訳）'!Print_Titles</vt:lpstr>
    </vt:vector>
  </TitlesOfParts>
  <Company>企画質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大和産業株式会社</dc:creator>
  <cp:lastModifiedBy>小足 久司</cp:lastModifiedBy>
  <cp:lastPrinted>2025-04-10T01:27:00Z</cp:lastPrinted>
  <dcterms:created xsi:type="dcterms:W3CDTF">2003-06-20T00:52:35Z</dcterms:created>
  <dcterms:modified xsi:type="dcterms:W3CDTF">2025-04-10T01:29:26Z</dcterms:modified>
</cp:coreProperties>
</file>