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updateLinks="never" defaultThemeVersion="124226"/>
  <mc:AlternateContent xmlns:mc="http://schemas.openxmlformats.org/markup-compatibility/2006">
    <mc:Choice Requires="x15">
      <x15ac:absPath xmlns:x15ac="http://schemas.microsoft.com/office/spreadsheetml/2010/11/ac" url="\\2n01sv05\部署用フォルダ\健康福祉部\健康福祉部 しょうがい福祉課\01.しょうがい企画係\30 特定相談支援事業所\08 IT活用補助（R8-9）\3.実施要項\様式引用\"/>
    </mc:Choice>
  </mc:AlternateContent>
  <xr:revisionPtr revIDLastSave="0" documentId="13_ncr:1_{DC541849-8C21-465D-9E55-372C90BE54A2}" xr6:coauthVersionLast="47" xr6:coauthVersionMax="47" xr10:uidLastSave="{00000000-0000-0000-0000-000000000000}"/>
  <bookViews>
    <workbookView xWindow="29940" yWindow="-2685" windowWidth="22140" windowHeight="9960" tabRatio="911" firstSheet="1" activeTab="1" xr2:uid="{00000000-000D-0000-FFFF-FFFF00000000}"/>
  </bookViews>
  <sheets>
    <sheet name="Sheet1" sheetId="145" state="hidden" r:id="rId1"/>
    <sheet name="様式１　ICT導入支援 事業計画書 " sheetId="216" r:id="rId2"/>
    <sheet name="様式2　ICT導入モデル 積算内訳書" sheetId="217" r:id="rId3"/>
    <sheet name="様式３　勤務形態一覧（特定相談支援・障害児相談支援）" sheetId="218" r:id="rId4"/>
  </sheets>
  <definedNames>
    <definedName name="___kk06">#REF!</definedName>
    <definedName name="___kk29">#REF!</definedName>
    <definedName name="__kk06">#REF!</definedName>
    <definedName name="__kk29">#REF!</definedName>
    <definedName name="_kk06">#REF!</definedName>
    <definedName name="_kk29">#REF!</definedName>
    <definedName name="_Order1" hidden="1">255</definedName>
    <definedName name="_Order2" hidden="1">255</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'様式１　ICT導入支援 事業計画書 '!$A$1:$K$101</definedName>
    <definedName name="_xlnm.Print_Area" localSheetId="2">'様式2　ICT導入モデル 積算内訳書'!$A$1:$W$37</definedName>
    <definedName name="_xlnm.Print_Area" localSheetId="3">'様式３　勤務形態一覧（特定相談支援・障害児相談支援）'!$A$1:$AN$65</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グループホーム">#REF!</definedName>
    <definedName name="居宅介護">#REF!</definedName>
    <definedName name="重度障害者等包括支援">#REF!</definedName>
    <definedName name="重度訪問介護">#REF!</definedName>
    <definedName name="障害児入所施設">#REF!</definedName>
    <definedName name="障害者支援施設">#REF!</definedName>
    <definedName name="短期入所">#REF!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218" l="1"/>
  <c r="AI10" i="218" s="1"/>
  <c r="G10" i="218"/>
  <c r="H10" i="218"/>
  <c r="I10" i="218"/>
  <c r="J10" i="218"/>
  <c r="K10" i="218"/>
  <c r="L10" i="218"/>
  <c r="M10" i="218"/>
  <c r="N10" i="218"/>
  <c r="O10" i="218"/>
  <c r="P10" i="218"/>
  <c r="Q10" i="218"/>
  <c r="R10" i="218"/>
  <c r="S10" i="218"/>
  <c r="T10" i="218"/>
  <c r="U10" i="218"/>
  <c r="V10" i="218"/>
  <c r="W10" i="218"/>
  <c r="X10" i="218"/>
  <c r="Y10" i="218"/>
  <c r="Z10" i="218"/>
  <c r="AA10" i="218"/>
  <c r="AB10" i="218"/>
  <c r="AC10" i="218"/>
  <c r="AD10" i="218"/>
  <c r="AE10" i="218"/>
  <c r="AF10" i="218"/>
  <c r="AG10" i="218"/>
  <c r="F11" i="218"/>
  <c r="AI11" i="218" s="1"/>
  <c r="G11" i="218"/>
  <c r="H11" i="218"/>
  <c r="I11" i="218"/>
  <c r="J11" i="218"/>
  <c r="K11" i="218"/>
  <c r="L11" i="218"/>
  <c r="M11" i="218"/>
  <c r="N11" i="218"/>
  <c r="O11" i="218"/>
  <c r="P11" i="218"/>
  <c r="Q11" i="218"/>
  <c r="R11" i="218"/>
  <c r="S11" i="218"/>
  <c r="T11" i="218"/>
  <c r="U11" i="218"/>
  <c r="V11" i="218"/>
  <c r="W11" i="218"/>
  <c r="X11" i="218"/>
  <c r="Y11" i="218"/>
  <c r="Z11" i="218"/>
  <c r="AA11" i="218"/>
  <c r="AB11" i="218"/>
  <c r="AC11" i="218"/>
  <c r="AD11" i="218"/>
  <c r="AE11" i="218"/>
  <c r="AF11" i="218"/>
  <c r="AG11" i="218"/>
  <c r="AK12" i="218"/>
  <c r="AK13" i="218"/>
  <c r="AK14" i="218"/>
  <c r="AK15" i="218"/>
  <c r="AK16" i="218"/>
  <c r="AK17" i="218"/>
  <c r="AK18" i="218"/>
  <c r="AK19" i="218"/>
  <c r="AK20" i="218"/>
  <c r="AK21" i="218"/>
  <c r="AK22" i="218"/>
  <c r="AK23" i="218"/>
  <c r="AK24" i="218"/>
  <c r="AK25" i="218"/>
  <c r="AK26" i="218"/>
  <c r="AK27" i="218"/>
  <c r="AK28" i="218"/>
  <c r="AK29" i="218"/>
  <c r="AK30" i="218"/>
  <c r="AK31" i="218"/>
  <c r="F32" i="218"/>
  <c r="G32" i="218"/>
  <c r="H32" i="218"/>
  <c r="I32" i="218"/>
  <c r="J32" i="218"/>
  <c r="K32" i="218"/>
  <c r="L32" i="218"/>
  <c r="M32" i="218"/>
  <c r="N32" i="218"/>
  <c r="O32" i="218"/>
  <c r="P32" i="218"/>
  <c r="Q32" i="218"/>
  <c r="R32" i="218"/>
  <c r="S32" i="218"/>
  <c r="T32" i="218"/>
  <c r="U32" i="218"/>
  <c r="V32" i="218"/>
  <c r="W32" i="218"/>
  <c r="X32" i="218"/>
  <c r="Y32" i="218"/>
  <c r="Z32" i="218"/>
  <c r="AA32" i="218"/>
  <c r="AB32" i="218"/>
  <c r="AC32" i="218"/>
  <c r="AD32" i="218"/>
  <c r="AE32" i="218"/>
  <c r="AF32" i="218"/>
  <c r="AG32" i="218"/>
  <c r="AH32" i="218"/>
  <c r="AI32" i="218"/>
  <c r="AJ32" i="218"/>
  <c r="AK32" i="218" l="1"/>
  <c r="AL32" i="218" s="1"/>
  <c r="AL30" i="218"/>
  <c r="AL24" i="218"/>
  <c r="AL18" i="218"/>
  <c r="AL12" i="218"/>
  <c r="AL23" i="218"/>
  <c r="AL28" i="218"/>
  <c r="AL22" i="218"/>
  <c r="AL16" i="218"/>
  <c r="AH11" i="218"/>
  <c r="AL29" i="218"/>
  <c r="AJ11" i="218"/>
  <c r="AL17" i="218"/>
  <c r="AL27" i="218"/>
  <c r="AL21" i="218"/>
  <c r="AL15" i="218"/>
  <c r="AL26" i="218"/>
  <c r="AL20" i="218"/>
  <c r="AL14" i="218"/>
  <c r="AJ10" i="218"/>
  <c r="AH10" i="218"/>
  <c r="AL31" i="218"/>
  <c r="AL25" i="218"/>
  <c r="AL19" i="218"/>
  <c r="AL13" i="218"/>
  <c r="H66" i="216"/>
  <c r="E72" i="216"/>
  <c r="G72" i="216"/>
  <c r="H72" i="216"/>
  <c r="E62" i="216"/>
  <c r="E74" i="216" l="1"/>
  <c r="G74" i="216" s="1"/>
  <c r="H74" i="216" s="1"/>
  <c r="E64" i="216"/>
  <c r="G64" i="216" s="1"/>
  <c r="H64" i="216" s="1"/>
  <c r="S29" i="217" l="1"/>
  <c r="E16" i="217" s="1"/>
  <c r="P28" i="217"/>
  <c r="P27" i="217"/>
  <c r="P26" i="217"/>
  <c r="P25" i="217"/>
  <c r="P24" i="217"/>
  <c r="P23" i="217"/>
  <c r="P22" i="217"/>
  <c r="P21" i="217"/>
  <c r="P20" i="217"/>
  <c r="P19" i="217"/>
  <c r="C95" i="216"/>
  <c r="D94" i="216"/>
  <c r="D93" i="216"/>
  <c r="D92" i="216"/>
  <c r="C88" i="216"/>
  <c r="D87" i="216"/>
  <c r="D86" i="216"/>
  <c r="D85" i="216"/>
  <c r="F76" i="216"/>
  <c r="D76" i="216"/>
  <c r="E75" i="216"/>
  <c r="G75" i="216" s="1"/>
  <c r="H75" i="216" s="1"/>
  <c r="E73" i="216"/>
  <c r="G73" i="216" s="1"/>
  <c r="H73" i="216" s="1"/>
  <c r="E71" i="216"/>
  <c r="F66" i="216"/>
  <c r="D66" i="216"/>
  <c r="E65" i="216"/>
  <c r="G65" i="216" s="1"/>
  <c r="H65" i="216" s="1"/>
  <c r="E63" i="216"/>
  <c r="E61" i="216"/>
  <c r="P29" i="217" l="1"/>
  <c r="C16" i="217" s="1"/>
  <c r="E12" i="217" s="1"/>
  <c r="G63" i="216"/>
  <c r="G62" i="216"/>
  <c r="E66" i="216"/>
  <c r="D95" i="216"/>
  <c r="D88" i="216"/>
  <c r="E76" i="216"/>
  <c r="G71" i="216"/>
  <c r="G76" i="216" s="1"/>
  <c r="G61" i="216"/>
  <c r="H63" i="216" l="1"/>
  <c r="H62" i="216"/>
  <c r="H71" i="216"/>
  <c r="H76" i="216" s="1"/>
  <c r="C97" i="216"/>
  <c r="G66" i="216"/>
  <c r="C78" i="216" s="1"/>
  <c r="H61" i="216"/>
</calcChain>
</file>

<file path=xl/sharedStrings.xml><?xml version="1.0" encoding="utf-8"?>
<sst xmlns="http://schemas.openxmlformats.org/spreadsheetml/2006/main" count="187" uniqueCount="150">
  <si>
    <t>　</t>
    <phoneticPr fontId="12"/>
  </si>
  <si>
    <t>法人名</t>
    <rPh sb="0" eb="2">
      <t>ホウジン</t>
    </rPh>
    <rPh sb="2" eb="3">
      <t>メイ</t>
    </rPh>
    <phoneticPr fontId="12"/>
  </si>
  <si>
    <t>【基本情報】</t>
    <rPh sb="1" eb="3">
      <t>キホン</t>
    </rPh>
    <rPh sb="3" eb="5">
      <t>ジョウホウ</t>
    </rPh>
    <phoneticPr fontId="12"/>
  </si>
  <si>
    <t>フリガナ</t>
    <phoneticPr fontId="12"/>
  </si>
  <si>
    <t>事業所名</t>
    <rPh sb="0" eb="3">
      <t>ジギョウショ</t>
    </rPh>
    <rPh sb="3" eb="4">
      <t>メイ</t>
    </rPh>
    <phoneticPr fontId="12"/>
  </si>
  <si>
    <t>きっかけ</t>
    <phoneticPr fontId="12"/>
  </si>
  <si>
    <t>目的</t>
    <rPh sb="0" eb="2">
      <t>モクテキ</t>
    </rPh>
    <phoneticPr fontId="12"/>
  </si>
  <si>
    <t>（※その他を選択した場合に記入　　　　）</t>
    <rPh sb="4" eb="5">
      <t>タ</t>
    </rPh>
    <rPh sb="6" eb="8">
      <t>センタク</t>
    </rPh>
    <rPh sb="10" eb="12">
      <t>バアイ</t>
    </rPh>
    <rPh sb="13" eb="15">
      <t>キニュウ</t>
    </rPh>
    <phoneticPr fontId="12"/>
  </si>
  <si>
    <t>（※その他を選択した場合に記入　　　　）</t>
    <phoneticPr fontId="12"/>
  </si>
  <si>
    <t>業務内容</t>
    <rPh sb="0" eb="2">
      <t>ギョウム</t>
    </rPh>
    <rPh sb="2" eb="4">
      <t>ナイヨウ</t>
    </rPh>
    <phoneticPr fontId="12"/>
  </si>
  <si>
    <t>発生件数</t>
    <rPh sb="0" eb="2">
      <t>ハッセイ</t>
    </rPh>
    <rPh sb="2" eb="4">
      <t>ケンスウ</t>
    </rPh>
    <phoneticPr fontId="12"/>
  </si>
  <si>
    <t>　年間業務時間数想定削減率（％）</t>
    <rPh sb="1" eb="3">
      <t>ネンカン</t>
    </rPh>
    <rPh sb="3" eb="5">
      <t>ギョウム</t>
    </rPh>
    <rPh sb="5" eb="8">
      <t>ジカンスウ</t>
    </rPh>
    <rPh sb="8" eb="10">
      <t>ソウテイ</t>
    </rPh>
    <rPh sb="10" eb="12">
      <t>サクゲン</t>
    </rPh>
    <rPh sb="12" eb="13">
      <t>リツ</t>
    </rPh>
    <phoneticPr fontId="12"/>
  </si>
  <si>
    <t>職員数（実数）</t>
    <rPh sb="0" eb="3">
      <t>ショクインスウ</t>
    </rPh>
    <rPh sb="4" eb="6">
      <t>ジッスウ</t>
    </rPh>
    <phoneticPr fontId="12"/>
  </si>
  <si>
    <t>人</t>
    <rPh sb="0" eb="1">
      <t>ヒト</t>
    </rPh>
    <phoneticPr fontId="12"/>
  </si>
  <si>
    <t>実支出（予定）額：</t>
    <rPh sb="0" eb="1">
      <t>ジツ</t>
    </rPh>
    <rPh sb="4" eb="6">
      <t>ヨテイ</t>
    </rPh>
    <rPh sb="7" eb="8">
      <t>ガク</t>
    </rPh>
    <phoneticPr fontId="12"/>
  </si>
  <si>
    <t>円</t>
    <rPh sb="0" eb="1">
      <t>エン</t>
    </rPh>
    <phoneticPr fontId="12"/>
  </si>
  <si>
    <t>機器導入費用
（合計）</t>
    <rPh sb="0" eb="2">
      <t>キキ</t>
    </rPh>
    <rPh sb="2" eb="4">
      <t>ドウニュウ</t>
    </rPh>
    <rPh sb="4" eb="6">
      <t>ヒヨウ</t>
    </rPh>
    <rPh sb="8" eb="10">
      <t>ゴウケイ</t>
    </rPh>
    <phoneticPr fontId="12"/>
  </si>
  <si>
    <t>初期設定に要する費用
（合計）</t>
    <rPh sb="0" eb="2">
      <t>ショキ</t>
    </rPh>
    <rPh sb="2" eb="4">
      <t>セッテイ</t>
    </rPh>
    <rPh sb="5" eb="6">
      <t>ヨウ</t>
    </rPh>
    <rPh sb="8" eb="10">
      <t>ヒヨウ</t>
    </rPh>
    <rPh sb="12" eb="14">
      <t>ゴウケイ</t>
    </rPh>
    <phoneticPr fontId="12"/>
  </si>
  <si>
    <t>値引額
（合計）</t>
    <rPh sb="0" eb="2">
      <t>ネビ</t>
    </rPh>
    <rPh sb="2" eb="3">
      <t>ガク</t>
    </rPh>
    <rPh sb="5" eb="7">
      <t>ゴウケイ</t>
    </rPh>
    <phoneticPr fontId="12"/>
  </si>
  <si>
    <t>No.</t>
    <phoneticPr fontId="12"/>
  </si>
  <si>
    <t>導入内容</t>
    <rPh sb="0" eb="2">
      <t>ドウニュウ</t>
    </rPh>
    <rPh sb="2" eb="4">
      <t>ナイヨウ</t>
    </rPh>
    <phoneticPr fontId="12"/>
  </si>
  <si>
    <t>数量</t>
    <rPh sb="0" eb="2">
      <t>スウリョウ</t>
    </rPh>
    <phoneticPr fontId="12"/>
  </si>
  <si>
    <t>単価</t>
    <rPh sb="0" eb="2">
      <t>タンカ</t>
    </rPh>
    <phoneticPr fontId="12"/>
  </si>
  <si>
    <t>機器導入費用</t>
    <rPh sb="0" eb="2">
      <t>キキ</t>
    </rPh>
    <rPh sb="2" eb="4">
      <t>ドウニュウ</t>
    </rPh>
    <rPh sb="4" eb="6">
      <t>ヒヨウ</t>
    </rPh>
    <phoneticPr fontId="12"/>
  </si>
  <si>
    <t>初期設定に要する費用</t>
    <rPh sb="0" eb="2">
      <t>ショキ</t>
    </rPh>
    <rPh sb="2" eb="4">
      <t>セッテイ</t>
    </rPh>
    <rPh sb="5" eb="6">
      <t>ヨウ</t>
    </rPh>
    <rPh sb="8" eb="10">
      <t>ヒヨウ</t>
    </rPh>
    <phoneticPr fontId="12"/>
  </si>
  <si>
    <t>合計</t>
    <rPh sb="0" eb="2">
      <t>ゴウケイ</t>
    </rPh>
    <phoneticPr fontId="12"/>
  </si>
  <si>
    <t>　導入経費の算定に当たっては、複数の業者から見積書を徴している。</t>
    <phoneticPr fontId="22"/>
  </si>
  <si>
    <t>（該当する場合に、チェックしてください。）</t>
    <rPh sb="1" eb="3">
      <t>ガイトウ</t>
    </rPh>
    <rPh sb="5" eb="7">
      <t>バアイ</t>
    </rPh>
    <phoneticPr fontId="12"/>
  </si>
  <si>
    <t>１．事業計画</t>
    <rPh sb="2" eb="4">
      <t>ジギョウ</t>
    </rPh>
    <rPh sb="4" eb="6">
      <t>ケイカク</t>
    </rPh>
    <phoneticPr fontId="12"/>
  </si>
  <si>
    <t>（１）主な導入機器内容（複数選択可）</t>
    <rPh sb="3" eb="4">
      <t>オモ</t>
    </rPh>
    <rPh sb="5" eb="7">
      <t>ドウニュウ</t>
    </rPh>
    <rPh sb="7" eb="9">
      <t>キキ</t>
    </rPh>
    <rPh sb="9" eb="11">
      <t>ナイヨウ</t>
    </rPh>
    <rPh sb="12" eb="14">
      <t>フクスウ</t>
    </rPh>
    <rPh sb="14" eb="17">
      <t>センタクカ</t>
    </rPh>
    <phoneticPr fontId="12"/>
  </si>
  <si>
    <t>スマートフォン</t>
    <phoneticPr fontId="12"/>
  </si>
  <si>
    <t>タブレット</t>
    <phoneticPr fontId="12"/>
  </si>
  <si>
    <t>インカム</t>
    <phoneticPr fontId="12"/>
  </si>
  <si>
    <t>通信環境機器等（Wi-Fiルーターなど）</t>
    <rPh sb="0" eb="2">
      <t>ツウシン</t>
    </rPh>
    <rPh sb="2" eb="4">
      <t>カンキョウ</t>
    </rPh>
    <rPh sb="4" eb="6">
      <t>キキ</t>
    </rPh>
    <rPh sb="6" eb="7">
      <t>トウ</t>
    </rPh>
    <phoneticPr fontId="12"/>
  </si>
  <si>
    <t>保守経費等（クラウドサービス、保守・サポート費、導入設定、導入研修、セキュリティ対策など）</t>
    <rPh sb="0" eb="2">
      <t>ホシュ</t>
    </rPh>
    <rPh sb="2" eb="4">
      <t>ケイヒ</t>
    </rPh>
    <rPh sb="4" eb="5">
      <t>トウ</t>
    </rPh>
    <rPh sb="15" eb="17">
      <t>ホシュ</t>
    </rPh>
    <rPh sb="22" eb="23">
      <t>ヒ</t>
    </rPh>
    <rPh sb="24" eb="26">
      <t>ドウニュウ</t>
    </rPh>
    <rPh sb="26" eb="28">
      <t>セッテイ</t>
    </rPh>
    <rPh sb="29" eb="31">
      <t>ドウニュウ</t>
    </rPh>
    <rPh sb="31" eb="33">
      <t>ケンシュウ</t>
    </rPh>
    <rPh sb="40" eb="42">
      <t>タイサク</t>
    </rPh>
    <phoneticPr fontId="12"/>
  </si>
  <si>
    <t>その他（　　　　　　　　　　　　　　）</t>
    <phoneticPr fontId="22"/>
  </si>
  <si>
    <t>（２）ICTの導入を計画する分野（特に該当するもの１つに☑）</t>
    <rPh sb="7" eb="9">
      <t>ドウニュウ</t>
    </rPh>
    <rPh sb="10" eb="12">
      <t>ケイカク</t>
    </rPh>
    <rPh sb="14" eb="16">
      <t>ブンヤ</t>
    </rPh>
    <rPh sb="17" eb="18">
      <t>トク</t>
    </rPh>
    <rPh sb="19" eb="21">
      <t>ガイトウ</t>
    </rPh>
    <phoneticPr fontId="12"/>
  </si>
  <si>
    <t>作業の迅速化に係る取組（現場や外出先での入力支援、支援記録の作成など）</t>
    <rPh sb="5" eb="6">
      <t>カ</t>
    </rPh>
    <rPh sb="25" eb="27">
      <t>シエン</t>
    </rPh>
    <rPh sb="27" eb="29">
      <t>キロク</t>
    </rPh>
    <rPh sb="30" eb="32">
      <t>サクセイ</t>
    </rPh>
    <phoneticPr fontId="12"/>
  </si>
  <si>
    <t>情報の共有化に係る取組（職員間の情報の伝達など）</t>
    <rPh sb="0" eb="2">
      <t>ジョウホウ</t>
    </rPh>
    <rPh sb="3" eb="6">
      <t>キョウユウカ</t>
    </rPh>
    <rPh sb="7" eb="8">
      <t>カカ</t>
    </rPh>
    <rPh sb="9" eb="10">
      <t>ト</t>
    </rPh>
    <rPh sb="10" eb="11">
      <t>ク</t>
    </rPh>
    <rPh sb="12" eb="14">
      <t>ショクイン</t>
    </rPh>
    <rPh sb="14" eb="15">
      <t>カン</t>
    </rPh>
    <rPh sb="16" eb="18">
      <t>ジョウホウ</t>
    </rPh>
    <rPh sb="19" eb="21">
      <t>デンタツ</t>
    </rPh>
    <phoneticPr fontId="22"/>
  </si>
  <si>
    <t>業務の統合化に係る取組（勤怠管理、シフト表作成、人事・給与業務など）</t>
    <rPh sb="0" eb="2">
      <t>ギョウム</t>
    </rPh>
    <phoneticPr fontId="12"/>
  </si>
  <si>
    <t>その他</t>
    <phoneticPr fontId="22"/>
  </si>
  <si>
    <t>（３）機器を導入することにしたきっかけ及び目的（複数回答可）</t>
    <rPh sb="19" eb="20">
      <t>オヨ</t>
    </rPh>
    <phoneticPr fontId="12"/>
  </si>
  <si>
    <t>（４）事業所が抱える課題</t>
    <rPh sb="3" eb="6">
      <t>ジギョウショ</t>
    </rPh>
    <rPh sb="7" eb="8">
      <t>カカ</t>
    </rPh>
    <rPh sb="10" eb="12">
      <t>カダイ</t>
    </rPh>
    <phoneticPr fontId="12"/>
  </si>
  <si>
    <t>（５）ICT機器等を導入する業務内容（概要）　</t>
    <rPh sb="6" eb="8">
      <t>キキ</t>
    </rPh>
    <rPh sb="8" eb="9">
      <t>トウ</t>
    </rPh>
    <rPh sb="10" eb="12">
      <t>ドウニュウ</t>
    </rPh>
    <rPh sb="14" eb="16">
      <t>ギョウム</t>
    </rPh>
    <rPh sb="16" eb="18">
      <t>ナイヨウ</t>
    </rPh>
    <rPh sb="19" eb="21">
      <t>ガイヨウ</t>
    </rPh>
    <phoneticPr fontId="12"/>
  </si>
  <si>
    <t>（６）ICT機器等導入前の定量的指標及びICT機器等導入により想定される定量的指標</t>
    <rPh sb="6" eb="8">
      <t>キキ</t>
    </rPh>
    <rPh sb="8" eb="9">
      <t>トウ</t>
    </rPh>
    <rPh sb="9" eb="12">
      <t>ドウニュウマエ</t>
    </rPh>
    <rPh sb="13" eb="16">
      <t>テイリョウテキ</t>
    </rPh>
    <rPh sb="16" eb="18">
      <t>シヒョウ</t>
    </rPh>
    <rPh sb="18" eb="19">
      <t>オヨ</t>
    </rPh>
    <rPh sb="23" eb="25">
      <t>キキ</t>
    </rPh>
    <rPh sb="25" eb="26">
      <t>トウ</t>
    </rPh>
    <rPh sb="26" eb="28">
      <t>ドウニュウ</t>
    </rPh>
    <rPh sb="31" eb="33">
      <t>ソウテイ</t>
    </rPh>
    <rPh sb="36" eb="39">
      <t>テイリョウテキ</t>
    </rPh>
    <rPh sb="39" eb="41">
      <t>シヒョウ</t>
    </rPh>
    <phoneticPr fontId="12"/>
  </si>
  <si>
    <t>　①　前記（５）に係る現在（ICT機器等導入前）の業務時間内訳</t>
    <rPh sb="3" eb="5">
      <t>ゼンキ</t>
    </rPh>
    <rPh sb="9" eb="10">
      <t>カカ</t>
    </rPh>
    <rPh sb="11" eb="13">
      <t>ゲンザイ</t>
    </rPh>
    <rPh sb="17" eb="19">
      <t>キキ</t>
    </rPh>
    <rPh sb="19" eb="20">
      <t>トウ</t>
    </rPh>
    <rPh sb="20" eb="23">
      <t>ドウニュウマエ</t>
    </rPh>
    <rPh sb="25" eb="27">
      <t>ギョウム</t>
    </rPh>
    <rPh sb="27" eb="29">
      <t>ジカン</t>
    </rPh>
    <rPh sb="29" eb="31">
      <t>ウチワケ</t>
    </rPh>
    <phoneticPr fontId="12"/>
  </si>
  <si>
    <t>業務従事者数</t>
    <rPh sb="0" eb="2">
      <t>ギョウム</t>
    </rPh>
    <rPh sb="2" eb="5">
      <t>ジュウジシャ</t>
    </rPh>
    <rPh sb="5" eb="6">
      <t>スウ</t>
    </rPh>
    <phoneticPr fontId="22"/>
  </si>
  <si>
    <t>C. 1件当たりの
平均処理時間</t>
    <rPh sb="4" eb="5">
      <t>ケン</t>
    </rPh>
    <rPh sb="5" eb="6">
      <t>ア</t>
    </rPh>
    <rPh sb="10" eb="12">
      <t>ヘイキン</t>
    </rPh>
    <rPh sb="12" eb="14">
      <t>ショリ</t>
    </rPh>
    <rPh sb="14" eb="16">
      <t>ジカン</t>
    </rPh>
    <phoneticPr fontId="12"/>
  </si>
  <si>
    <t>年間業務時間
D（B×C）</t>
    <rPh sb="0" eb="2">
      <t>ネンカン</t>
    </rPh>
    <rPh sb="2" eb="4">
      <t>ギョウム</t>
    </rPh>
    <rPh sb="4" eb="6">
      <t>ジカン</t>
    </rPh>
    <phoneticPr fontId="12"/>
  </si>
  <si>
    <t>１人あたり
業務時間
（D／業務従事者数）</t>
    <rPh sb="1" eb="2">
      <t>ヒト</t>
    </rPh>
    <rPh sb="6" eb="8">
      <t>ギョウム</t>
    </rPh>
    <rPh sb="8" eb="10">
      <t>ジカン</t>
    </rPh>
    <rPh sb="14" eb="16">
      <t>ギョウム</t>
    </rPh>
    <rPh sb="16" eb="19">
      <t>ジュウジシャ</t>
    </rPh>
    <phoneticPr fontId="12"/>
  </si>
  <si>
    <t>A.ひと月当たり</t>
    <rPh sb="4" eb="5">
      <t>ツキ</t>
    </rPh>
    <rPh sb="5" eb="6">
      <t>ア</t>
    </rPh>
    <phoneticPr fontId="12"/>
  </si>
  <si>
    <t>B.年間発生件数
（A×12）</t>
    <rPh sb="2" eb="4">
      <t>ネンカン</t>
    </rPh>
    <rPh sb="4" eb="6">
      <t>ハッセイ</t>
    </rPh>
    <rPh sb="6" eb="8">
      <t>ケンスウ</t>
    </rPh>
    <phoneticPr fontId="12"/>
  </si>
  <si>
    <t>１　支援記録の作成</t>
    <rPh sb="2" eb="4">
      <t>シエン</t>
    </rPh>
    <rPh sb="4" eb="6">
      <t>キロク</t>
    </rPh>
    <rPh sb="7" eb="9">
      <t>サクセイ</t>
    </rPh>
    <phoneticPr fontId="12"/>
  </si>
  <si>
    <t>　②　ICT機器等導入後の前記（５）に係る想定業務時間内訳</t>
    <rPh sb="6" eb="8">
      <t>キキ</t>
    </rPh>
    <rPh sb="8" eb="9">
      <t>トウ</t>
    </rPh>
    <rPh sb="9" eb="12">
      <t>ドウニュウゴ</t>
    </rPh>
    <rPh sb="13" eb="15">
      <t>ゼンキ</t>
    </rPh>
    <rPh sb="19" eb="20">
      <t>カカ</t>
    </rPh>
    <rPh sb="21" eb="23">
      <t>ソウテイ</t>
    </rPh>
    <rPh sb="23" eb="25">
      <t>ギョウム</t>
    </rPh>
    <rPh sb="25" eb="27">
      <t>ジカン</t>
    </rPh>
    <rPh sb="27" eb="29">
      <t>ウチワケ</t>
    </rPh>
    <phoneticPr fontId="12"/>
  </si>
  <si>
    <t>※作成文書量は該当する文書がある場合に限り入力すること。</t>
    <rPh sb="1" eb="3">
      <t>サクセイ</t>
    </rPh>
    <rPh sb="3" eb="6">
      <t>ブンショリョウ</t>
    </rPh>
    <rPh sb="7" eb="9">
      <t>ガイトウ</t>
    </rPh>
    <rPh sb="11" eb="13">
      <t>ブンショ</t>
    </rPh>
    <rPh sb="16" eb="18">
      <t>バアイ</t>
    </rPh>
    <rPh sb="19" eb="20">
      <t>カギ</t>
    </rPh>
    <rPh sb="21" eb="23">
      <t>ニュウリョク</t>
    </rPh>
    <phoneticPr fontId="12"/>
  </si>
  <si>
    <t>　③　前記（５）に係る現在（ICT機器等の導入前）の作成文書量</t>
    <rPh sb="3" eb="5">
      <t>ゼンキ</t>
    </rPh>
    <rPh sb="9" eb="10">
      <t>カカ</t>
    </rPh>
    <rPh sb="11" eb="13">
      <t>ゲンザイ</t>
    </rPh>
    <rPh sb="17" eb="19">
      <t>キキ</t>
    </rPh>
    <rPh sb="19" eb="20">
      <t>トウ</t>
    </rPh>
    <rPh sb="21" eb="24">
      <t>ドウニュウマエ</t>
    </rPh>
    <rPh sb="26" eb="28">
      <t>サクセイ</t>
    </rPh>
    <rPh sb="28" eb="31">
      <t>ブンショリョウ</t>
    </rPh>
    <phoneticPr fontId="12"/>
  </si>
  <si>
    <t>作成文書</t>
    <rPh sb="0" eb="2">
      <t>サクセイ</t>
    </rPh>
    <rPh sb="2" eb="4">
      <t>ブンショ</t>
    </rPh>
    <phoneticPr fontId="12"/>
  </si>
  <si>
    <t>作成文書量</t>
    <rPh sb="0" eb="2">
      <t>サクセイ</t>
    </rPh>
    <rPh sb="2" eb="5">
      <t>ブンショリョウ</t>
    </rPh>
    <phoneticPr fontId="12"/>
  </si>
  <si>
    <t>B.年間作成文書量
（A×12）</t>
    <rPh sb="2" eb="4">
      <t>ネンカン</t>
    </rPh>
    <rPh sb="4" eb="6">
      <t>サクセイ</t>
    </rPh>
    <rPh sb="6" eb="8">
      <t>ブンショ</t>
    </rPh>
    <rPh sb="8" eb="9">
      <t>リョウ</t>
    </rPh>
    <phoneticPr fontId="12"/>
  </si>
  <si>
    <t>１　支援記録文書</t>
    <rPh sb="2" eb="4">
      <t>シエン</t>
    </rPh>
    <rPh sb="4" eb="6">
      <t>キロク</t>
    </rPh>
    <rPh sb="6" eb="8">
      <t>ブンショ</t>
    </rPh>
    <phoneticPr fontId="12"/>
  </si>
  <si>
    <t>２　請求・勤怠管理・給与文書等</t>
    <rPh sb="2" eb="4">
      <t>セイキュウ</t>
    </rPh>
    <rPh sb="5" eb="7">
      <t>キンタイ</t>
    </rPh>
    <rPh sb="7" eb="9">
      <t>カンリ</t>
    </rPh>
    <rPh sb="10" eb="12">
      <t>キュウヨ</t>
    </rPh>
    <rPh sb="12" eb="14">
      <t>ブンショ</t>
    </rPh>
    <rPh sb="14" eb="15">
      <t>ナド</t>
    </rPh>
    <phoneticPr fontId="12"/>
  </si>
  <si>
    <t>３　その他文書</t>
    <rPh sb="4" eb="5">
      <t>タ</t>
    </rPh>
    <rPh sb="5" eb="7">
      <t>ブンショ</t>
    </rPh>
    <phoneticPr fontId="12"/>
  </si>
  <si>
    <t>　➃　ICT機器等導入後の前記（５）に係る想定作成文書量</t>
    <rPh sb="6" eb="8">
      <t>キキ</t>
    </rPh>
    <rPh sb="8" eb="9">
      <t>トウ</t>
    </rPh>
    <rPh sb="9" eb="11">
      <t>ドウニュウ</t>
    </rPh>
    <rPh sb="11" eb="12">
      <t>ゴ</t>
    </rPh>
    <rPh sb="13" eb="15">
      <t>ゼンキ</t>
    </rPh>
    <rPh sb="19" eb="20">
      <t>カカ</t>
    </rPh>
    <rPh sb="21" eb="23">
      <t>ソウテイ</t>
    </rPh>
    <rPh sb="23" eb="25">
      <t>サクセイ</t>
    </rPh>
    <rPh sb="25" eb="28">
      <t>ブンショリョウ</t>
    </rPh>
    <phoneticPr fontId="12"/>
  </si>
  <si>
    <t>　年間作成文書量想定削減率（％）</t>
    <rPh sb="1" eb="3">
      <t>ネンカン</t>
    </rPh>
    <rPh sb="3" eb="5">
      <t>サクセイ</t>
    </rPh>
    <rPh sb="5" eb="8">
      <t>ブンショリョウ</t>
    </rPh>
    <rPh sb="8" eb="10">
      <t>ソウテイ</t>
    </rPh>
    <rPh sb="10" eb="12">
      <t>サクゲン</t>
    </rPh>
    <rPh sb="12" eb="13">
      <t>リツ</t>
    </rPh>
    <phoneticPr fontId="12"/>
  </si>
  <si>
    <t>（７）想定削減率が20％を超える場合は、その要因について記載すること。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12"/>
  </si>
  <si>
    <r>
      <rPr>
        <b/>
        <sz val="14"/>
        <rFont val="ＭＳ Ｐゴシック"/>
        <family val="3"/>
        <charset val="128"/>
        <scheme val="minor"/>
      </rPr>
      <t>備考</t>
    </r>
    <r>
      <rPr>
        <b/>
        <sz val="12"/>
        <rFont val="ＭＳ Ｐゴシック"/>
        <family val="3"/>
        <charset val="128"/>
        <scheme val="minor"/>
      </rPr>
      <t xml:space="preserve">
（特別な事情等があれば記載）</t>
    </r>
    <rPh sb="0" eb="2">
      <t>ビコウ</t>
    </rPh>
    <rPh sb="4" eb="6">
      <t>トクベツ</t>
    </rPh>
    <rPh sb="7" eb="9">
      <t>ジジョウ</t>
    </rPh>
    <rPh sb="9" eb="10">
      <t>トウ</t>
    </rPh>
    <rPh sb="14" eb="16">
      <t>キサイ</t>
    </rPh>
    <phoneticPr fontId="12"/>
  </si>
  <si>
    <t>パソコン</t>
    <phoneticPr fontId="12"/>
  </si>
  <si>
    <t>（参考様式１）</t>
    <rPh sb="1" eb="3">
      <t>サンコウ</t>
    </rPh>
    <rPh sb="3" eb="5">
      <t>ヨウシキ</t>
    </rPh>
    <phoneticPr fontId="12"/>
  </si>
  <si>
    <t>（参考様式２）</t>
    <rPh sb="1" eb="5">
      <t>サンコウヨウシキ</t>
    </rPh>
    <phoneticPr fontId="12"/>
  </si>
  <si>
    <r>
      <rPr>
        <sz val="12"/>
        <rFont val="ＭＳ Ｐゴシック"/>
        <family val="3"/>
        <charset val="128"/>
      </rPr>
      <t>相談支援専門員数（常勤換算数）</t>
    </r>
    <r>
      <rPr>
        <sz val="10"/>
        <rFont val="ＭＳ Ｐゴシック"/>
        <family val="3"/>
        <charset val="128"/>
        <scheme val="minor"/>
      </rPr>
      <t>　【「全職員の月間勤務時間数」／「常勤職員の月間勤務時間数」にて算出（産休・育休、休職は除く）】</t>
    </r>
    <rPh sb="0" eb="2">
      <t>ソウダン</t>
    </rPh>
    <rPh sb="2" eb="4">
      <t>シエン</t>
    </rPh>
    <rPh sb="4" eb="7">
      <t>センモンイン</t>
    </rPh>
    <rPh sb="7" eb="8">
      <t>スウ</t>
    </rPh>
    <rPh sb="9" eb="11">
      <t>ジョウキン</t>
    </rPh>
    <rPh sb="11" eb="13">
      <t>カンサン</t>
    </rPh>
    <rPh sb="13" eb="14">
      <t>スウ</t>
    </rPh>
    <rPh sb="18" eb="21">
      <t>ゼンショクイン</t>
    </rPh>
    <rPh sb="22" eb="24">
      <t>ゲッカン</t>
    </rPh>
    <rPh sb="24" eb="26">
      <t>キンム</t>
    </rPh>
    <rPh sb="26" eb="29">
      <t>ジカンスウ</t>
    </rPh>
    <rPh sb="32" eb="34">
      <t>ジョウキン</t>
    </rPh>
    <rPh sb="34" eb="36">
      <t>ショクイン</t>
    </rPh>
    <rPh sb="37" eb="39">
      <t>ゲッカン</t>
    </rPh>
    <rPh sb="39" eb="41">
      <t>キンム</t>
    </rPh>
    <rPh sb="41" eb="44">
      <t>ジカンスウ</t>
    </rPh>
    <rPh sb="47" eb="49">
      <t>サンシュツ</t>
    </rPh>
    <rPh sb="50" eb="52">
      <t>サンキュウ</t>
    </rPh>
    <rPh sb="53" eb="55">
      <t>イクキュウ</t>
    </rPh>
    <rPh sb="56" eb="58">
      <t>キュウショク</t>
    </rPh>
    <rPh sb="59" eb="60">
      <t>ノゾ</t>
    </rPh>
    <phoneticPr fontId="12"/>
  </si>
  <si>
    <t>　本事業と同趣旨の事業による補助金の交付を受けている</t>
    <phoneticPr fontId="12"/>
  </si>
  <si>
    <t>ウェブカメラ等</t>
    <rPh sb="6" eb="7">
      <t>トウ</t>
    </rPh>
    <phoneticPr fontId="12"/>
  </si>
  <si>
    <t>携帯型プリンター</t>
    <rPh sb="0" eb="3">
      <t>ケイタイガタ</t>
    </rPh>
    <phoneticPr fontId="12"/>
  </si>
  <si>
    <t>その他（　　　　　　　　　　　　　　　　　　　　　　　　　　　　　　　　　　　　　　　　　　　　　　　　　）</t>
    <rPh sb="2" eb="3">
      <t>タ</t>
    </rPh>
    <phoneticPr fontId="12"/>
  </si>
  <si>
    <r>
      <rPr>
        <sz val="12"/>
        <rFont val="ＭＳ Ｐゴシック"/>
        <family val="3"/>
        <charset val="128"/>
      </rPr>
      <t>ソフトウェア（相談支援業務を支援するソフトウェア</t>
    </r>
    <r>
      <rPr>
        <sz val="11"/>
        <rFont val="ＭＳ Ｐゴシック"/>
        <family val="3"/>
        <charset val="128"/>
      </rPr>
      <t>（記録業務、情報共有業務、請求業務、資料作成業務））</t>
    </r>
    <rPh sb="7" eb="11">
      <t>ソウダンシエン</t>
    </rPh>
    <rPh sb="11" eb="13">
      <t>ギョウム</t>
    </rPh>
    <rPh sb="14" eb="16">
      <t>シエン</t>
    </rPh>
    <rPh sb="25" eb="27">
      <t>キロク</t>
    </rPh>
    <rPh sb="27" eb="29">
      <t>ギョウム</t>
    </rPh>
    <rPh sb="30" eb="32">
      <t>ジョウホウ</t>
    </rPh>
    <rPh sb="32" eb="34">
      <t>キョウユウ</t>
    </rPh>
    <rPh sb="34" eb="36">
      <t>ギョウム</t>
    </rPh>
    <rPh sb="37" eb="39">
      <t>セイキュウ</t>
    </rPh>
    <rPh sb="39" eb="41">
      <t>ギョウム</t>
    </rPh>
    <rPh sb="42" eb="46">
      <t>シリョウサクセイ</t>
    </rPh>
    <rPh sb="46" eb="48">
      <t>ギョウム</t>
    </rPh>
    <phoneticPr fontId="12"/>
  </si>
  <si>
    <r>
      <rPr>
        <sz val="12"/>
        <rFont val="ＭＳ Ｐゴシック"/>
        <family val="3"/>
        <charset val="128"/>
      </rPr>
      <t>ソフトウェア（バックオフィス業務のためのソフトウェア</t>
    </r>
    <r>
      <rPr>
        <sz val="11"/>
        <rFont val="ＭＳ Ｐゴシック"/>
        <family val="3"/>
        <charset val="128"/>
      </rPr>
      <t>（勤怠管理、シフト表作成、人事、給与などの業務））</t>
    </r>
    <rPh sb="14" eb="16">
      <t>ギョウム</t>
    </rPh>
    <rPh sb="27" eb="29">
      <t>キンタイ</t>
    </rPh>
    <rPh sb="29" eb="31">
      <t>カンリ</t>
    </rPh>
    <rPh sb="35" eb="36">
      <t>ヒョウ</t>
    </rPh>
    <rPh sb="36" eb="38">
      <t>サクセイ</t>
    </rPh>
    <rPh sb="39" eb="41">
      <t>ジンジ</t>
    </rPh>
    <rPh sb="42" eb="44">
      <t>キュウヨ</t>
    </rPh>
    <rPh sb="47" eb="49">
      <t>ギョウム</t>
    </rPh>
    <phoneticPr fontId="12"/>
  </si>
  <si>
    <t>相談支援サービス向上に係る取組</t>
    <rPh sb="0" eb="4">
      <t>ソウダンシエン</t>
    </rPh>
    <rPh sb="8" eb="10">
      <t>コウジョウ</t>
    </rPh>
    <phoneticPr fontId="12"/>
  </si>
  <si>
    <t>２　面談等の実施</t>
    <rPh sb="2" eb="4">
      <t>メンダン</t>
    </rPh>
    <rPh sb="4" eb="5">
      <t>トウ</t>
    </rPh>
    <rPh sb="6" eb="8">
      <t>ジッシ</t>
    </rPh>
    <phoneticPr fontId="12"/>
  </si>
  <si>
    <t>３　職員間の情報伝達・情報共有</t>
    <rPh sb="2" eb="4">
      <t>ショクイン</t>
    </rPh>
    <rPh sb="4" eb="5">
      <t>カン</t>
    </rPh>
    <rPh sb="6" eb="8">
      <t>ジョウホウ</t>
    </rPh>
    <rPh sb="8" eb="10">
      <t>デンタツ</t>
    </rPh>
    <rPh sb="11" eb="13">
      <t>ジョウホウ</t>
    </rPh>
    <rPh sb="13" eb="15">
      <t>キョウユウ</t>
    </rPh>
    <phoneticPr fontId="12"/>
  </si>
  <si>
    <t>４　請求業務・勤怠管理・給与業務等</t>
    <rPh sb="2" eb="4">
      <t>セイキュウ</t>
    </rPh>
    <rPh sb="4" eb="6">
      <t>ギョウム</t>
    </rPh>
    <rPh sb="7" eb="9">
      <t>キンタイ</t>
    </rPh>
    <rPh sb="9" eb="11">
      <t>カンリ</t>
    </rPh>
    <rPh sb="12" eb="14">
      <t>キュウヨ</t>
    </rPh>
    <rPh sb="14" eb="17">
      <t>ギョウムトウ</t>
    </rPh>
    <phoneticPr fontId="12"/>
  </si>
  <si>
    <t>５　その他</t>
    <rPh sb="4" eb="5">
      <t>タ</t>
    </rPh>
    <phoneticPr fontId="12"/>
  </si>
  <si>
    <t>長浜市相談支援業務ＩＣＴ導入支援事業　事業計画書</t>
    <phoneticPr fontId="12"/>
  </si>
  <si>
    <t>利用者数</t>
    <rPh sb="0" eb="3">
      <t>リヨウシャ</t>
    </rPh>
    <rPh sb="3" eb="4">
      <t>スウ</t>
    </rPh>
    <phoneticPr fontId="12"/>
  </si>
  <si>
    <t>　ICT機器の申請のために、長浜市及び基幹相談支援センターが行うICT導入に伴う研修会に参加する。</t>
    <rPh sb="14" eb="17">
      <t>ナガハマシ</t>
    </rPh>
    <rPh sb="17" eb="18">
      <t>オヨ</t>
    </rPh>
    <rPh sb="19" eb="25">
      <t>キカンソウダンシエン</t>
    </rPh>
    <rPh sb="30" eb="31">
      <t>オコナ</t>
    </rPh>
    <rPh sb="44" eb="46">
      <t>サンカ</t>
    </rPh>
    <phoneticPr fontId="12"/>
  </si>
  <si>
    <t>【申請に当たっての確認事項】　※以下の事項について記載内容を確認し、チェックすること。</t>
    <rPh sb="1" eb="3">
      <t>シンセイ</t>
    </rPh>
    <rPh sb="4" eb="5">
      <t>ア</t>
    </rPh>
    <rPh sb="9" eb="11">
      <t>カクニン</t>
    </rPh>
    <rPh sb="11" eb="13">
      <t>ジコウ</t>
    </rPh>
    <rPh sb="16" eb="18">
      <t>イカ</t>
    </rPh>
    <rPh sb="19" eb="21">
      <t>ジコウ</t>
    </rPh>
    <rPh sb="25" eb="27">
      <t>キサイ</t>
    </rPh>
    <rPh sb="27" eb="29">
      <t>ナイヨウ</t>
    </rPh>
    <rPh sb="30" eb="32">
      <t>カクニン</t>
    </rPh>
    <phoneticPr fontId="22"/>
  </si>
  <si>
    <t>長浜市相談支援業務ＩＣＴ導入支援事業 内訳書</t>
    <phoneticPr fontId="12"/>
  </si>
  <si>
    <t xml:space="preserve"> （14) 必要項目を満たしていれば、各事業所で使用するシフト表等をもって代替書類として差し支えありません。</t>
    <phoneticPr fontId="1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</si>
  <si>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12"/>
  </si>
  <si>
    <t>　　　 その他、特記事項欄としてもご活用ください。</t>
    <rPh sb="6" eb="7">
      <t>タ</t>
    </rPh>
    <rPh sb="8" eb="10">
      <t>トッキ</t>
    </rPh>
    <rPh sb="10" eb="12">
      <t>ジコウ</t>
    </rPh>
    <rPh sb="12" eb="13">
      <t>ラン</t>
    </rPh>
    <rPh sb="18" eb="20">
      <t>カツヨウ</t>
    </rPh>
    <phoneticPr fontId="45"/>
  </si>
  <si>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6"/>
  </si>
  <si>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6"/>
  </si>
  <si>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6"/>
  </si>
  <si>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6"/>
  </si>
  <si>
    <t>　(10) 従業者ごとに、合計勤務時間数を入力してください。</t>
    <rPh sb="6" eb="9">
      <t>ジュウギョウシャ</t>
    </rPh>
    <rPh sb="13" eb="15">
      <t>ゴウケイ</t>
    </rPh>
    <rPh sb="15" eb="17">
      <t>キンム</t>
    </rPh>
    <rPh sb="17" eb="20">
      <t>ジカンスウ</t>
    </rPh>
    <rPh sb="21" eb="23">
      <t>ニュウリョク</t>
    </rPh>
    <phoneticPr fontId="46"/>
  </si>
  <si>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12"/>
  </si>
  <si>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6"/>
  </si>
  <si>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6"/>
  </si>
  <si>
    <t>　(7) 従業者の氏名を記入してください。</t>
    <rPh sb="5" eb="8">
      <t>ジュウギョウシャ</t>
    </rPh>
    <rPh sb="9" eb="11">
      <t>シメイ</t>
    </rPh>
    <rPh sb="12" eb="14">
      <t>キニュウ</t>
    </rPh>
    <phoneticPr fontId="46"/>
  </si>
  <si>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6"/>
  </si>
  <si>
    <t>　(6) 従業者の保有する資格を入力してください。</t>
    <rPh sb="5" eb="8">
      <t>ジュウギョウシャ</t>
    </rPh>
    <rPh sb="9" eb="11">
      <t>ホユウ</t>
    </rPh>
    <rPh sb="13" eb="15">
      <t>シカク</t>
    </rPh>
    <rPh sb="16" eb="18">
      <t>ニュウリョク</t>
    </rPh>
    <phoneticPr fontId="46"/>
  </si>
  <si>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6"/>
  </si>
  <si>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6"/>
  </si>
  <si>
    <t>（注）常勤・非常勤の区分について</t>
    <rPh sb="1" eb="2">
      <t>チュウ</t>
    </rPh>
    <rPh sb="3" eb="5">
      <t>ジョウキン</t>
    </rPh>
    <rPh sb="6" eb="9">
      <t>ヒジョウキン</t>
    </rPh>
    <rPh sb="10" eb="12">
      <t>クブン</t>
    </rPh>
    <phoneticPr fontId="46"/>
  </si>
  <si>
    <t>非常勤で兼務</t>
    <rPh sb="0" eb="3">
      <t>ヒジョウキン</t>
    </rPh>
    <rPh sb="4" eb="6">
      <t>ケンム</t>
    </rPh>
    <phoneticPr fontId="46"/>
  </si>
  <si>
    <t>D</t>
  </si>
  <si>
    <t>非常勤で専従</t>
    <rPh sb="0" eb="3">
      <t>ヒジョウキン</t>
    </rPh>
    <rPh sb="4" eb="6">
      <t>センジュウ</t>
    </rPh>
    <phoneticPr fontId="46"/>
  </si>
  <si>
    <t>C</t>
  </si>
  <si>
    <t>常勤で兼務</t>
    <rPh sb="0" eb="2">
      <t>ジョウキン</t>
    </rPh>
    <rPh sb="3" eb="5">
      <t>ケンム</t>
    </rPh>
    <phoneticPr fontId="46"/>
  </si>
  <si>
    <t>B</t>
  </si>
  <si>
    <t>常勤で専従</t>
    <rPh sb="0" eb="2">
      <t>ジョウキン</t>
    </rPh>
    <rPh sb="3" eb="5">
      <t>センジュウ</t>
    </rPh>
    <phoneticPr fontId="46"/>
  </si>
  <si>
    <t>A</t>
  </si>
  <si>
    <t>区分</t>
    <rPh sb="0" eb="2">
      <t>クブン</t>
    </rPh>
    <phoneticPr fontId="46"/>
  </si>
  <si>
    <t>記号</t>
    <rPh sb="0" eb="2">
      <t>キゴウ</t>
    </rPh>
    <phoneticPr fontId="46"/>
  </si>
  <si>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45"/>
  </si>
  <si>
    <t xml:space="preserve"> 　　 記入の順序は、職種ごとにまとめてください。</t>
    <rPh sb="4" eb="6">
      <t>キニュウ</t>
    </rPh>
    <rPh sb="7" eb="9">
      <t>ジュンジョ</t>
    </rPh>
    <rPh sb="11" eb="13">
      <t>ショクシュ</t>
    </rPh>
    <phoneticPr fontId="46"/>
  </si>
  <si>
    <t>　(4) 従業者の職種を入力してください。</t>
    <rPh sb="5" eb="8">
      <t>ジュウギョウシャ</t>
    </rPh>
    <rPh sb="9" eb="11">
      <t>ショクシュ</t>
    </rPh>
    <rPh sb="12" eb="14">
      <t>ニュウリョク</t>
    </rPh>
    <phoneticPr fontId="46"/>
  </si>
  <si>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6"/>
  </si>
  <si>
    <t>　(2) 「予定」・「実績」のいずれかを選択してください。</t>
    <rPh sb="6" eb="8">
      <t>ヨテイ</t>
    </rPh>
    <rPh sb="11" eb="13">
      <t>ジッセキ</t>
    </rPh>
    <rPh sb="20" eb="22">
      <t>センタク</t>
    </rPh>
    <phoneticPr fontId="46"/>
  </si>
  <si>
    <t>　(1) 「４週」・「暦月」のいずれかを選択してください。</t>
    <rPh sb="7" eb="8">
      <t>シュウ</t>
    </rPh>
    <rPh sb="11" eb="12">
      <t>レキ</t>
    </rPh>
    <rPh sb="12" eb="13">
      <t>ツキ</t>
    </rPh>
    <rPh sb="20" eb="22">
      <t>センタク</t>
    </rPh>
    <phoneticPr fontId="46"/>
  </si>
  <si>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6"/>
  </si>
  <si>
    <t>サービス提供時間</t>
    <rPh sb="4" eb="6">
      <t>テイキョウ</t>
    </rPh>
    <rPh sb="6" eb="8">
      <t>ジカン</t>
    </rPh>
    <phoneticPr fontId="12"/>
  </si>
  <si>
    <t>相談支援員</t>
    <rPh sb="0" eb="2">
      <t>ソウダン</t>
    </rPh>
    <rPh sb="2" eb="5">
      <t>シエンイン</t>
    </rPh>
    <phoneticPr fontId="51"/>
  </si>
  <si>
    <t>相談支援専門員</t>
    <rPh sb="0" eb="7">
      <t>ソウダンシエンセンモンイン</t>
    </rPh>
    <phoneticPr fontId="51"/>
  </si>
  <si>
    <t>管理者</t>
    <rPh sb="0" eb="3">
      <t>カンリシャ</t>
    </rPh>
    <phoneticPr fontId="51"/>
  </si>
  <si>
    <t>※選択肢にない職種については直接入力してください</t>
    <phoneticPr fontId="51"/>
  </si>
  <si>
    <t>第５週</t>
    <rPh sb="0" eb="1">
      <t>ダイ</t>
    </rPh>
    <rPh sb="2" eb="3">
      <t>シュウ</t>
    </rPh>
    <phoneticPr fontId="12"/>
  </si>
  <si>
    <t>第４週</t>
    <rPh sb="0" eb="1">
      <t>ダイ</t>
    </rPh>
    <rPh sb="2" eb="3">
      <t>シュウ</t>
    </rPh>
    <phoneticPr fontId="12"/>
  </si>
  <si>
    <t>第３週</t>
    <rPh sb="0" eb="1">
      <t>ダイ</t>
    </rPh>
    <rPh sb="2" eb="3">
      <t>シュウ</t>
    </rPh>
    <phoneticPr fontId="12"/>
  </si>
  <si>
    <t>第２週</t>
    <rPh sb="0" eb="1">
      <t>ダイ</t>
    </rPh>
    <rPh sb="2" eb="3">
      <t>シュウ</t>
    </rPh>
    <phoneticPr fontId="12"/>
  </si>
  <si>
    <t>第１週</t>
    <rPh sb="0" eb="1">
      <t>ダイ</t>
    </rPh>
    <rPh sb="2" eb="3">
      <t>シュウ</t>
    </rPh>
    <phoneticPr fontId="12"/>
  </si>
  <si>
    <t>(11)兼務状況
（兼務先／兼務する職務の内容）等</t>
    <phoneticPr fontId="12"/>
  </si>
  <si>
    <t>(10)週平均の勤務時間数</t>
    <rPh sb="4" eb="7">
      <t>シュウヘイキン</t>
    </rPh>
    <rPh sb="8" eb="10">
      <t>キンム</t>
    </rPh>
    <rPh sb="10" eb="12">
      <t>ジカン</t>
    </rPh>
    <rPh sb="12" eb="13">
      <t>スウ</t>
    </rPh>
    <phoneticPr fontId="12"/>
  </si>
  <si>
    <t>(9)勤務時間数合計</t>
    <rPh sb="3" eb="5">
      <t>キンム</t>
    </rPh>
    <rPh sb="5" eb="7">
      <t>ジカン</t>
    </rPh>
    <rPh sb="7" eb="8">
      <t>スウ</t>
    </rPh>
    <rPh sb="8" eb="10">
      <t>ゴウケイ</t>
    </rPh>
    <phoneticPr fontId="12"/>
  </si>
  <si>
    <t>(8)</t>
    <phoneticPr fontId="12"/>
  </si>
  <si>
    <t>(7)氏名</t>
    <rPh sb="3" eb="5">
      <t>シメイ</t>
    </rPh>
    <phoneticPr fontId="12"/>
  </si>
  <si>
    <t>(6)資格</t>
    <rPh sb="3" eb="5">
      <t>シカク</t>
    </rPh>
    <phoneticPr fontId="12"/>
  </si>
  <si>
    <t>(5)勤務形態</t>
    <rPh sb="3" eb="5">
      <t>キンム</t>
    </rPh>
    <rPh sb="5" eb="7">
      <t>ケイタイ</t>
    </rPh>
    <phoneticPr fontId="12"/>
  </si>
  <si>
    <t>(4)職種</t>
    <rPh sb="3" eb="5">
      <t>ショクシュ</t>
    </rPh>
    <phoneticPr fontId="12"/>
  </si>
  <si>
    <t>時間/月</t>
    <rPh sb="0" eb="2">
      <t>ジカン</t>
    </rPh>
    <rPh sb="3" eb="4">
      <t>ツキ</t>
    </rPh>
    <phoneticPr fontId="12"/>
  </si>
  <si>
    <t>時間/週</t>
    <rPh sb="0" eb="2">
      <t>ジカン</t>
    </rPh>
    <rPh sb="3" eb="4">
      <t>シュウ</t>
    </rPh>
    <phoneticPr fontId="1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</si>
  <si>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6"/>
  </si>
  <si>
    <t>(2)予定/実績の別</t>
    <rPh sb="3" eb="5">
      <t>ヨテイ</t>
    </rPh>
    <rPh sb="6" eb="8">
      <t>ジッセキ</t>
    </rPh>
    <rPh sb="9" eb="10">
      <t>ベツ</t>
    </rPh>
    <phoneticPr fontId="12"/>
  </si>
  <si>
    <t>(1)記載する期間</t>
    <rPh sb="3" eb="5">
      <t>キサイ</t>
    </rPh>
    <rPh sb="7" eb="9">
      <t>キカン</t>
    </rPh>
    <phoneticPr fontId="12"/>
  </si>
  <si>
    <t>事業所名</t>
    <rPh sb="0" eb="3">
      <t>ジギョウショ</t>
    </rPh>
    <rPh sb="3" eb="4">
      <t>メイ</t>
    </rPh>
    <phoneticPr fontId="46"/>
  </si>
  <si>
    <t>月</t>
    <rPh sb="0" eb="1">
      <t>ゲツ</t>
    </rPh>
    <phoneticPr fontId="12"/>
  </si>
  <si>
    <t>年</t>
    <rPh sb="0" eb="1">
      <t>ネン</t>
    </rPh>
    <phoneticPr fontId="12"/>
  </si>
  <si>
    <t>特定相談支援・障害児相談支援</t>
    <rPh sb="0" eb="2">
      <t>トクテイ</t>
    </rPh>
    <rPh sb="2" eb="4">
      <t>ソウダン</t>
    </rPh>
    <rPh sb="4" eb="6">
      <t>シエン</t>
    </rPh>
    <rPh sb="7" eb="10">
      <t>ショウガイジ</t>
    </rPh>
    <rPh sb="10" eb="12">
      <t>ソウダン</t>
    </rPh>
    <rPh sb="12" eb="14">
      <t>シエン</t>
    </rPh>
    <phoneticPr fontId="46"/>
  </si>
  <si>
    <t>サービス種別</t>
    <rPh sb="4" eb="6">
      <t>シュベツ</t>
    </rPh>
    <phoneticPr fontId="46"/>
  </si>
  <si>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2"/>
  </si>
  <si>
    <t>（参考様式3）</t>
    <rPh sb="1" eb="5">
      <t>サンコウヨウシキ</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</si>
</sst>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41" formatCode="_ * #,##0_ ;_ * \-#,##0_ ;_ * &quot;-&quot;_ ;_ @_ "/>
    <numFmt numFmtId="176" formatCode="#,##0_ "/>
    <numFmt numFmtId="177" formatCode="0.0%"/>
    <numFmt numFmtId="178" formatCode="0&quot;人&quot;"/>
    <numFmt numFmtId="179" formatCode="0.0_ &quot;人&quot;"/>
    <numFmt numFmtId="180" formatCode="#,##0_ &quot;人&quot;"/>
    <numFmt numFmtId="181" formatCode="#,##0_ &quot;件&quot;"/>
    <numFmt numFmtId="182" formatCode="#,##0_ &quot;分&quot;"/>
    <numFmt numFmtId="183" formatCode="#,##0_ &quot;時間&quot;"/>
    <numFmt numFmtId="184" formatCode="#,##0_ &quot;ページ&quot;"/>
    <numFmt numFmtId="185" formatCode="0.0_ "/>
    <numFmt numFmtId="186" formatCode="aaa"/>
    <numFmt numFmtId="187" formatCode="[$-409]d;@"/>
  </numFmts>
  <fonts count="5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2"/>
      <name val="ＭＳ Ｐゴシック"/>
      <family val="3"/>
      <charset val="128"/>
    </font>
    <font>
      <sz val="11"/>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b/>
      <sz val="16"/>
      <name val="ＭＳ Ｐゴシック"/>
      <family val="3"/>
      <charset val="128"/>
      <scheme val="minor"/>
    </font>
    <font>
      <sz val="10"/>
      <name val="ＭＳ Ｐゴシック"/>
      <family val="3"/>
      <charset val="128"/>
      <scheme val="minor"/>
    </font>
    <font>
      <b/>
      <sz val="12"/>
      <name val="ＭＳ Ｐゴシック"/>
      <family val="3"/>
      <charset val="128"/>
      <scheme val="minor"/>
    </font>
    <font>
      <sz val="6"/>
      <name val="ＭＳ Ｐゴシック"/>
      <family val="2"/>
      <charset val="128"/>
      <scheme val="minor"/>
    </font>
    <font>
      <sz val="9"/>
      <name val="ＭＳ Ｐゴシック"/>
      <family val="3"/>
      <charset val="128"/>
      <scheme val="minor"/>
    </font>
    <font>
      <sz val="16"/>
      <name val="ＭＳ Ｐゴシック"/>
      <family val="3"/>
      <charset val="128"/>
      <scheme val="minor"/>
    </font>
    <font>
      <b/>
      <sz val="20"/>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sz val="12"/>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1"/>
      <color theme="1"/>
      <name val="ＭＳ Ｐゴシック"/>
      <family val="2"/>
      <scheme val="minor"/>
    </font>
    <font>
      <b/>
      <sz val="18"/>
      <name val="ＭＳ Ｐゴシック"/>
      <family val="3"/>
      <charset val="128"/>
      <scheme val="minor"/>
    </font>
    <font>
      <sz val="10"/>
      <color rgb="FFFF0000"/>
      <name val="ＭＳ Ｐゴシック"/>
      <family val="3"/>
      <charset val="128"/>
      <scheme val="minor"/>
    </font>
    <font>
      <sz val="9"/>
      <color rgb="FF000000"/>
      <name val="Meiryo UI"/>
      <family val="3"/>
      <charset val="128"/>
    </font>
    <font>
      <sz val="11"/>
      <name val="ＭＳ Ｐゴシック"/>
      <family val="2"/>
      <charset val="128"/>
      <scheme val="minor"/>
    </font>
    <font>
      <sz val="12"/>
      <name val="ＭＳ ゴシック"/>
      <family val="3"/>
      <charset val="128"/>
    </font>
    <font>
      <sz val="9"/>
      <name val="ＭＳ ゴシック"/>
      <family val="3"/>
      <charset val="128"/>
    </font>
    <font>
      <sz val="10"/>
      <name val="ＭＳ ゴシック"/>
      <family val="3"/>
      <charset val="128"/>
    </font>
    <font>
      <sz val="10"/>
      <color indexed="8"/>
      <name val="ＭＳ ゴシック"/>
      <family val="3"/>
      <charset val="128"/>
    </font>
    <font>
      <u/>
      <sz val="9"/>
      <name val="ＭＳ ゴシック"/>
      <family val="3"/>
      <charset val="128"/>
    </font>
    <font>
      <sz val="10"/>
      <color theme="0"/>
      <name val="ＭＳ ゴシック"/>
      <family val="3"/>
      <charset val="128"/>
    </font>
    <font>
      <sz val="10"/>
      <color theme="1"/>
      <name val="ＭＳ ゴシック"/>
      <family val="3"/>
      <charset val="128"/>
    </font>
    <font>
      <sz val="9"/>
      <color theme="0"/>
      <name val="ＭＳ ゴシック"/>
      <family val="3"/>
      <charset val="128"/>
    </font>
    <font>
      <sz val="6"/>
      <name val="游ゴシック"/>
      <family val="3"/>
      <charset val="128"/>
    </font>
    <font>
      <sz val="8"/>
      <color rgb="FFC00000"/>
      <name val="ＭＳ ゴシック"/>
      <family val="3"/>
      <charset val="128"/>
    </font>
    <font>
      <sz val="11"/>
      <color theme="1"/>
      <name val="ＭＳ ゴシック"/>
      <family val="3"/>
      <charset val="128"/>
    </font>
    <font>
      <sz val="11"/>
      <name val="ＭＳ ゴシック"/>
      <family val="3"/>
      <charset val="128"/>
    </font>
    <font>
      <b/>
      <sz val="11"/>
      <name val="ＭＳ ゴシック"/>
      <family val="3"/>
      <charset val="128"/>
    </font>
  </fonts>
  <fills count="11">
    <fill>
      <patternFill patternType="none"/>
    </fill>
    <fill>
      <patternFill patternType="gray125"/>
    </fill>
    <fill>
      <patternFill patternType="solid">
        <fgColor theme="2" tint="-9.9978637043366805E-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BD9F6"/>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diagonal/>
    </border>
    <border>
      <left/>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hair">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thin">
        <color auto="1"/>
      </top>
      <bottom style="medium">
        <color indexed="64"/>
      </bottom>
      <diagonal/>
    </border>
    <border>
      <left/>
      <right/>
      <top style="thin">
        <color auto="1"/>
      </top>
      <bottom style="medium">
        <color auto="1"/>
      </bottom>
      <diagonal/>
    </border>
    <border>
      <left/>
      <right style="medium">
        <color indexed="64"/>
      </right>
      <top style="thin">
        <color auto="1"/>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medium">
        <color indexed="64"/>
      </left>
      <right/>
      <top style="hair">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40">
    <xf numFmtId="0" fontId="0" fillId="0" borderId="0">
      <alignment vertical="center"/>
    </xf>
    <xf numFmtId="0" fontId="13" fillId="0" borderId="0"/>
    <xf numFmtId="38" fontId="13" fillId="0" borderId="0" applyFont="0" applyFill="0" applyBorder="0" applyAlignment="0" applyProtection="0"/>
    <xf numFmtId="0" fontId="13" fillId="0" borderId="0"/>
    <xf numFmtId="0" fontId="15" fillId="0" borderId="0">
      <alignment vertical="center"/>
    </xf>
    <xf numFmtId="38" fontId="15" fillId="0" borderId="0" applyFont="0" applyFill="0" applyBorder="0" applyAlignment="0" applyProtection="0">
      <alignment vertical="center"/>
    </xf>
    <xf numFmtId="9" fontId="15" fillId="0" borderId="0" applyFont="0" applyFill="0" applyBorder="0" applyAlignment="0" applyProtection="0">
      <alignment vertical="center"/>
    </xf>
    <xf numFmtId="0" fontId="13" fillId="0" borderId="0">
      <alignment vertical="center"/>
    </xf>
    <xf numFmtId="0" fontId="11" fillId="0" borderId="0">
      <alignment vertical="center"/>
    </xf>
    <xf numFmtId="0" fontId="15" fillId="0" borderId="0">
      <alignment vertical="center"/>
    </xf>
    <xf numFmtId="0" fontId="13" fillId="0" borderId="0"/>
    <xf numFmtId="6" fontId="15" fillId="0" borderId="0" applyFont="0" applyFill="0" applyBorder="0" applyAlignment="0" applyProtection="0">
      <alignment vertical="center"/>
    </xf>
    <xf numFmtId="38" fontId="15" fillId="0" borderId="0" applyFont="0" applyFill="0" applyBorder="0" applyAlignment="0" applyProtection="0"/>
    <xf numFmtId="0" fontId="10" fillId="0" borderId="0">
      <alignment vertical="center"/>
    </xf>
    <xf numFmtId="0" fontId="9"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8" fillId="0" borderId="0">
      <alignment vertical="center"/>
    </xf>
    <xf numFmtId="0" fontId="7" fillId="0" borderId="0">
      <alignment vertical="center"/>
    </xf>
    <xf numFmtId="38" fontId="7" fillId="0" borderId="0" applyFont="0" applyFill="0" applyBorder="0" applyAlignment="0" applyProtection="0">
      <alignment vertical="center"/>
    </xf>
    <xf numFmtId="0" fontId="13" fillId="0" borderId="0">
      <alignment vertical="center"/>
    </xf>
    <xf numFmtId="0" fontId="13" fillId="0" borderId="0"/>
    <xf numFmtId="0" fontId="13" fillId="0" borderId="0"/>
    <xf numFmtId="0" fontId="13" fillId="0" borderId="0"/>
    <xf numFmtId="0" fontId="6" fillId="0" borderId="0">
      <alignment vertical="center"/>
    </xf>
    <xf numFmtId="38" fontId="6" fillId="0" borderId="0" applyFont="0" applyFill="0" applyBorder="0" applyAlignment="0" applyProtection="0">
      <alignment vertical="center"/>
    </xf>
    <xf numFmtId="0" fontId="13" fillId="0" borderId="0">
      <alignment vertical="center"/>
    </xf>
    <xf numFmtId="0" fontId="5"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3" fillId="0" borderId="0">
      <alignment vertical="center"/>
    </xf>
    <xf numFmtId="38" fontId="13"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38" fontId="38" fillId="0" borderId="0" applyFont="0" applyFill="0" applyBorder="0" applyAlignment="0" applyProtection="0">
      <alignment vertical="center"/>
    </xf>
    <xf numFmtId="0" fontId="13" fillId="0" borderId="0">
      <alignment vertical="center"/>
    </xf>
    <xf numFmtId="0" fontId="49" fillId="0" borderId="0">
      <alignment vertical="center"/>
    </xf>
  </cellStyleXfs>
  <cellXfs count="266">
    <xf numFmtId="0" fontId="0" fillId="0" borderId="0" xfId="0">
      <alignment vertical="center"/>
    </xf>
    <xf numFmtId="0" fontId="14" fillId="0" borderId="0" xfId="0" applyFont="1">
      <alignment vertical="center"/>
    </xf>
    <xf numFmtId="0" fontId="14" fillId="0" borderId="0" xfId="0" applyFont="1" applyAlignment="1">
      <alignment horizontal="left" vertical="center"/>
    </xf>
    <xf numFmtId="0" fontId="18" fillId="0" borderId="0" xfId="9" applyFont="1" applyProtection="1">
      <alignment vertical="center"/>
      <protection locked="0"/>
    </xf>
    <xf numFmtId="0" fontId="17" fillId="0" borderId="0" xfId="9" applyFont="1" applyProtection="1">
      <alignment vertical="center"/>
      <protection locked="0"/>
    </xf>
    <xf numFmtId="0" fontId="26" fillId="0" borderId="4" xfId="9" applyFont="1" applyBorder="1" applyAlignment="1" applyProtection="1">
      <alignment horizontal="right" vertical="center"/>
      <protection locked="0"/>
    </xf>
    <xf numFmtId="0" fontId="17" fillId="0" borderId="1" xfId="9" applyFont="1" applyBorder="1" applyAlignment="1" applyProtection="1">
      <alignment horizontal="center" vertical="center"/>
      <protection locked="0"/>
    </xf>
    <xf numFmtId="0" fontId="28" fillId="0" borderId="0" xfId="9" applyFont="1" applyProtection="1">
      <alignment vertical="center"/>
      <protection locked="0"/>
    </xf>
    <xf numFmtId="0" fontId="21" fillId="0" borderId="0" xfId="9" applyFont="1" applyProtection="1">
      <alignment vertical="center"/>
      <protection locked="0"/>
    </xf>
    <xf numFmtId="6" fontId="17" fillId="0" borderId="0" xfId="11" applyFont="1" applyFill="1" applyBorder="1" applyAlignment="1" applyProtection="1">
      <alignment vertical="center"/>
    </xf>
    <xf numFmtId="0" fontId="16" fillId="3" borderId="21" xfId="9" applyFont="1" applyFill="1" applyBorder="1" applyAlignment="1">
      <alignment horizontal="center" vertical="center"/>
    </xf>
    <xf numFmtId="0" fontId="16" fillId="0" borderId="0" xfId="9" applyFont="1">
      <alignment vertical="center"/>
    </xf>
    <xf numFmtId="0" fontId="16" fillId="3" borderId="27" xfId="9" applyFont="1" applyFill="1" applyBorder="1" applyAlignment="1">
      <alignment horizontal="center" vertical="center" shrinkToFit="1"/>
    </xf>
    <xf numFmtId="0" fontId="16" fillId="3" borderId="27" xfId="9" applyFont="1" applyFill="1" applyBorder="1" applyAlignment="1">
      <alignment horizontal="center" vertical="center"/>
    </xf>
    <xf numFmtId="0" fontId="16" fillId="3" borderId="19" xfId="9" applyFont="1" applyFill="1" applyBorder="1" applyAlignment="1">
      <alignment horizontal="center" vertical="center"/>
    </xf>
    <xf numFmtId="0" fontId="21" fillId="0" borderId="0" xfId="9" applyFont="1">
      <alignment vertical="center"/>
    </xf>
    <xf numFmtId="0" fontId="0" fillId="0" borderId="0" xfId="0" applyProtection="1">
      <alignment vertical="center"/>
      <protection locked="0"/>
    </xf>
    <xf numFmtId="0" fontId="17" fillId="0" borderId="0" xfId="0" applyFont="1" applyAlignment="1" applyProtection="1">
      <alignment horizontal="left" vertical="center"/>
      <protection locked="0"/>
    </xf>
    <xf numFmtId="0" fontId="17" fillId="0" borderId="0" xfId="0" applyFont="1" applyProtection="1">
      <alignment vertical="center"/>
      <protection locked="0"/>
    </xf>
    <xf numFmtId="0" fontId="33" fillId="0" borderId="0" xfId="0" applyFont="1" applyAlignment="1">
      <alignment horizontal="center" vertical="center"/>
    </xf>
    <xf numFmtId="0" fontId="15" fillId="0" borderId="0" xfId="0" applyFont="1">
      <alignment vertical="center"/>
    </xf>
    <xf numFmtId="0" fontId="34" fillId="0" borderId="0" xfId="0" applyFont="1">
      <alignment vertical="center"/>
    </xf>
    <xf numFmtId="0" fontId="16" fillId="0" borderId="0" xfId="0" applyFont="1">
      <alignment vertical="center"/>
    </xf>
    <xf numFmtId="0" fontId="0" fillId="0" borderId="9" xfId="0" applyBorder="1">
      <alignment vertical="center"/>
    </xf>
    <xf numFmtId="0" fontId="15" fillId="0" borderId="5" xfId="0" applyFont="1" applyBorder="1">
      <alignment vertical="center"/>
    </xf>
    <xf numFmtId="0" fontId="0" fillId="0" borderId="5" xfId="0" applyBorder="1">
      <alignment vertical="center"/>
    </xf>
    <xf numFmtId="0" fontId="0" fillId="0" borderId="16" xfId="0" applyBorder="1">
      <alignment vertical="center"/>
    </xf>
    <xf numFmtId="0" fontId="35" fillId="0" borderId="0" xfId="0" applyFont="1">
      <alignment vertical="center"/>
    </xf>
    <xf numFmtId="0" fontId="0" fillId="0" borderId="0" xfId="0" applyAlignment="1" applyProtection="1">
      <alignment horizontal="left" vertical="center"/>
      <protection locked="0"/>
    </xf>
    <xf numFmtId="0" fontId="18" fillId="0" borderId="0" xfId="0" applyFont="1">
      <alignment vertical="center"/>
    </xf>
    <xf numFmtId="0" fontId="17" fillId="0" borderId="0" xfId="0" applyFont="1">
      <alignment vertical="center"/>
    </xf>
    <xf numFmtId="0" fontId="19" fillId="0" borderId="0" xfId="0" applyFont="1" applyAlignment="1">
      <alignment horizontal="center" vertical="center"/>
    </xf>
    <xf numFmtId="0" fontId="21" fillId="0" borderId="0" xfId="0" applyFont="1">
      <alignment vertical="center"/>
    </xf>
    <xf numFmtId="178" fontId="0" fillId="0" borderId="0" xfId="0" applyNumberFormat="1" applyAlignment="1">
      <alignment horizontal="center" vertical="center" shrinkToFit="1"/>
    </xf>
    <xf numFmtId="178" fontId="37" fillId="0" borderId="0" xfId="0" applyNumberFormat="1" applyFont="1" applyAlignment="1">
      <alignment horizontal="center" vertical="center"/>
    </xf>
    <xf numFmtId="41" fontId="36" fillId="0" borderId="0" xfId="0" applyNumberFormat="1" applyFont="1" applyAlignment="1">
      <alignment horizontal="center" vertical="center"/>
    </xf>
    <xf numFmtId="0" fontId="0" fillId="0" borderId="0" xfId="0" applyAlignment="1">
      <alignment horizontal="left" vertical="center"/>
    </xf>
    <xf numFmtId="41" fontId="0" fillId="0" borderId="0" xfId="0" applyNumberFormat="1" applyAlignment="1">
      <alignment horizontal="center" vertical="center"/>
    </xf>
    <xf numFmtId="0" fontId="21" fillId="0" borderId="0" xfId="0" applyFont="1" applyAlignment="1">
      <alignment horizontal="center" vertical="center"/>
    </xf>
    <xf numFmtId="0" fontId="15" fillId="0" borderId="0" xfId="9">
      <alignment vertical="center"/>
    </xf>
    <xf numFmtId="0" fontId="15" fillId="0" borderId="0" xfId="9" applyProtection="1">
      <alignment vertical="center"/>
      <protection locked="0"/>
    </xf>
    <xf numFmtId="0" fontId="26" fillId="8" borderId="3" xfId="9" applyFont="1" applyFill="1" applyBorder="1" applyProtection="1">
      <alignment vertical="center"/>
      <protection locked="0"/>
    </xf>
    <xf numFmtId="0" fontId="26" fillId="0" borderId="0" xfId="9" applyFont="1" applyAlignment="1" applyProtection="1">
      <alignment horizontal="center" vertical="center"/>
      <protection locked="0"/>
    </xf>
    <xf numFmtId="0" fontId="26" fillId="0" borderId="0" xfId="9" applyFont="1" applyAlignment="1" applyProtection="1">
      <alignment horizontal="left" vertical="center"/>
      <protection locked="0"/>
    </xf>
    <xf numFmtId="0" fontId="15" fillId="0" borderId="0" xfId="9" applyAlignment="1" applyProtection="1">
      <alignment horizontal="left" vertical="top" wrapText="1"/>
      <protection locked="0"/>
    </xf>
    <xf numFmtId="0" fontId="21" fillId="3" borderId="1" xfId="9" applyFont="1" applyFill="1" applyBorder="1" applyAlignment="1" applyProtection="1">
      <alignment horizontal="center" vertical="center"/>
      <protection locked="0"/>
    </xf>
    <xf numFmtId="0" fontId="16" fillId="0" borderId="0" xfId="0" applyFont="1" applyAlignment="1" applyProtection="1">
      <alignment horizontal="left" vertical="center" wrapText="1" shrinkToFit="1"/>
      <protection locked="0"/>
    </xf>
    <xf numFmtId="0" fontId="16" fillId="0" borderId="0" xfId="0" applyFont="1" applyAlignment="1" applyProtection="1">
      <alignment horizontal="left" vertical="center" shrinkToFit="1"/>
      <protection locked="0"/>
    </xf>
    <xf numFmtId="0" fontId="26" fillId="0" borderId="0" xfId="9" applyFont="1" applyProtection="1">
      <alignment vertical="center"/>
      <protection locked="0"/>
    </xf>
    <xf numFmtId="0" fontId="0" fillId="0" borderId="20" xfId="0" applyBorder="1">
      <alignment vertical="center"/>
    </xf>
    <xf numFmtId="0" fontId="0" fillId="0" borderId="11" xfId="0" applyBorder="1">
      <alignment vertical="center"/>
    </xf>
    <xf numFmtId="0" fontId="16" fillId="0" borderId="0" xfId="36" applyFont="1">
      <alignment vertical="center"/>
    </xf>
    <xf numFmtId="0" fontId="25" fillId="0" borderId="0" xfId="36" applyFont="1" applyAlignment="1">
      <alignment horizontal="center" vertical="center"/>
    </xf>
    <xf numFmtId="0" fontId="1" fillId="0" borderId="0" xfId="36">
      <alignment vertical="center"/>
    </xf>
    <xf numFmtId="0" fontId="16" fillId="0" borderId="0" xfId="36" applyFont="1" applyProtection="1">
      <alignment vertical="center"/>
      <protection locked="0"/>
    </xf>
    <xf numFmtId="0" fontId="19" fillId="0" borderId="0" xfId="36" applyFont="1" applyAlignment="1" applyProtection="1">
      <alignment horizontal="center" vertical="center"/>
      <protection locked="0"/>
    </xf>
    <xf numFmtId="0" fontId="1" fillId="0" borderId="0" xfId="36" applyProtection="1">
      <alignment vertical="center"/>
      <protection locked="0"/>
    </xf>
    <xf numFmtId="0" fontId="33" fillId="0" borderId="0" xfId="36" applyFont="1" applyAlignment="1" applyProtection="1">
      <alignment horizontal="center" vertical="center" shrinkToFit="1"/>
      <protection locked="0"/>
    </xf>
    <xf numFmtId="0" fontId="32" fillId="0" borderId="0" xfId="36" applyFont="1" applyAlignment="1" applyProtection="1">
      <alignment horizontal="center" vertical="center"/>
      <protection locked="0"/>
    </xf>
    <xf numFmtId="0" fontId="0" fillId="0" borderId="2" xfId="0" applyBorder="1">
      <alignment vertical="center"/>
    </xf>
    <xf numFmtId="0" fontId="0" fillId="0" borderId="18" xfId="0" applyBorder="1">
      <alignment vertical="center"/>
    </xf>
    <xf numFmtId="0" fontId="0" fillId="5" borderId="0" xfId="0" applyFill="1">
      <alignment vertical="center"/>
    </xf>
    <xf numFmtId="0" fontId="0" fillId="0" borderId="0" xfId="0" applyAlignment="1">
      <alignment vertical="center" wrapText="1"/>
    </xf>
    <xf numFmtId="0" fontId="14" fillId="0" borderId="0" xfId="0" applyFont="1" applyProtection="1">
      <alignment vertical="center"/>
      <protection locked="0"/>
    </xf>
    <xf numFmtId="0" fontId="14" fillId="0" borderId="0" xfId="0" applyFont="1" applyAlignment="1" applyProtection="1">
      <alignment horizontal="left" vertical="center"/>
      <protection locked="0"/>
    </xf>
    <xf numFmtId="0" fontId="26" fillId="0" borderId="0" xfId="0" applyFont="1">
      <alignment vertical="center"/>
    </xf>
    <xf numFmtId="0" fontId="14" fillId="0" borderId="41" xfId="0" applyFont="1" applyBorder="1" applyAlignment="1">
      <alignment horizontal="left" vertical="center" shrinkToFit="1"/>
    </xf>
    <xf numFmtId="180" fontId="14" fillId="0" borderId="41" xfId="0" applyNumberFormat="1" applyFont="1" applyBorder="1" applyAlignment="1">
      <alignment vertical="center" shrinkToFit="1"/>
    </xf>
    <xf numFmtId="181" fontId="14" fillId="0" borderId="41" xfId="0" applyNumberFormat="1" applyFont="1" applyBorder="1" applyAlignment="1">
      <alignment vertical="center" shrinkToFit="1"/>
    </xf>
    <xf numFmtId="182" fontId="14" fillId="0" borderId="41" xfId="0" applyNumberFormat="1" applyFont="1" applyBorder="1" applyAlignment="1">
      <alignment vertical="center" shrinkToFit="1"/>
    </xf>
    <xf numFmtId="183" fontId="14" fillId="2" borderId="10" xfId="0" applyNumberFormat="1" applyFont="1" applyFill="1" applyBorder="1" applyAlignment="1">
      <alignment vertical="center" shrinkToFit="1"/>
    </xf>
    <xf numFmtId="0" fontId="14" fillId="0" borderId="42" xfId="0" applyFont="1" applyBorder="1" applyAlignment="1">
      <alignment horizontal="left" vertical="center" shrinkToFit="1"/>
    </xf>
    <xf numFmtId="180" fontId="14" fillId="0" borderId="42" xfId="0" applyNumberFormat="1" applyFont="1" applyBorder="1" applyAlignment="1">
      <alignment vertical="center" shrinkToFit="1"/>
    </xf>
    <xf numFmtId="181" fontId="14" fillId="0" borderId="42" xfId="0" applyNumberFormat="1" applyFont="1" applyBorder="1" applyAlignment="1">
      <alignment vertical="center" shrinkToFit="1"/>
    </xf>
    <xf numFmtId="182" fontId="14" fillId="0" borderId="42" xfId="0" applyNumberFormat="1" applyFont="1" applyBorder="1" applyAlignment="1">
      <alignment vertical="center" shrinkToFit="1"/>
    </xf>
    <xf numFmtId="183" fontId="14" fillId="2" borderId="42" xfId="0" applyNumberFormat="1" applyFont="1" applyFill="1" applyBorder="1" applyAlignment="1">
      <alignment vertical="center" shrinkToFit="1"/>
    </xf>
    <xf numFmtId="183" fontId="14" fillId="2" borderId="43" xfId="0" applyNumberFormat="1" applyFont="1" applyFill="1" applyBorder="1" applyAlignment="1">
      <alignment vertical="center" shrinkToFit="1"/>
    </xf>
    <xf numFmtId="181" fontId="14" fillId="0" borderId="1" xfId="0" applyNumberFormat="1" applyFont="1" applyBorder="1" applyAlignment="1">
      <alignment vertical="center" shrinkToFit="1"/>
    </xf>
    <xf numFmtId="182" fontId="14" fillId="0" borderId="1" xfId="0" applyNumberFormat="1" applyFont="1" applyBorder="1" applyAlignment="1">
      <alignment vertical="center" shrinkToFit="1"/>
    </xf>
    <xf numFmtId="183" fontId="14" fillId="2" borderId="1" xfId="0" applyNumberFormat="1" applyFont="1" applyFill="1" applyBorder="1" applyAlignment="1">
      <alignment vertical="center" shrinkToFit="1"/>
    </xf>
    <xf numFmtId="0" fontId="14" fillId="6" borderId="10" xfId="0" applyFont="1" applyFill="1" applyBorder="1" applyAlignment="1">
      <alignment horizontal="center" vertical="center" wrapText="1"/>
    </xf>
    <xf numFmtId="0" fontId="23" fillId="4" borderId="44" xfId="0" applyFont="1" applyFill="1" applyBorder="1" applyAlignment="1">
      <alignment horizontal="center" vertical="center"/>
    </xf>
    <xf numFmtId="0" fontId="23" fillId="4" borderId="7" xfId="0" applyFont="1" applyFill="1" applyBorder="1" applyAlignment="1">
      <alignment horizontal="center" vertical="center"/>
    </xf>
    <xf numFmtId="0" fontId="14" fillId="4" borderId="27" xfId="0" applyFont="1" applyFill="1" applyBorder="1" applyAlignment="1">
      <alignment horizontal="center" vertical="center"/>
    </xf>
    <xf numFmtId="0" fontId="21" fillId="0" borderId="0" xfId="0" applyFont="1" applyProtection="1">
      <alignment vertical="center"/>
      <protection locked="0"/>
    </xf>
    <xf numFmtId="0" fontId="21" fillId="0" borderId="0" xfId="0" applyFont="1" applyAlignment="1" applyProtection="1">
      <alignment vertical="center" shrinkToFit="1"/>
      <protection locked="0"/>
    </xf>
    <xf numFmtId="0" fontId="17" fillId="0" borderId="0" xfId="0" applyFont="1" applyAlignment="1" applyProtection="1">
      <alignment horizontal="left" vertical="center" wrapText="1" shrinkToFit="1"/>
      <protection locked="0"/>
    </xf>
    <xf numFmtId="0" fontId="17" fillId="0" borderId="0" xfId="0" applyFont="1" applyAlignment="1" applyProtection="1">
      <alignment horizontal="left" vertical="center" shrinkToFit="1"/>
      <protection locked="0"/>
    </xf>
    <xf numFmtId="41" fontId="14" fillId="0" borderId="0" xfId="0" applyNumberFormat="1" applyFont="1" applyAlignment="1">
      <alignment horizontal="center" vertical="center"/>
    </xf>
    <xf numFmtId="0" fontId="17" fillId="0" borderId="0" xfId="0" applyFont="1" applyAlignment="1">
      <alignment horizontal="left" vertical="center"/>
    </xf>
    <xf numFmtId="0" fontId="17" fillId="6" borderId="10" xfId="0" applyFont="1" applyFill="1" applyBorder="1" applyAlignment="1">
      <alignment horizontal="center" vertical="center" wrapText="1"/>
    </xf>
    <xf numFmtId="181" fontId="14" fillId="2" borderId="41" xfId="0" applyNumberFormat="1" applyFont="1" applyFill="1" applyBorder="1" applyAlignment="1">
      <alignment vertical="center" shrinkToFit="1"/>
    </xf>
    <xf numFmtId="183" fontId="14" fillId="2" borderId="41" xfId="0" applyNumberFormat="1" applyFont="1" applyFill="1" applyBorder="1" applyAlignment="1">
      <alignment vertical="center" shrinkToFit="1"/>
    </xf>
    <xf numFmtId="181" fontId="14" fillId="2" borderId="42" xfId="0" applyNumberFormat="1" applyFont="1" applyFill="1" applyBorder="1" applyAlignment="1">
      <alignment vertical="center" shrinkToFit="1"/>
    </xf>
    <xf numFmtId="181" fontId="14" fillId="2" borderId="1" xfId="0" applyNumberFormat="1" applyFont="1" applyFill="1" applyBorder="1" applyAlignment="1">
      <alignment vertical="center" shrinkToFit="1"/>
    </xf>
    <xf numFmtId="183" fontId="14" fillId="2" borderId="13" xfId="0" applyNumberFormat="1" applyFont="1" applyFill="1" applyBorder="1" applyAlignment="1">
      <alignment vertical="center" shrinkToFit="1"/>
    </xf>
    <xf numFmtId="177" fontId="21" fillId="2" borderId="1" xfId="0" applyNumberFormat="1" applyFont="1" applyFill="1" applyBorder="1">
      <alignment vertical="center"/>
    </xf>
    <xf numFmtId="177" fontId="21" fillId="0" borderId="0" xfId="0" applyNumberFormat="1" applyFont="1">
      <alignment vertical="center"/>
    </xf>
    <xf numFmtId="0" fontId="14" fillId="7" borderId="10" xfId="0" applyFont="1" applyFill="1" applyBorder="1" applyAlignment="1">
      <alignment horizontal="center" vertical="center" wrapText="1"/>
    </xf>
    <xf numFmtId="0" fontId="17" fillId="7" borderId="10" xfId="0" applyFont="1" applyFill="1" applyBorder="1" applyAlignment="1">
      <alignment horizontal="center" vertical="center" wrapText="1"/>
    </xf>
    <xf numFmtId="184" fontId="14" fillId="0" borderId="41" xfId="0" applyNumberFormat="1" applyFont="1" applyBorder="1" applyAlignment="1">
      <alignment vertical="center" shrinkToFit="1"/>
    </xf>
    <xf numFmtId="184" fontId="14" fillId="2" borderId="41" xfId="0" applyNumberFormat="1" applyFont="1" applyFill="1" applyBorder="1" applyAlignment="1">
      <alignment vertical="center" shrinkToFit="1"/>
    </xf>
    <xf numFmtId="184" fontId="14" fillId="0" borderId="42" xfId="0" applyNumberFormat="1" applyFont="1" applyBorder="1" applyAlignment="1">
      <alignment vertical="center" shrinkToFit="1"/>
    </xf>
    <xf numFmtId="184" fontId="14" fillId="2" borderId="42" xfId="0" applyNumberFormat="1" applyFont="1" applyFill="1" applyBorder="1" applyAlignment="1">
      <alignment vertical="center" shrinkToFit="1"/>
    </xf>
    <xf numFmtId="0" fontId="14" fillId="7" borderId="4" xfId="0" applyFont="1" applyFill="1" applyBorder="1" applyAlignment="1">
      <alignment vertical="center" shrinkToFit="1"/>
    </xf>
    <xf numFmtId="184" fontId="14" fillId="0" borderId="1" xfId="0" applyNumberFormat="1" applyFont="1" applyBorder="1" applyAlignment="1">
      <alignment vertical="center" shrinkToFit="1"/>
    </xf>
    <xf numFmtId="184" fontId="14" fillId="2" borderId="1" xfId="0" applyNumberFormat="1" applyFont="1" applyFill="1" applyBorder="1" applyAlignment="1">
      <alignment vertical="center" shrinkToFit="1"/>
    </xf>
    <xf numFmtId="0" fontId="14" fillId="0" borderId="0" xfId="0" applyFont="1" applyAlignment="1">
      <alignment horizontal="center" vertical="center" shrinkToFit="1"/>
    </xf>
    <xf numFmtId="181" fontId="14" fillId="0" borderId="0" xfId="0" applyNumberFormat="1" applyFont="1" applyAlignment="1">
      <alignment vertical="center" shrinkToFit="1"/>
    </xf>
    <xf numFmtId="182" fontId="14" fillId="0" borderId="0" xfId="0" applyNumberFormat="1" applyFont="1" applyAlignment="1">
      <alignment vertical="center" shrinkToFit="1"/>
    </xf>
    <xf numFmtId="183" fontId="14" fillId="0" borderId="0" xfId="0" applyNumberFormat="1" applyFont="1" applyAlignment="1">
      <alignment vertical="center" shrinkToFit="1"/>
    </xf>
    <xf numFmtId="0" fontId="0" fillId="0" borderId="12" xfId="0" applyBorder="1">
      <alignment vertical="center"/>
    </xf>
    <xf numFmtId="0" fontId="40" fillId="0" borderId="0" xfId="0" applyFont="1" applyAlignment="1">
      <alignment horizontal="left" vertical="center"/>
    </xf>
    <xf numFmtId="0" fontId="42" fillId="0" borderId="0" xfId="0" applyFont="1">
      <alignment vertical="center"/>
    </xf>
    <xf numFmtId="0" fontId="19" fillId="0" borderId="0" xfId="0" applyFont="1" applyBorder="1" applyAlignment="1">
      <alignment horizontal="center" vertical="center" shrinkToFit="1"/>
    </xf>
    <xf numFmtId="0" fontId="43" fillId="0" borderId="0" xfId="38" applyFont="1">
      <alignment vertical="center"/>
    </xf>
    <xf numFmtId="0" fontId="43" fillId="0" borderId="0" xfId="38" applyFont="1" applyAlignment="1">
      <alignment vertical="center" textRotation="255" shrinkToFit="1"/>
    </xf>
    <xf numFmtId="0" fontId="44" fillId="0" borderId="0" xfId="38" applyFont="1">
      <alignment vertical="center"/>
    </xf>
    <xf numFmtId="0" fontId="44" fillId="0" borderId="0" xfId="38" applyFont="1" applyAlignment="1">
      <alignment vertical="center" textRotation="255" shrinkToFit="1"/>
    </xf>
    <xf numFmtId="0" fontId="44" fillId="0" borderId="1" xfId="38" applyFont="1" applyBorder="1" applyAlignment="1">
      <alignment vertical="center" textRotation="255" shrinkToFit="1"/>
    </xf>
    <xf numFmtId="0" fontId="44" fillId="0" borderId="1" xfId="38" applyFont="1" applyBorder="1" applyAlignment="1">
      <alignment horizontal="center" vertical="center"/>
    </xf>
    <xf numFmtId="0" fontId="45" fillId="0" borderId="0" xfId="38" applyFont="1" applyAlignment="1">
      <alignment horizontal="left" vertical="center"/>
    </xf>
    <xf numFmtId="0" fontId="44" fillId="0" borderId="0" xfId="38" applyFont="1" applyAlignment="1">
      <alignment horizontal="left" vertical="center"/>
    </xf>
    <xf numFmtId="0" fontId="45" fillId="0" borderId="0" xfId="38" applyFont="1">
      <alignment vertical="center"/>
    </xf>
    <xf numFmtId="0" fontId="48" fillId="0" borderId="0" xfId="38" applyFont="1" applyAlignment="1">
      <alignment horizontal="center" vertical="center"/>
    </xf>
    <xf numFmtId="0" fontId="48" fillId="0" borderId="0" xfId="38" applyFont="1">
      <alignment vertical="center"/>
    </xf>
    <xf numFmtId="0" fontId="48" fillId="0" borderId="0" xfId="39" applyFont="1" applyAlignment="1">
      <alignment horizontal="center" vertical="center"/>
    </xf>
    <xf numFmtId="0" fontId="50" fillId="0" borderId="0" xfId="39" applyFont="1" applyAlignment="1">
      <alignment horizontal="center" vertical="center"/>
    </xf>
    <xf numFmtId="0" fontId="50" fillId="0" borderId="0" xfId="38" applyFont="1">
      <alignment vertical="center"/>
    </xf>
    <xf numFmtId="0" fontId="50" fillId="0" borderId="0" xfId="38" applyFont="1" applyAlignment="1">
      <alignment horizontal="center" vertical="center"/>
    </xf>
    <xf numFmtId="0" fontId="45" fillId="0" borderId="0" xfId="39" applyFont="1" applyAlignment="1">
      <alignment horizontal="center" vertical="center"/>
    </xf>
    <xf numFmtId="0" fontId="44" fillId="0" borderId="0" xfId="38" applyFont="1" applyAlignment="1">
      <alignment horizontal="center" vertical="center"/>
    </xf>
    <xf numFmtId="0" fontId="45" fillId="0" borderId="0" xfId="38" applyFont="1" applyAlignment="1">
      <alignment horizontal="center" vertical="center"/>
    </xf>
    <xf numFmtId="0" fontId="44" fillId="9" borderId="1" xfId="38" applyFont="1" applyFill="1" applyBorder="1" applyAlignment="1">
      <alignment horizontal="right" vertical="center"/>
    </xf>
    <xf numFmtId="0" fontId="44" fillId="0" borderId="46" xfId="38" applyFont="1" applyBorder="1" applyAlignment="1">
      <alignment horizontal="right" vertical="center"/>
    </xf>
    <xf numFmtId="0" fontId="44" fillId="0" borderId="1" xfId="38" applyFont="1" applyBorder="1" applyAlignment="1">
      <alignment horizontal="right" vertical="center"/>
    </xf>
    <xf numFmtId="0" fontId="44" fillId="9" borderId="13" xfId="38" applyFont="1" applyFill="1" applyBorder="1" applyAlignment="1">
      <alignment horizontal="right" vertical="center"/>
    </xf>
    <xf numFmtId="185" fontId="44" fillId="0" borderId="1" xfId="38" applyNumberFormat="1" applyFont="1" applyBorder="1" applyAlignment="1">
      <alignment horizontal="right" vertical="center"/>
    </xf>
    <xf numFmtId="0" fontId="44" fillId="0" borderId="3" xfId="38" applyFont="1" applyBorder="1" applyAlignment="1">
      <alignment horizontal="right" vertical="center"/>
    </xf>
    <xf numFmtId="0" fontId="44" fillId="6" borderId="4" xfId="38" applyFont="1" applyFill="1" applyBorder="1">
      <alignment vertical="center"/>
    </xf>
    <xf numFmtId="0" fontId="44" fillId="6" borderId="1" xfId="38" applyFont="1" applyFill="1" applyBorder="1">
      <alignment vertical="center"/>
    </xf>
    <xf numFmtId="0" fontId="44" fillId="8" borderId="4" xfId="38" applyFont="1" applyFill="1" applyBorder="1" applyAlignment="1">
      <alignment horizontal="center" vertical="center"/>
    </xf>
    <xf numFmtId="0" fontId="44" fillId="8" borderId="1" xfId="38" applyFont="1" applyFill="1" applyBorder="1" applyAlignment="1">
      <alignment horizontal="left" vertical="center"/>
    </xf>
    <xf numFmtId="0" fontId="45" fillId="0" borderId="1" xfId="38" applyFont="1" applyBorder="1">
      <alignment vertical="center"/>
    </xf>
    <xf numFmtId="186" fontId="44" fillId="0" borderId="1" xfId="38" applyNumberFormat="1" applyFont="1" applyBorder="1">
      <alignment vertical="center"/>
    </xf>
    <xf numFmtId="187" fontId="44" fillId="0" borderId="1" xfId="38" applyNumberFormat="1" applyFont="1" applyBorder="1">
      <alignment vertical="center"/>
    </xf>
    <xf numFmtId="0" fontId="49" fillId="0" borderId="0" xfId="9" applyFont="1">
      <alignment vertical="center"/>
    </xf>
    <xf numFmtId="0" fontId="49" fillId="10" borderId="1" xfId="9" applyFont="1" applyFill="1" applyBorder="1">
      <alignment vertical="center"/>
    </xf>
    <xf numFmtId="0" fontId="49" fillId="0" borderId="0" xfId="9" applyFont="1" applyAlignment="1">
      <alignment horizontal="right" vertical="center"/>
    </xf>
    <xf numFmtId="0" fontId="53" fillId="0" borderId="0" xfId="9" applyFont="1">
      <alignment vertical="center"/>
    </xf>
    <xf numFmtId="0" fontId="45" fillId="0" borderId="0" xfId="38" applyFont="1" applyAlignment="1">
      <alignment horizontal="right" vertical="center"/>
    </xf>
    <xf numFmtId="0" fontId="31" fillId="0" borderId="0" xfId="9" applyFont="1">
      <alignment vertical="center"/>
    </xf>
    <xf numFmtId="0" fontId="54" fillId="0" borderId="0" xfId="38" applyFont="1" applyAlignment="1">
      <alignment horizontal="left" vertical="center"/>
    </xf>
    <xf numFmtId="0" fontId="55" fillId="0" borderId="0" xfId="38" applyFont="1" applyAlignment="1">
      <alignment horizontal="left" vertical="center"/>
    </xf>
    <xf numFmtId="0" fontId="20" fillId="0" borderId="1" xfId="0" applyFont="1" applyBorder="1" applyAlignment="1">
      <alignment horizontal="left" vertical="top" wrapText="1"/>
    </xf>
    <xf numFmtId="0" fontId="16" fillId="6" borderId="10" xfId="0" applyFont="1" applyFill="1" applyBorder="1" applyAlignment="1">
      <alignment horizontal="center" vertical="center" wrapText="1"/>
    </xf>
    <xf numFmtId="0" fontId="0" fillId="6" borderId="15" xfId="0" applyFill="1" applyBorder="1" applyAlignment="1">
      <alignment horizontal="center" vertical="center" wrapText="1"/>
    </xf>
    <xf numFmtId="0" fontId="14" fillId="6" borderId="4" xfId="0" applyFont="1" applyFill="1" applyBorder="1" applyAlignment="1">
      <alignment horizontal="center" vertical="center" shrinkToFit="1"/>
    </xf>
    <xf numFmtId="0" fontId="14" fillId="6" borderId="6" xfId="0" applyFont="1" applyFill="1" applyBorder="1" applyAlignment="1">
      <alignment horizontal="center" vertical="center" shrinkToFit="1"/>
    </xf>
    <xf numFmtId="0" fontId="14" fillId="7" borderId="10" xfId="0" applyFont="1" applyFill="1" applyBorder="1" applyAlignment="1">
      <alignment horizontal="center" vertical="center" wrapText="1"/>
    </xf>
    <xf numFmtId="0" fontId="14" fillId="7" borderId="13"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4" fillId="7" borderId="3" xfId="0" applyFont="1" applyFill="1" applyBorder="1" applyAlignment="1">
      <alignment horizontal="center" vertical="center" wrapText="1"/>
    </xf>
    <xf numFmtId="0" fontId="16" fillId="6" borderId="13" xfId="0" applyFont="1" applyFill="1" applyBorder="1" applyAlignment="1">
      <alignment horizontal="center" vertical="center" wrapText="1"/>
    </xf>
    <xf numFmtId="0" fontId="0" fillId="5" borderId="4" xfId="0" applyFill="1" applyBorder="1" applyAlignment="1">
      <alignment horizontal="center" vertical="center"/>
    </xf>
    <xf numFmtId="0" fontId="0" fillId="5" borderId="6" xfId="0" applyFill="1" applyBorder="1" applyAlignment="1">
      <alignment horizontal="center" vertical="center"/>
    </xf>
    <xf numFmtId="0" fontId="14" fillId="6" borderId="10"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14" fillId="6" borderId="20" xfId="0" applyFont="1" applyFill="1" applyBorder="1" applyAlignment="1">
      <alignment horizontal="center" vertical="center" wrapText="1"/>
    </xf>
    <xf numFmtId="0" fontId="14" fillId="6" borderId="18" xfId="0" applyFont="1" applyFill="1" applyBorder="1" applyAlignment="1">
      <alignment horizontal="center" vertical="center" wrapText="1"/>
    </xf>
    <xf numFmtId="0" fontId="14" fillId="6" borderId="4"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23" fillId="0" borderId="1" xfId="0" applyFont="1" applyBorder="1" applyAlignment="1">
      <alignment horizontal="left" vertical="top" wrapText="1"/>
    </xf>
    <xf numFmtId="0" fontId="0" fillId="0" borderId="12" xfId="0" applyBorder="1" applyAlignment="1">
      <alignment horizontal="left" vertical="center"/>
    </xf>
    <xf numFmtId="0" fontId="0" fillId="0" borderId="2" xfId="0" applyBorder="1" applyAlignment="1">
      <alignment horizontal="left" vertical="center"/>
    </xf>
    <xf numFmtId="0" fontId="0" fillId="0" borderId="26" xfId="0" applyBorder="1" applyAlignment="1">
      <alignment horizontal="left" vertical="center"/>
    </xf>
    <xf numFmtId="0" fontId="0" fillId="4" borderId="38" xfId="0" applyFill="1" applyBorder="1" applyAlignment="1">
      <alignment horizontal="left" vertical="center" shrinkToFit="1"/>
    </xf>
    <xf numFmtId="0" fontId="0" fillId="4" borderId="23" xfId="0" applyFill="1" applyBorder="1" applyAlignment="1">
      <alignment horizontal="left" vertical="center" shrinkToFit="1"/>
    </xf>
    <xf numFmtId="0" fontId="0" fillId="4" borderId="22" xfId="0" applyFill="1" applyBorder="1" applyAlignment="1">
      <alignment horizontal="left" vertical="center" shrinkToFit="1"/>
    </xf>
    <xf numFmtId="179" fontId="36" fillId="0" borderId="45" xfId="0" applyNumberFormat="1" applyFont="1" applyBorder="1" applyAlignment="1">
      <alignment horizontal="center" vertical="center"/>
    </xf>
    <xf numFmtId="179" fontId="36" fillId="0" borderId="39" xfId="0" applyNumberFormat="1" applyFont="1" applyBorder="1" applyAlignment="1">
      <alignment horizontal="center" vertical="center"/>
    </xf>
    <xf numFmtId="179" fontId="36" fillId="0" borderId="40" xfId="0" applyNumberFormat="1" applyFont="1" applyBorder="1" applyAlignment="1">
      <alignment horizontal="center" vertical="center"/>
    </xf>
    <xf numFmtId="0" fontId="0" fillId="4" borderId="0" xfId="0" applyFill="1" applyAlignment="1" applyProtection="1">
      <alignment horizontal="left" vertical="center"/>
      <protection locked="0"/>
    </xf>
    <xf numFmtId="0" fontId="0" fillId="5" borderId="3" xfId="0" applyFill="1" applyBorder="1" applyAlignment="1">
      <alignment horizontal="center" vertical="center"/>
    </xf>
    <xf numFmtId="0" fontId="17" fillId="0" borderId="0" xfId="0" applyFont="1" applyAlignment="1" applyProtection="1">
      <alignment horizontal="left" vertical="center" shrinkToFit="1"/>
      <protection locked="0"/>
    </xf>
    <xf numFmtId="0" fontId="39" fillId="0" borderId="0" xfId="0" applyFont="1" applyAlignment="1">
      <alignment horizontal="left" vertical="center"/>
    </xf>
    <xf numFmtId="0" fontId="36" fillId="0" borderId="0" xfId="0" applyFont="1" applyBorder="1" applyAlignment="1">
      <alignment horizontal="center" vertical="center"/>
    </xf>
    <xf numFmtId="0" fontId="0" fillId="0" borderId="32" xfId="0" applyBorder="1" applyAlignment="1">
      <alignment horizontal="left" vertical="center"/>
    </xf>
    <xf numFmtId="0" fontId="0" fillId="0" borderId="31" xfId="0" applyBorder="1" applyAlignment="1">
      <alignment horizontal="left" vertical="center"/>
    </xf>
    <xf numFmtId="0" fontId="0" fillId="0" borderId="30" xfId="0" applyBorder="1" applyAlignment="1">
      <alignment horizontal="left" vertical="center"/>
    </xf>
    <xf numFmtId="0" fontId="0" fillId="0" borderId="29" xfId="0" applyBorder="1" applyAlignment="1">
      <alignment horizontal="left" vertical="center"/>
    </xf>
    <xf numFmtId="0" fontId="0" fillId="0" borderId="25" xfId="0" applyBorder="1" applyAlignment="1">
      <alignment horizontal="left" vertical="center"/>
    </xf>
    <xf numFmtId="0" fontId="0" fillId="0" borderId="24" xfId="0" applyBorder="1" applyAlignment="1">
      <alignment horizontal="left" vertical="center"/>
    </xf>
    <xf numFmtId="0" fontId="0" fillId="0" borderId="28" xfId="0" applyBorder="1" applyAlignment="1">
      <alignment horizontal="left" vertical="center"/>
    </xf>
    <xf numFmtId="0" fontId="0" fillId="0" borderId="23" xfId="0" applyBorder="1" applyAlignment="1">
      <alignment horizontal="left" vertical="center"/>
    </xf>
    <xf numFmtId="0" fontId="0" fillId="0" borderId="22" xfId="0" applyBorder="1" applyAlignment="1">
      <alignment horizontal="left" vertical="center"/>
    </xf>
    <xf numFmtId="0" fontId="21" fillId="3" borderId="1" xfId="9" applyFont="1" applyFill="1" applyBorder="1" applyAlignment="1" applyProtection="1">
      <alignment horizontal="center" vertical="center" wrapText="1"/>
      <protection locked="0"/>
    </xf>
    <xf numFmtId="0" fontId="21" fillId="3" borderId="1" xfId="9" applyFont="1" applyFill="1" applyBorder="1" applyAlignment="1" applyProtection="1">
      <alignment horizontal="center" vertical="center"/>
      <protection locked="0"/>
    </xf>
    <xf numFmtId="0" fontId="23" fillId="0" borderId="1" xfId="9" applyFont="1" applyBorder="1" applyAlignment="1" applyProtection="1">
      <alignment horizontal="left" vertical="top" wrapText="1"/>
      <protection locked="0"/>
    </xf>
    <xf numFmtId="0" fontId="27" fillId="0" borderId="1" xfId="9" applyFont="1" applyBorder="1" applyAlignment="1" applyProtection="1">
      <alignment horizontal="left" vertical="top" wrapText="1"/>
      <protection locked="0"/>
    </xf>
    <xf numFmtId="0" fontId="17" fillId="0" borderId="1" xfId="9" applyFont="1" applyBorder="1" applyAlignment="1" applyProtection="1">
      <alignment vertical="center"/>
      <protection locked="0"/>
    </xf>
    <xf numFmtId="38" fontId="26" fillId="0" borderId="1" xfId="12" applyFont="1" applyBorder="1" applyAlignment="1" applyProtection="1">
      <alignment horizontal="right" vertical="center"/>
      <protection locked="0"/>
    </xf>
    <xf numFmtId="38" fontId="26" fillId="2" borderId="1" xfId="12" applyFont="1" applyFill="1" applyBorder="1" applyAlignment="1" applyProtection="1">
      <alignment horizontal="right" vertical="center"/>
      <protection locked="0"/>
    </xf>
    <xf numFmtId="0" fontId="28" fillId="3" borderId="1" xfId="9" applyFont="1" applyFill="1" applyBorder="1" applyAlignment="1" applyProtection="1">
      <alignment horizontal="center" vertical="center"/>
      <protection locked="0"/>
    </xf>
    <xf numFmtId="41" fontId="26" fillId="2" borderId="4" xfId="11" applyNumberFormat="1" applyFont="1" applyFill="1" applyBorder="1" applyAlignment="1" applyProtection="1">
      <alignment horizontal="right" vertical="center"/>
    </xf>
    <xf numFmtId="41" fontId="26" fillId="2" borderId="6" xfId="11" applyNumberFormat="1" applyFont="1" applyFill="1" applyBorder="1" applyAlignment="1" applyProtection="1">
      <alignment horizontal="right" vertical="center"/>
    </xf>
    <xf numFmtId="41" fontId="26" fillId="2" borderId="3" xfId="11" applyNumberFormat="1" applyFont="1" applyFill="1" applyBorder="1" applyAlignment="1" applyProtection="1">
      <alignment horizontal="right" vertical="center"/>
    </xf>
    <xf numFmtId="0" fontId="21" fillId="3" borderId="1" xfId="9" applyFont="1" applyFill="1" applyBorder="1" applyAlignment="1" applyProtection="1">
      <alignment horizontal="center" vertical="center" wrapText="1" shrinkToFit="1"/>
      <protection locked="0"/>
    </xf>
    <xf numFmtId="0" fontId="21" fillId="3" borderId="1" xfId="9" applyFont="1" applyFill="1" applyBorder="1" applyAlignment="1" applyProtection="1">
      <alignment horizontal="center" vertical="center" shrinkToFit="1"/>
      <protection locked="0"/>
    </xf>
    <xf numFmtId="0" fontId="17" fillId="3" borderId="4" xfId="9" applyFont="1" applyFill="1" applyBorder="1" applyAlignment="1" applyProtection="1">
      <alignment horizontal="center" vertical="center" wrapText="1" shrinkToFit="1"/>
      <protection locked="0"/>
    </xf>
    <xf numFmtId="0" fontId="17" fillId="3" borderId="3" xfId="9" applyFont="1" applyFill="1" applyBorder="1" applyAlignment="1" applyProtection="1">
      <alignment horizontal="center" vertical="center" shrinkToFit="1"/>
      <protection locked="0"/>
    </xf>
    <xf numFmtId="0" fontId="21" fillId="3" borderId="4" xfId="9" applyFont="1" applyFill="1" applyBorder="1" applyAlignment="1" applyProtection="1">
      <alignment horizontal="center" vertical="center" wrapText="1" shrinkToFit="1"/>
      <protection locked="0"/>
    </xf>
    <xf numFmtId="0" fontId="21" fillId="3" borderId="3" xfId="9" applyFont="1" applyFill="1" applyBorder="1" applyAlignment="1" applyProtection="1">
      <alignment horizontal="center" vertical="center" shrinkToFit="1"/>
      <protection locked="0"/>
    </xf>
    <xf numFmtId="41" fontId="17" fillId="2" borderId="1" xfId="11" applyNumberFormat="1" applyFont="1" applyFill="1" applyBorder="1" applyAlignment="1" applyProtection="1">
      <alignment vertical="center"/>
    </xf>
    <xf numFmtId="6" fontId="17" fillId="2" borderId="1" xfId="11" applyFont="1" applyFill="1" applyBorder="1" applyAlignment="1" applyProtection="1">
      <alignment vertical="center"/>
    </xf>
    <xf numFmtId="41" fontId="17" fillId="2" borderId="4" xfId="11" applyNumberFormat="1" applyFont="1" applyFill="1" applyBorder="1" applyAlignment="1" applyProtection="1">
      <alignment vertical="center"/>
      <protection locked="0"/>
    </xf>
    <xf numFmtId="6" fontId="17" fillId="2" borderId="3" xfId="11" applyFont="1" applyFill="1" applyBorder="1" applyAlignment="1" applyProtection="1">
      <alignment vertical="center"/>
      <protection locked="0"/>
    </xf>
    <xf numFmtId="38" fontId="17" fillId="0" borderId="4" xfId="11" applyNumberFormat="1" applyFont="1" applyBorder="1" applyAlignment="1" applyProtection="1">
      <alignment vertical="center" shrinkToFit="1"/>
      <protection locked="0"/>
    </xf>
    <xf numFmtId="38" fontId="17" fillId="0" borderId="3" xfId="11" applyNumberFormat="1" applyFont="1" applyBorder="1" applyAlignment="1" applyProtection="1">
      <alignment vertical="center" shrinkToFit="1"/>
      <protection locked="0"/>
    </xf>
    <xf numFmtId="0" fontId="28" fillId="3" borderId="1" xfId="9" applyFont="1" applyFill="1" applyBorder="1" applyAlignment="1" applyProtection="1">
      <alignment horizontal="center" vertical="center" shrinkToFit="1"/>
      <protection locked="0"/>
    </xf>
    <xf numFmtId="0" fontId="26" fillId="0" borderId="0" xfId="9" applyFont="1" applyAlignment="1" applyProtection="1">
      <alignment vertical="center"/>
      <protection locked="0"/>
    </xf>
    <xf numFmtId="0" fontId="36" fillId="0" borderId="0" xfId="9" applyFont="1" applyAlignment="1" applyProtection="1">
      <alignment horizontal="center" vertical="center"/>
      <protection locked="0"/>
    </xf>
    <xf numFmtId="0" fontId="20" fillId="0" borderId="37" xfId="9" applyFont="1" applyBorder="1" applyAlignment="1">
      <alignment horizontal="left" vertical="top" shrinkToFit="1"/>
    </xf>
    <xf numFmtId="0" fontId="20" fillId="0" borderId="14" xfId="9" applyFont="1" applyBorder="1" applyAlignment="1">
      <alignment horizontal="left" vertical="top" shrinkToFit="1"/>
    </xf>
    <xf numFmtId="0" fontId="31" fillId="0" borderId="36" xfId="9" applyFont="1" applyBorder="1" applyAlignment="1">
      <alignment horizontal="left" vertical="top" shrinkToFit="1"/>
    </xf>
    <xf numFmtId="0" fontId="20" fillId="0" borderId="12" xfId="9" applyFont="1" applyBorder="1" applyAlignment="1">
      <alignment horizontal="left" vertical="top" shrinkToFit="1"/>
    </xf>
    <xf numFmtId="0" fontId="20" fillId="0" borderId="2" xfId="9" applyFont="1" applyBorder="1" applyAlignment="1">
      <alignment horizontal="left" vertical="top" shrinkToFit="1"/>
    </xf>
    <xf numFmtId="0" fontId="31" fillId="0" borderId="26" xfId="9" applyFont="1" applyBorder="1" applyAlignment="1">
      <alignment horizontal="left" vertical="top" shrinkToFit="1"/>
    </xf>
    <xf numFmtId="176" fontId="18" fillId="0" borderId="4" xfId="9" applyNumberFormat="1" applyFont="1" applyBorder="1" applyAlignment="1">
      <alignment horizontal="center" vertical="center"/>
    </xf>
    <xf numFmtId="176" fontId="18" fillId="0" borderId="6" xfId="9" applyNumberFormat="1" applyFont="1" applyBorder="1" applyAlignment="1">
      <alignment horizontal="center" vertical="center"/>
    </xf>
    <xf numFmtId="178" fontId="18" fillId="0" borderId="6" xfId="9" applyNumberFormat="1" applyFont="1" applyBorder="1" applyAlignment="1">
      <alignment horizontal="left" vertical="center"/>
    </xf>
    <xf numFmtId="178" fontId="30" fillId="0" borderId="35" xfId="9" applyNumberFormat="1" applyFont="1" applyBorder="1" applyAlignment="1">
      <alignment horizontal="left" vertical="center"/>
    </xf>
    <xf numFmtId="176" fontId="18" fillId="0" borderId="17" xfId="9" applyNumberFormat="1" applyFont="1" applyBorder="1" applyAlignment="1">
      <alignment horizontal="center" vertical="center"/>
    </xf>
    <xf numFmtId="176" fontId="18" fillId="0" borderId="34" xfId="9" applyNumberFormat="1" applyFont="1" applyBorder="1" applyAlignment="1">
      <alignment horizontal="center" vertical="center"/>
    </xf>
    <xf numFmtId="178" fontId="18" fillId="0" borderId="34" xfId="9" applyNumberFormat="1" applyFont="1" applyBorder="1" applyAlignment="1">
      <alignment horizontal="left" vertical="center"/>
    </xf>
    <xf numFmtId="178" fontId="30" fillId="0" borderId="33" xfId="9" applyNumberFormat="1" applyFont="1" applyBorder="1" applyAlignment="1">
      <alignment horizontal="left" vertical="center"/>
    </xf>
    <xf numFmtId="0" fontId="19" fillId="0" borderId="0" xfId="9" applyFont="1" applyAlignment="1" applyProtection="1">
      <alignment horizontal="right" vertical="center" shrinkToFit="1"/>
      <protection locked="0"/>
    </xf>
    <xf numFmtId="41" fontId="19" fillId="2" borderId="0" xfId="11" applyNumberFormat="1" applyFont="1" applyFill="1" applyBorder="1" applyAlignment="1" applyProtection="1">
      <alignment horizontal="right" vertical="center"/>
    </xf>
    <xf numFmtId="6" fontId="19" fillId="2" borderId="0" xfId="11" applyFont="1" applyFill="1" applyBorder="1" applyAlignment="1" applyProtection="1">
      <alignment horizontal="right" vertical="center"/>
    </xf>
    <xf numFmtId="6" fontId="19" fillId="2" borderId="8" xfId="11" applyFont="1" applyFill="1" applyBorder="1" applyAlignment="1" applyProtection="1">
      <alignment horizontal="right" vertical="center"/>
    </xf>
    <xf numFmtId="0" fontId="24" fillId="0" borderId="0" xfId="9" applyFont="1" applyAlignment="1" applyProtection="1">
      <alignment horizontal="center" vertical="center"/>
      <protection locked="0"/>
    </xf>
    <xf numFmtId="0" fontId="29" fillId="0" borderId="0" xfId="9" applyFont="1" applyAlignment="1" applyProtection="1">
      <alignment horizontal="center" vertical="center"/>
      <protection locked="0"/>
    </xf>
    <xf numFmtId="0" fontId="44" fillId="0" borderId="9" xfId="38" applyFont="1" applyBorder="1" applyAlignment="1">
      <alignment horizontal="center" vertical="center"/>
    </xf>
    <xf numFmtId="0" fontId="44" fillId="0" borderId="16" xfId="38" applyFont="1" applyBorder="1" applyAlignment="1">
      <alignment horizontal="center" vertical="center"/>
    </xf>
    <xf numFmtId="0" fontId="52" fillId="0" borderId="16" xfId="38" applyFont="1" applyBorder="1" applyAlignment="1">
      <alignment horizontal="center" vertical="center" wrapText="1"/>
    </xf>
    <xf numFmtId="0" fontId="52" fillId="0" borderId="12" xfId="38" applyFont="1" applyBorder="1" applyAlignment="1">
      <alignment horizontal="center" vertical="center" wrapText="1"/>
    </xf>
    <xf numFmtId="0" fontId="44" fillId="0" borderId="1" xfId="38" applyFont="1" applyBorder="1">
      <alignment vertical="center"/>
    </xf>
    <xf numFmtId="0" fontId="44" fillId="0" borderId="1" xfId="38" applyFont="1" applyBorder="1" applyAlignment="1">
      <alignment horizontal="center" vertical="center"/>
    </xf>
    <xf numFmtId="0" fontId="45" fillId="6" borderId="1" xfId="38" applyFont="1" applyFill="1" applyBorder="1">
      <alignment vertical="center"/>
    </xf>
    <xf numFmtId="0" fontId="45" fillId="0" borderId="1" xfId="38" applyFont="1" applyBorder="1">
      <alignment vertical="center"/>
    </xf>
    <xf numFmtId="0" fontId="44" fillId="0" borderId="9" xfId="38" applyFont="1" applyBorder="1" applyAlignment="1">
      <alignment horizontal="center" vertical="center" wrapText="1"/>
    </xf>
    <xf numFmtId="0" fontId="44" fillId="0" borderId="16" xfId="38" applyFont="1" applyBorder="1" applyAlignment="1">
      <alignment horizontal="center" vertical="center" wrapText="1"/>
    </xf>
    <xf numFmtId="0" fontId="44" fillId="0" borderId="12" xfId="38" applyFont="1" applyBorder="1" applyAlignment="1">
      <alignment horizontal="center" vertical="center" wrapText="1"/>
    </xf>
    <xf numFmtId="0" fontId="44" fillId="0" borderId="4" xfId="38" applyFont="1" applyBorder="1" applyAlignment="1">
      <alignment horizontal="center" vertical="center"/>
    </xf>
    <xf numFmtId="49" fontId="44" fillId="0" borderId="1" xfId="38" applyNumberFormat="1" applyFont="1" applyBorder="1" applyAlignment="1">
      <alignment horizontal="center" vertical="center"/>
    </xf>
    <xf numFmtId="0" fontId="44" fillId="0" borderId="3" xfId="38" applyFont="1" applyBorder="1" applyAlignment="1">
      <alignment horizontal="center" vertical="center" wrapText="1"/>
    </xf>
    <xf numFmtId="0" fontId="44" fillId="0" borderId="6" xfId="38" applyFont="1" applyBorder="1" applyAlignment="1">
      <alignment horizontal="center" vertical="center"/>
    </xf>
    <xf numFmtId="0" fontId="44" fillId="0" borderId="3" xfId="38" applyFont="1" applyBorder="1" applyAlignment="1">
      <alignment horizontal="center" vertical="center"/>
    </xf>
    <xf numFmtId="0" fontId="45" fillId="9" borderId="2" xfId="38" applyFont="1" applyFill="1" applyBorder="1" applyAlignment="1">
      <alignment horizontal="center" vertical="center"/>
    </xf>
    <xf numFmtId="0" fontId="45" fillId="0" borderId="2" xfId="38" applyFont="1" applyBorder="1" applyAlignment="1">
      <alignment horizontal="center" vertical="center"/>
    </xf>
    <xf numFmtId="0" fontId="45" fillId="6" borderId="1" xfId="38" applyFont="1" applyFill="1" applyBorder="1" applyAlignment="1">
      <alignment horizontal="center" vertical="center"/>
    </xf>
    <xf numFmtId="0" fontId="45" fillId="8" borderId="1" xfId="38" applyFont="1" applyFill="1" applyBorder="1" applyAlignment="1">
      <alignment horizontal="center" vertical="center"/>
    </xf>
    <xf numFmtId="0" fontId="49" fillId="10" borderId="1" xfId="9" applyFont="1" applyFill="1" applyBorder="1">
      <alignment vertical="center"/>
    </xf>
    <xf numFmtId="0" fontId="45" fillId="8" borderId="1" xfId="38" applyFont="1" applyFill="1" applyBorder="1" applyAlignment="1">
      <alignment horizontal="center" vertical="center" wrapText="1"/>
    </xf>
    <xf numFmtId="0" fontId="44" fillId="0" borderId="1" xfId="38" applyFont="1" applyBorder="1" applyAlignment="1">
      <alignment horizontal="center" vertical="center" wrapText="1"/>
    </xf>
    <xf numFmtId="0" fontId="45" fillId="0" borderId="1" xfId="38" applyFont="1" applyBorder="1" applyAlignment="1">
      <alignment horizontal="center" vertical="center" wrapText="1"/>
    </xf>
  </cellXfs>
  <cellStyles count="40">
    <cellStyle name="パーセント 2" xfId="6" xr:uid="{00000000-0005-0000-0000-000000000000}"/>
    <cellStyle name="パーセント 3" xfId="16" xr:uid="{00000000-0005-0000-0000-000001000000}"/>
    <cellStyle name="パーセント 3 2" xfId="30" xr:uid="{00000000-0005-0000-0000-000002000000}"/>
    <cellStyle name="桁区切り 2" xfId="2" xr:uid="{00000000-0005-0000-0000-000005000000}"/>
    <cellStyle name="桁区切り 2 2" xfId="12" xr:uid="{00000000-0005-0000-0000-000006000000}"/>
    <cellStyle name="桁区切り 2 3" xfId="33" xr:uid="{CCCD9392-9577-463E-9B4A-A53100AC6C88}"/>
    <cellStyle name="桁区切り 3" xfId="5" xr:uid="{00000000-0005-0000-0000-000007000000}"/>
    <cellStyle name="桁区切り 4" xfId="15" xr:uid="{00000000-0005-0000-0000-000008000000}"/>
    <cellStyle name="桁区切り 4 2" xfId="29" xr:uid="{00000000-0005-0000-0000-000009000000}"/>
    <cellStyle name="桁区切り 5" xfId="19" xr:uid="{00000000-0005-0000-0000-00000A000000}"/>
    <cellStyle name="桁区切り 6" xfId="25" xr:uid="{00000000-0005-0000-0000-00000B000000}"/>
    <cellStyle name="桁区切り 7" xfId="37" xr:uid="{59B08B46-060A-4687-9648-4B9995502153}"/>
    <cellStyle name="通貨 2" xfId="11" xr:uid="{00000000-0005-0000-0000-00000C000000}"/>
    <cellStyle name="標準" xfId="0" builtinId="0"/>
    <cellStyle name="標準 10" xfId="22" xr:uid="{00000000-0005-0000-0000-00000E000000}"/>
    <cellStyle name="標準 12" xfId="23" xr:uid="{00000000-0005-0000-0000-00000F000000}"/>
    <cellStyle name="標準 13" xfId="21" xr:uid="{00000000-0005-0000-0000-000010000000}"/>
    <cellStyle name="標準 2" xfId="1" xr:uid="{00000000-0005-0000-0000-000011000000}"/>
    <cellStyle name="標準 2 2" xfId="9" xr:uid="{00000000-0005-0000-0000-000012000000}"/>
    <cellStyle name="標準 2 2 2" xfId="10" xr:uid="{00000000-0005-0000-0000-000013000000}"/>
    <cellStyle name="標準 2 2 3" xfId="18" xr:uid="{00000000-0005-0000-0000-000014000000}"/>
    <cellStyle name="標準 2 3" xfId="20" xr:uid="{00000000-0005-0000-0000-000015000000}"/>
    <cellStyle name="標準 2 4" xfId="39" xr:uid="{22BD8F0D-6700-4104-82B0-2507EDBDDC9F}"/>
    <cellStyle name="標準 27" xfId="26" xr:uid="{00000000-0005-0000-0000-000016000000}"/>
    <cellStyle name="標準 3" xfId="3" xr:uid="{00000000-0005-0000-0000-000017000000}"/>
    <cellStyle name="標準 3 2" xfId="7" xr:uid="{00000000-0005-0000-0000-000018000000}"/>
    <cellStyle name="標準 4" xfId="4" xr:uid="{00000000-0005-0000-0000-000019000000}"/>
    <cellStyle name="標準 5" xfId="8" xr:uid="{00000000-0005-0000-0000-00001A000000}"/>
    <cellStyle name="標準 5 2" xfId="13" xr:uid="{00000000-0005-0000-0000-00001B000000}"/>
    <cellStyle name="標準 5 3" xfId="17" xr:uid="{00000000-0005-0000-0000-00001C000000}"/>
    <cellStyle name="標準 5 4" xfId="27" xr:uid="{00000000-0005-0000-0000-00001D000000}"/>
    <cellStyle name="標準 5 5" xfId="31" xr:uid="{00000000-0005-0000-0000-00001E000000}"/>
    <cellStyle name="標準 5 5 2" xfId="34" xr:uid="{71812CEF-7F87-4E72-96F7-2C7A3C647F7E}"/>
    <cellStyle name="標準 5 5 3" xfId="36" xr:uid="{DA457A0D-113D-42BB-87C0-E2BB562EE7E8}"/>
    <cellStyle name="標準 5 6" xfId="32" xr:uid="{00000000-0005-0000-0000-00001F000000}"/>
    <cellStyle name="標準 5 6 2" xfId="35" xr:uid="{EA80E7DD-833F-4583-86D2-D75666E5E1B1}"/>
    <cellStyle name="標準 6" xfId="14" xr:uid="{00000000-0005-0000-0000-000020000000}"/>
    <cellStyle name="標準 6 2" xfId="28" xr:uid="{00000000-0005-0000-0000-000021000000}"/>
    <cellStyle name="標準 7" xfId="24" xr:uid="{00000000-0005-0000-0000-000022000000}"/>
    <cellStyle name="標準_③-２加算様式（就労）" xfId="38" xr:uid="{C399F2DF-43C8-4E09-AF07-BC3F6E4BDB8C}"/>
  </cellStyles>
  <dxfs count="4">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9" defaultPivotStyle="PivotStyleLight16"/>
  <colors>
    <mruColors>
      <color rgb="FFFFFFCC"/>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fmlaLink="$R$21" lockText="1" noThreeD="1"/>
</file>

<file path=xl/ctrlProps/ctrlProp17.xml><?xml version="1.0" encoding="utf-8"?>
<formControlPr xmlns="http://schemas.microsoft.com/office/spreadsheetml/2009/9/main" objectType="CheckBox" fmlaLink="$R$22" lockText="1" noThreeD="1"/>
</file>

<file path=xl/ctrlProps/ctrlProp18.xml><?xml version="1.0" encoding="utf-8"?>
<formControlPr xmlns="http://schemas.microsoft.com/office/spreadsheetml/2009/9/main" objectType="CheckBox" fmlaLink="$R$24" lockText="1" noThreeD="1"/>
</file>

<file path=xl/ctrlProps/ctrlProp19.xml><?xml version="1.0" encoding="utf-8"?>
<formControlPr xmlns="http://schemas.microsoft.com/office/spreadsheetml/2009/9/main" objectType="CheckBox" fmlaLink="$R$26"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R$27" lockText="1" noThreeD="1"/>
</file>

<file path=xl/ctrlProps/ctrlProp21.xml><?xml version="1.0" encoding="utf-8"?>
<formControlPr xmlns="http://schemas.microsoft.com/office/spreadsheetml/2009/9/main" objectType="CheckBox" fmlaLink="$R$29" lockText="1" noThreeD="1"/>
</file>

<file path=xl/ctrlProps/ctrlProp22.xml><?xml version="1.0" encoding="utf-8"?>
<formControlPr xmlns="http://schemas.microsoft.com/office/spreadsheetml/2009/9/main" objectType="CheckBox" fmlaLink="$R$30" lockText="1" noThreeD="1"/>
</file>

<file path=xl/ctrlProps/ctrlProp23.xml><?xml version="1.0" encoding="utf-8"?>
<formControlPr xmlns="http://schemas.microsoft.com/office/spreadsheetml/2009/9/main" objectType="CheckBox" fmlaLink="$R$31" lockText="1" noThreeD="1"/>
</file>

<file path=xl/ctrlProps/ctrlProp24.xml><?xml version="1.0" encoding="utf-8"?>
<formControlPr xmlns="http://schemas.microsoft.com/office/spreadsheetml/2009/9/main" objectType="CheckBox" fmlaLink="$R$47" lockText="1" noThreeD="1"/>
</file>

<file path=xl/ctrlProps/ctrlProp25.xml><?xml version="1.0" encoding="utf-8"?>
<formControlPr xmlns="http://schemas.microsoft.com/office/spreadsheetml/2009/9/main" objectType="CheckBox" fmlaLink="$R$48" lockText="1" noThreeD="1"/>
</file>

<file path=xl/ctrlProps/ctrlProp26.xml><?xml version="1.0" encoding="utf-8"?>
<formControlPr xmlns="http://schemas.microsoft.com/office/spreadsheetml/2009/9/main" objectType="CheckBox" fmlaLink="$R$49" lockText="1" noThreeD="1"/>
</file>

<file path=xl/ctrlProps/ctrlProp27.xml><?xml version="1.0" encoding="utf-8"?>
<formControlPr xmlns="http://schemas.microsoft.com/office/spreadsheetml/2009/9/main" objectType="CheckBox" fmlaLink="$R$46"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1554480</xdr:colOff>
          <xdr:row>19</xdr:row>
          <xdr:rowOff>190500</xdr:rowOff>
        </xdr:from>
        <xdr:to>
          <xdr:col>2</xdr:col>
          <xdr:colOff>99060</xdr:colOff>
          <xdr:row>22</xdr:row>
          <xdr:rowOff>121920</xdr:rowOff>
        </xdr:to>
        <xdr:sp macro="" textlink="">
          <xdr:nvSpPr>
            <xdr:cNvPr id="93185" name="Check Box 1" hidden="1">
              <a:extLst>
                <a:ext uri="{63B3BB69-23CF-44E3-9099-C40C66FF867C}">
                  <a14:compatExt spid="_x0000_s93185"/>
                </a:ext>
                <a:ext uri="{FF2B5EF4-FFF2-40B4-BE49-F238E27FC236}">
                  <a16:creationId xmlns:a16="http://schemas.microsoft.com/office/drawing/2014/main" id="{00000000-0008-0000-0100-00000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1569720</xdr:colOff>
          <xdr:row>22</xdr:row>
          <xdr:rowOff>228600</xdr:rowOff>
        </xdr:from>
        <xdr:to>
          <xdr:col>2</xdr:col>
          <xdr:colOff>7620</xdr:colOff>
          <xdr:row>24</xdr:row>
          <xdr:rowOff>38100</xdr:rowOff>
        </xdr:to>
        <xdr:sp macro="" textlink="">
          <xdr:nvSpPr>
            <xdr:cNvPr id="93186" name="Check Box 2" hidden="1">
              <a:extLst>
                <a:ext uri="{63B3BB69-23CF-44E3-9099-C40C66FF867C}">
                  <a14:compatExt spid="_x0000_s93186"/>
                </a:ext>
                <a:ext uri="{FF2B5EF4-FFF2-40B4-BE49-F238E27FC236}">
                  <a16:creationId xmlns:a16="http://schemas.microsoft.com/office/drawing/2014/main" id="{00000000-0008-0000-0100-00000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1562100</xdr:colOff>
          <xdr:row>21</xdr:row>
          <xdr:rowOff>198120</xdr:rowOff>
        </xdr:from>
        <xdr:to>
          <xdr:col>1</xdr:col>
          <xdr:colOff>1767840</xdr:colOff>
          <xdr:row>23</xdr:row>
          <xdr:rowOff>53340</xdr:rowOff>
        </xdr:to>
        <xdr:sp macro="" textlink="">
          <xdr:nvSpPr>
            <xdr:cNvPr id="93187" name="Check Box 3" hidden="1">
              <a:extLst>
                <a:ext uri="{63B3BB69-23CF-44E3-9099-C40C66FF867C}">
                  <a14:compatExt spid="_x0000_s93187"/>
                </a:ext>
                <a:ext uri="{FF2B5EF4-FFF2-40B4-BE49-F238E27FC236}">
                  <a16:creationId xmlns:a16="http://schemas.microsoft.com/office/drawing/2014/main" id="{00000000-0008-0000-0100-000003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1569720</xdr:colOff>
          <xdr:row>26</xdr:row>
          <xdr:rowOff>259080</xdr:rowOff>
        </xdr:from>
        <xdr:to>
          <xdr:col>1</xdr:col>
          <xdr:colOff>1775460</xdr:colOff>
          <xdr:row>27</xdr:row>
          <xdr:rowOff>297180</xdr:rowOff>
        </xdr:to>
        <xdr:sp macro="" textlink="">
          <xdr:nvSpPr>
            <xdr:cNvPr id="93188" name="Check Box 4" hidden="1">
              <a:extLst>
                <a:ext uri="{63B3BB69-23CF-44E3-9099-C40C66FF867C}">
                  <a14:compatExt spid="_x0000_s93188"/>
                </a:ext>
                <a:ext uri="{FF2B5EF4-FFF2-40B4-BE49-F238E27FC236}">
                  <a16:creationId xmlns:a16="http://schemas.microsoft.com/office/drawing/2014/main" id="{00000000-0008-0000-0100-000004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1577340</xdr:colOff>
          <xdr:row>36</xdr:row>
          <xdr:rowOff>0</xdr:rowOff>
        </xdr:from>
        <xdr:to>
          <xdr:col>2</xdr:col>
          <xdr:colOff>38100</xdr:colOff>
          <xdr:row>37</xdr:row>
          <xdr:rowOff>68580</xdr:rowOff>
        </xdr:to>
        <xdr:sp macro="" textlink="">
          <xdr:nvSpPr>
            <xdr:cNvPr id="93189" name="Check Box 5" hidden="1">
              <a:extLst>
                <a:ext uri="{63B3BB69-23CF-44E3-9099-C40C66FF867C}">
                  <a14:compatExt spid="_x0000_s93189"/>
                </a:ext>
                <a:ext uri="{FF2B5EF4-FFF2-40B4-BE49-F238E27FC236}">
                  <a16:creationId xmlns:a16="http://schemas.microsoft.com/office/drawing/2014/main" id="{00000000-0008-0000-0100-000005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746760</xdr:colOff>
          <xdr:row>21</xdr:row>
          <xdr:rowOff>220980</xdr:rowOff>
        </xdr:from>
        <xdr:to>
          <xdr:col>4</xdr:col>
          <xdr:colOff>0</xdr:colOff>
          <xdr:row>22</xdr:row>
          <xdr:rowOff>243840</xdr:rowOff>
        </xdr:to>
        <xdr:sp macro="" textlink="">
          <xdr:nvSpPr>
            <xdr:cNvPr id="93190" name="Check Box 6" hidden="1">
              <a:extLst>
                <a:ext uri="{63B3BB69-23CF-44E3-9099-C40C66FF867C}">
                  <a14:compatExt spid="_x0000_s93190"/>
                </a:ext>
                <a:ext uri="{FF2B5EF4-FFF2-40B4-BE49-F238E27FC236}">
                  <a16:creationId xmlns:a16="http://schemas.microsoft.com/office/drawing/2014/main" id="{00000000-0008-0000-0100-000006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746760</xdr:colOff>
          <xdr:row>19</xdr:row>
          <xdr:rowOff>228600</xdr:rowOff>
        </xdr:from>
        <xdr:to>
          <xdr:col>4</xdr:col>
          <xdr:colOff>0</xdr:colOff>
          <xdr:row>22</xdr:row>
          <xdr:rowOff>30480</xdr:rowOff>
        </xdr:to>
        <xdr:sp macro="" textlink="">
          <xdr:nvSpPr>
            <xdr:cNvPr id="93191" name="Check Box 7" hidden="1">
              <a:extLst>
                <a:ext uri="{63B3BB69-23CF-44E3-9099-C40C66FF867C}">
                  <a14:compatExt spid="_x0000_s93191"/>
                </a:ext>
                <a:ext uri="{FF2B5EF4-FFF2-40B4-BE49-F238E27FC236}">
                  <a16:creationId xmlns:a16="http://schemas.microsoft.com/office/drawing/2014/main" id="{00000000-0008-0000-0100-000007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1539240</xdr:colOff>
          <xdr:row>30</xdr:row>
          <xdr:rowOff>243840</xdr:rowOff>
        </xdr:from>
        <xdr:to>
          <xdr:col>2</xdr:col>
          <xdr:colOff>38100</xdr:colOff>
          <xdr:row>32</xdr:row>
          <xdr:rowOff>15240</xdr:rowOff>
        </xdr:to>
        <xdr:sp macro="" textlink="">
          <xdr:nvSpPr>
            <xdr:cNvPr id="93192" name="Check Box 8" hidden="1">
              <a:extLst>
                <a:ext uri="{63B3BB69-23CF-44E3-9099-C40C66FF867C}">
                  <a14:compatExt spid="_x0000_s93192"/>
                </a:ext>
                <a:ext uri="{FF2B5EF4-FFF2-40B4-BE49-F238E27FC236}">
                  <a16:creationId xmlns:a16="http://schemas.microsoft.com/office/drawing/2014/main" id="{00000000-0008-0000-0100-000008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1569720</xdr:colOff>
          <xdr:row>37</xdr:row>
          <xdr:rowOff>198120</xdr:rowOff>
        </xdr:from>
        <xdr:to>
          <xdr:col>2</xdr:col>
          <xdr:colOff>22860</xdr:colOff>
          <xdr:row>39</xdr:row>
          <xdr:rowOff>45720</xdr:rowOff>
        </xdr:to>
        <xdr:sp macro="" textlink="">
          <xdr:nvSpPr>
            <xdr:cNvPr id="93193" name="Check Box 9" hidden="1">
              <a:extLst>
                <a:ext uri="{63B3BB69-23CF-44E3-9099-C40C66FF867C}">
                  <a14:compatExt spid="_x0000_s93193"/>
                </a:ext>
                <a:ext uri="{FF2B5EF4-FFF2-40B4-BE49-F238E27FC236}">
                  <a16:creationId xmlns:a16="http://schemas.microsoft.com/office/drawing/2014/main" id="{00000000-0008-0000-0100-000009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1569720</xdr:colOff>
          <xdr:row>34</xdr:row>
          <xdr:rowOff>137160</xdr:rowOff>
        </xdr:from>
        <xdr:to>
          <xdr:col>2</xdr:col>
          <xdr:colOff>38100</xdr:colOff>
          <xdr:row>36</xdr:row>
          <xdr:rowOff>99060</xdr:rowOff>
        </xdr:to>
        <xdr:sp macro="" textlink="">
          <xdr:nvSpPr>
            <xdr:cNvPr id="93194" name="Check Box 10" hidden="1">
              <a:extLst>
                <a:ext uri="{63B3BB69-23CF-44E3-9099-C40C66FF867C}">
                  <a14:compatExt spid="_x0000_s93194"/>
                </a:ext>
                <a:ext uri="{FF2B5EF4-FFF2-40B4-BE49-F238E27FC236}">
                  <a16:creationId xmlns:a16="http://schemas.microsoft.com/office/drawing/2014/main" id="{00000000-0008-0000-0100-00000A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1569720</xdr:colOff>
          <xdr:row>37</xdr:row>
          <xdr:rowOff>22860</xdr:rowOff>
        </xdr:from>
        <xdr:to>
          <xdr:col>2</xdr:col>
          <xdr:colOff>38100</xdr:colOff>
          <xdr:row>38</xdr:row>
          <xdr:rowOff>7620</xdr:rowOff>
        </xdr:to>
        <xdr:sp macro="" textlink="">
          <xdr:nvSpPr>
            <xdr:cNvPr id="93195" name="Check Box 11" hidden="1">
              <a:extLst>
                <a:ext uri="{63B3BB69-23CF-44E3-9099-C40C66FF867C}">
                  <a14:compatExt spid="_x0000_s93195"/>
                </a:ext>
                <a:ext uri="{FF2B5EF4-FFF2-40B4-BE49-F238E27FC236}">
                  <a16:creationId xmlns:a16="http://schemas.microsoft.com/office/drawing/2014/main" id="{00000000-0008-0000-0100-00000B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1562100</xdr:colOff>
          <xdr:row>28</xdr:row>
          <xdr:rowOff>960120</xdr:rowOff>
        </xdr:from>
        <xdr:to>
          <xdr:col>2</xdr:col>
          <xdr:colOff>38100</xdr:colOff>
          <xdr:row>30</xdr:row>
          <xdr:rowOff>15240</xdr:rowOff>
        </xdr:to>
        <xdr:sp macro="" textlink="">
          <xdr:nvSpPr>
            <xdr:cNvPr id="93196" name="Check Box 12" hidden="1">
              <a:extLst>
                <a:ext uri="{63B3BB69-23CF-44E3-9099-C40C66FF867C}">
                  <a14:compatExt spid="_x0000_s93196"/>
                </a:ext>
                <a:ext uri="{FF2B5EF4-FFF2-40B4-BE49-F238E27FC236}">
                  <a16:creationId xmlns:a16="http://schemas.microsoft.com/office/drawing/2014/main" id="{00000000-0008-0000-0100-00000C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1554480</xdr:colOff>
          <xdr:row>29</xdr:row>
          <xdr:rowOff>281940</xdr:rowOff>
        </xdr:from>
        <xdr:to>
          <xdr:col>2</xdr:col>
          <xdr:colOff>38100</xdr:colOff>
          <xdr:row>31</xdr:row>
          <xdr:rowOff>7620</xdr:rowOff>
        </xdr:to>
        <xdr:sp macro="" textlink="">
          <xdr:nvSpPr>
            <xdr:cNvPr id="93197" name="Check Box 13" hidden="1">
              <a:extLst>
                <a:ext uri="{63B3BB69-23CF-44E3-9099-C40C66FF867C}">
                  <a14:compatExt spid="_x0000_s93197"/>
                </a:ext>
                <a:ext uri="{FF2B5EF4-FFF2-40B4-BE49-F238E27FC236}">
                  <a16:creationId xmlns:a16="http://schemas.microsoft.com/office/drawing/2014/main" id="{00000000-0008-0000-0100-00000D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1506071</xdr:colOff>
      <xdr:row>20</xdr:row>
      <xdr:rowOff>22412</xdr:rowOff>
    </xdr:from>
    <xdr:to>
      <xdr:col>7</xdr:col>
      <xdr:colOff>1086970</xdr:colOff>
      <xdr:row>25</xdr:row>
      <xdr:rowOff>71718</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1739153" y="6638365"/>
          <a:ext cx="6277535" cy="900953"/>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1515035</xdr:colOff>
      <xdr:row>25</xdr:row>
      <xdr:rowOff>194984</xdr:rowOff>
    </xdr:from>
    <xdr:to>
      <xdr:col>11</xdr:col>
      <xdr:colOff>22411</xdr:colOff>
      <xdr:row>28</xdr:row>
      <xdr:rowOff>44824</xdr:rowOff>
    </xdr:to>
    <xdr:sp macro="" textlink="">
      <xdr:nvSpPr>
        <xdr:cNvPr id="3" name="正方形/長方形 2">
          <a:extLst>
            <a:ext uri="{FF2B5EF4-FFF2-40B4-BE49-F238E27FC236}">
              <a16:creationId xmlns:a16="http://schemas.microsoft.com/office/drawing/2014/main" id="{00000000-0008-0000-0A00-000003000000}"/>
            </a:ext>
          </a:extLst>
        </xdr:cNvPr>
        <xdr:cNvSpPr/>
      </xdr:nvSpPr>
      <xdr:spPr>
        <a:xfrm>
          <a:off x="1748117" y="7931525"/>
          <a:ext cx="10161494" cy="656664"/>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1057275</xdr:colOff>
      <xdr:row>28</xdr:row>
      <xdr:rowOff>171450</xdr:rowOff>
    </xdr:from>
    <xdr:to>
      <xdr:col>7</xdr:col>
      <xdr:colOff>1019175</xdr:colOff>
      <xdr:row>29</xdr:row>
      <xdr:rowOff>277905</xdr:rowOff>
    </xdr:to>
    <xdr:grpSp>
      <xdr:nvGrpSpPr>
        <xdr:cNvPr id="4" name="グループ化 3">
          <a:extLst>
            <a:ext uri="{FF2B5EF4-FFF2-40B4-BE49-F238E27FC236}">
              <a16:creationId xmlns:a16="http://schemas.microsoft.com/office/drawing/2014/main" id="{00000000-0008-0000-0A00-000004000000}"/>
            </a:ext>
          </a:extLst>
        </xdr:cNvPr>
        <xdr:cNvGrpSpPr/>
      </xdr:nvGrpSpPr>
      <xdr:grpSpPr>
        <a:xfrm>
          <a:off x="3061223" y="8034169"/>
          <a:ext cx="4858871" cy="1031053"/>
          <a:chOff x="3295650" y="8934450"/>
          <a:chExt cx="5181600" cy="1133474"/>
        </a:xfrm>
      </xdr:grpSpPr>
      <xdr:sp macro="" textlink="">
        <xdr:nvSpPr>
          <xdr:cNvPr id="5" name="テキスト ボックス 4">
            <a:extLst>
              <a:ext uri="{FF2B5EF4-FFF2-40B4-BE49-F238E27FC236}">
                <a16:creationId xmlns:a16="http://schemas.microsoft.com/office/drawing/2014/main" id="{00000000-0008-0000-0A00-000005000000}"/>
              </a:ext>
            </a:extLst>
          </xdr:cNvPr>
          <xdr:cNvSpPr txBox="1"/>
        </xdr:nvSpPr>
        <xdr:spPr>
          <a:xfrm>
            <a:off x="3295650" y="9429749"/>
            <a:ext cx="5181600"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メイリオ" panose="020B0604030504040204" pitchFamily="50" charset="-128"/>
                <a:ea typeface="メイリオ" panose="020B0604030504040204" pitchFamily="50" charset="-128"/>
              </a:rPr>
              <a:t>＜点線内の機器等の導入に際し、必要な場合のみチェックすること＞</a:t>
            </a:r>
          </a:p>
        </xdr:txBody>
      </xdr:sp>
      <xdr:sp macro="" textlink="">
        <xdr:nvSpPr>
          <xdr:cNvPr id="6" name="下矢印 3">
            <a:extLst>
              <a:ext uri="{FF2B5EF4-FFF2-40B4-BE49-F238E27FC236}">
                <a16:creationId xmlns:a16="http://schemas.microsoft.com/office/drawing/2014/main" id="{00000000-0008-0000-0A00-000006000000}"/>
              </a:ext>
            </a:extLst>
          </xdr:cNvPr>
          <xdr:cNvSpPr/>
        </xdr:nvSpPr>
        <xdr:spPr>
          <a:xfrm>
            <a:off x="4581525" y="8934450"/>
            <a:ext cx="571500" cy="457200"/>
          </a:xfrm>
          <a:prstGeom prst="downArrow">
            <a:avLst/>
          </a:prstGeom>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0</xdr:col>
          <xdr:colOff>106680</xdr:colOff>
          <xdr:row>11</xdr:row>
          <xdr:rowOff>312420</xdr:rowOff>
        </xdr:from>
        <xdr:to>
          <xdr:col>1</xdr:col>
          <xdr:colOff>259080</xdr:colOff>
          <xdr:row>13</xdr:row>
          <xdr:rowOff>83820</xdr:rowOff>
        </xdr:to>
        <xdr:sp macro="" textlink="">
          <xdr:nvSpPr>
            <xdr:cNvPr id="93200" name="Check Box 16" hidden="1">
              <a:extLst>
                <a:ext uri="{63B3BB69-23CF-44E3-9099-C40C66FF867C}">
                  <a14:compatExt spid="_x0000_s93200"/>
                </a:ext>
                <a:ext uri="{FF2B5EF4-FFF2-40B4-BE49-F238E27FC236}">
                  <a16:creationId xmlns:a16="http://schemas.microsoft.com/office/drawing/2014/main" id="{00000000-0008-0000-0100-000010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15</xdr:row>
          <xdr:rowOff>0</xdr:rowOff>
        </xdr:from>
        <xdr:to>
          <xdr:col>1</xdr:col>
          <xdr:colOff>137160</xdr:colOff>
          <xdr:row>15</xdr:row>
          <xdr:rowOff>236220</xdr:rowOff>
        </xdr:to>
        <xdr:sp macro="" textlink="">
          <xdr:nvSpPr>
            <xdr:cNvPr id="93202" name="Check Box 18" hidden="1">
              <a:extLst>
                <a:ext uri="{63B3BB69-23CF-44E3-9099-C40C66FF867C}">
                  <a14:compatExt spid="_x0000_s93202"/>
                </a:ext>
                <a:ext uri="{FF2B5EF4-FFF2-40B4-BE49-F238E27FC236}">
                  <a16:creationId xmlns:a16="http://schemas.microsoft.com/office/drawing/2014/main" id="{00000000-0008-0000-0100-00001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43</xdr:row>
          <xdr:rowOff>0</xdr:rowOff>
        </xdr:from>
        <xdr:to>
          <xdr:col>2</xdr:col>
          <xdr:colOff>198120</xdr:colOff>
          <xdr:row>44</xdr:row>
          <xdr:rowOff>45720</xdr:rowOff>
        </xdr:to>
        <xdr:sp macro="" textlink="">
          <xdr:nvSpPr>
            <xdr:cNvPr id="93203" name="Check Box 19" hidden="1">
              <a:extLst>
                <a:ext uri="{63B3BB69-23CF-44E3-9099-C40C66FF867C}">
                  <a14:compatExt spid="_x0000_s93203"/>
                </a:ext>
                <a:ext uri="{FF2B5EF4-FFF2-40B4-BE49-F238E27FC236}">
                  <a16:creationId xmlns:a16="http://schemas.microsoft.com/office/drawing/2014/main" id="{00000000-0008-0000-0100-000013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43</xdr:row>
          <xdr:rowOff>220980</xdr:rowOff>
        </xdr:from>
        <xdr:to>
          <xdr:col>2</xdr:col>
          <xdr:colOff>426720</xdr:colOff>
          <xdr:row>45</xdr:row>
          <xdr:rowOff>15240</xdr:rowOff>
        </xdr:to>
        <xdr:sp macro="" textlink="">
          <xdr:nvSpPr>
            <xdr:cNvPr id="93204" name="Check Box 20" hidden="1">
              <a:extLst>
                <a:ext uri="{63B3BB69-23CF-44E3-9099-C40C66FF867C}">
                  <a14:compatExt spid="_x0000_s93204"/>
                </a:ext>
                <a:ext uri="{FF2B5EF4-FFF2-40B4-BE49-F238E27FC236}">
                  <a16:creationId xmlns:a16="http://schemas.microsoft.com/office/drawing/2014/main" id="{00000000-0008-0000-0100-000014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44</xdr:row>
          <xdr:rowOff>213360</xdr:rowOff>
        </xdr:from>
        <xdr:to>
          <xdr:col>2</xdr:col>
          <xdr:colOff>236220</xdr:colOff>
          <xdr:row>45</xdr:row>
          <xdr:rowOff>236220</xdr:rowOff>
        </xdr:to>
        <xdr:sp macro="" textlink="">
          <xdr:nvSpPr>
            <xdr:cNvPr id="93205" name="Check Box 21" hidden="1">
              <a:extLst>
                <a:ext uri="{63B3BB69-23CF-44E3-9099-C40C66FF867C}">
                  <a14:compatExt spid="_x0000_s93205"/>
                </a:ext>
                <a:ext uri="{FF2B5EF4-FFF2-40B4-BE49-F238E27FC236}">
                  <a16:creationId xmlns:a16="http://schemas.microsoft.com/office/drawing/2014/main" id="{00000000-0008-0000-0100-000015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３　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1074420</xdr:colOff>
          <xdr:row>43</xdr:row>
          <xdr:rowOff>7620</xdr:rowOff>
        </xdr:from>
        <xdr:to>
          <xdr:col>4</xdr:col>
          <xdr:colOff>845820</xdr:colOff>
          <xdr:row>44</xdr:row>
          <xdr:rowOff>45720</xdr:rowOff>
        </xdr:to>
        <xdr:sp macro="" textlink="">
          <xdr:nvSpPr>
            <xdr:cNvPr id="93206" name="Check Box 22" hidden="1">
              <a:extLst>
                <a:ext uri="{63B3BB69-23CF-44E3-9099-C40C66FF867C}">
                  <a14:compatExt spid="_x0000_s93206"/>
                </a:ext>
                <a:ext uri="{FF2B5EF4-FFF2-40B4-BE49-F238E27FC236}">
                  <a16:creationId xmlns:a16="http://schemas.microsoft.com/office/drawing/2014/main" id="{00000000-0008-0000-0100-000016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1074420</xdr:colOff>
          <xdr:row>43</xdr:row>
          <xdr:rowOff>228600</xdr:rowOff>
        </xdr:from>
        <xdr:to>
          <xdr:col>4</xdr:col>
          <xdr:colOff>845820</xdr:colOff>
          <xdr:row>45</xdr:row>
          <xdr:rowOff>15240</xdr:rowOff>
        </xdr:to>
        <xdr:sp macro="" textlink="">
          <xdr:nvSpPr>
            <xdr:cNvPr id="93207" name="Check Box 23" hidden="1">
              <a:extLst>
                <a:ext uri="{63B3BB69-23CF-44E3-9099-C40C66FF867C}">
                  <a14:compatExt spid="_x0000_s93207"/>
                </a:ext>
                <a:ext uri="{FF2B5EF4-FFF2-40B4-BE49-F238E27FC236}">
                  <a16:creationId xmlns:a16="http://schemas.microsoft.com/office/drawing/2014/main" id="{00000000-0008-0000-0100-000017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1074420</xdr:colOff>
          <xdr:row>44</xdr:row>
          <xdr:rowOff>228600</xdr:rowOff>
        </xdr:from>
        <xdr:to>
          <xdr:col>4</xdr:col>
          <xdr:colOff>845820</xdr:colOff>
          <xdr:row>45</xdr:row>
          <xdr:rowOff>243840</xdr:rowOff>
        </xdr:to>
        <xdr:sp macro="" textlink="">
          <xdr:nvSpPr>
            <xdr:cNvPr id="93208" name="Check Box 24" hidden="1">
              <a:extLst>
                <a:ext uri="{63B3BB69-23CF-44E3-9099-C40C66FF867C}">
                  <a14:compatExt spid="_x0000_s93208"/>
                </a:ext>
                <a:ext uri="{FF2B5EF4-FFF2-40B4-BE49-F238E27FC236}">
                  <a16:creationId xmlns:a16="http://schemas.microsoft.com/office/drawing/2014/main" id="{00000000-0008-0000-0100-000018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45</xdr:row>
          <xdr:rowOff>220980</xdr:rowOff>
        </xdr:from>
        <xdr:to>
          <xdr:col>1</xdr:col>
          <xdr:colOff>1059180</xdr:colOff>
          <xdr:row>46</xdr:row>
          <xdr:rowOff>236220</xdr:rowOff>
        </xdr:to>
        <xdr:sp macro="" textlink="">
          <xdr:nvSpPr>
            <xdr:cNvPr id="93209" name="Check Box 25" hidden="1">
              <a:extLst>
                <a:ext uri="{63B3BB69-23CF-44E3-9099-C40C66FF867C}">
                  <a14:compatExt spid="_x0000_s93209"/>
                </a:ext>
                <a:ext uri="{FF2B5EF4-FFF2-40B4-BE49-F238E27FC236}">
                  <a16:creationId xmlns:a16="http://schemas.microsoft.com/office/drawing/2014/main" id="{00000000-0008-0000-0100-000019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43</xdr:row>
          <xdr:rowOff>38100</xdr:rowOff>
        </xdr:from>
        <xdr:to>
          <xdr:col>7</xdr:col>
          <xdr:colOff>441960</xdr:colOff>
          <xdr:row>44</xdr:row>
          <xdr:rowOff>22860</xdr:rowOff>
        </xdr:to>
        <xdr:sp macro="" textlink="">
          <xdr:nvSpPr>
            <xdr:cNvPr id="93210" name="Check Box 26" hidden="1">
              <a:extLst>
                <a:ext uri="{63B3BB69-23CF-44E3-9099-C40C66FF867C}">
                  <a14:compatExt spid="_x0000_s93210"/>
                </a:ext>
                <a:ext uri="{FF2B5EF4-FFF2-40B4-BE49-F238E27FC236}">
                  <a16:creationId xmlns:a16="http://schemas.microsoft.com/office/drawing/2014/main" id="{00000000-0008-0000-0100-00001A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312420</xdr:colOff>
          <xdr:row>44</xdr:row>
          <xdr:rowOff>76200</xdr:rowOff>
        </xdr:from>
        <xdr:to>
          <xdr:col>9</xdr:col>
          <xdr:colOff>2362200</xdr:colOff>
          <xdr:row>45</xdr:row>
          <xdr:rowOff>91440</xdr:rowOff>
        </xdr:to>
        <xdr:sp macro="" textlink="">
          <xdr:nvSpPr>
            <xdr:cNvPr id="93213" name="Check Box 29" hidden="1">
              <a:extLst>
                <a:ext uri="{63B3BB69-23CF-44E3-9099-C40C66FF867C}">
                  <a14:compatExt spid="_x0000_s93213"/>
                </a:ext>
                <a:ext uri="{FF2B5EF4-FFF2-40B4-BE49-F238E27FC236}">
                  <a16:creationId xmlns:a16="http://schemas.microsoft.com/office/drawing/2014/main" id="{00000000-0008-0000-0100-00001D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312420</xdr:colOff>
          <xdr:row>45</xdr:row>
          <xdr:rowOff>76200</xdr:rowOff>
        </xdr:from>
        <xdr:to>
          <xdr:col>9</xdr:col>
          <xdr:colOff>1790700</xdr:colOff>
          <xdr:row>46</xdr:row>
          <xdr:rowOff>30480</xdr:rowOff>
        </xdr:to>
        <xdr:sp macro="" textlink="">
          <xdr:nvSpPr>
            <xdr:cNvPr id="93214" name="Check Box 30" hidden="1">
              <a:extLst>
                <a:ext uri="{63B3BB69-23CF-44E3-9099-C40C66FF867C}">
                  <a14:compatExt spid="_x0000_s93214"/>
                </a:ext>
                <a:ext uri="{FF2B5EF4-FFF2-40B4-BE49-F238E27FC236}">
                  <a16:creationId xmlns:a16="http://schemas.microsoft.com/office/drawing/2014/main" id="{00000000-0008-0000-0100-00001E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６　ヒヤリハット・事故の防止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312420</xdr:colOff>
          <xdr:row>46</xdr:row>
          <xdr:rowOff>30480</xdr:rowOff>
        </xdr:from>
        <xdr:to>
          <xdr:col>9</xdr:col>
          <xdr:colOff>419100</xdr:colOff>
          <xdr:row>47</xdr:row>
          <xdr:rowOff>45720</xdr:rowOff>
        </xdr:to>
        <xdr:sp macro="" textlink="">
          <xdr:nvSpPr>
            <xdr:cNvPr id="93215" name="Check Box 31" hidden="1">
              <a:extLst>
                <a:ext uri="{63B3BB69-23CF-44E3-9099-C40C66FF867C}">
                  <a14:compatExt spid="_x0000_s93215"/>
                </a:ext>
                <a:ext uri="{FF2B5EF4-FFF2-40B4-BE49-F238E27FC236}">
                  <a16:creationId xmlns:a16="http://schemas.microsoft.com/office/drawing/2014/main" id="{00000000-0008-0000-0100-00001F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46</xdr:row>
          <xdr:rowOff>7620</xdr:rowOff>
        </xdr:from>
        <xdr:to>
          <xdr:col>8</xdr:col>
          <xdr:colOff>312420</xdr:colOff>
          <xdr:row>47</xdr:row>
          <xdr:rowOff>7620</xdr:rowOff>
        </xdr:to>
        <xdr:sp macro="" textlink="">
          <xdr:nvSpPr>
            <xdr:cNvPr id="93216" name="Check Box 32" hidden="1">
              <a:extLst>
                <a:ext uri="{63B3BB69-23CF-44E3-9099-C40C66FF867C}">
                  <a14:compatExt spid="_x0000_s93216"/>
                </a:ext>
                <a:ext uri="{FF2B5EF4-FFF2-40B4-BE49-F238E27FC236}">
                  <a16:creationId xmlns:a16="http://schemas.microsoft.com/office/drawing/2014/main" id="{00000000-0008-0000-0100-000020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４　会議や他職種連携におけるICTの活用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1569720</xdr:colOff>
          <xdr:row>25</xdr:row>
          <xdr:rowOff>198120</xdr:rowOff>
        </xdr:from>
        <xdr:to>
          <xdr:col>2</xdr:col>
          <xdr:colOff>0</xdr:colOff>
          <xdr:row>27</xdr:row>
          <xdr:rowOff>38100</xdr:rowOff>
        </xdr:to>
        <xdr:sp macro="" textlink="">
          <xdr:nvSpPr>
            <xdr:cNvPr id="93217" name="Check Box 33" hidden="1">
              <a:extLst>
                <a:ext uri="{63B3BB69-23CF-44E3-9099-C40C66FF867C}">
                  <a14:compatExt spid="_x0000_s93217"/>
                </a:ext>
                <a:ext uri="{FF2B5EF4-FFF2-40B4-BE49-F238E27FC236}">
                  <a16:creationId xmlns:a16="http://schemas.microsoft.com/office/drawing/2014/main" id="{00000000-0008-0000-0100-00002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12</xdr:row>
          <xdr:rowOff>213360</xdr:rowOff>
        </xdr:from>
        <xdr:to>
          <xdr:col>1</xdr:col>
          <xdr:colOff>259080</xdr:colOff>
          <xdr:row>14</xdr:row>
          <xdr:rowOff>121920</xdr:rowOff>
        </xdr:to>
        <xdr:sp macro="" textlink="">
          <xdr:nvSpPr>
            <xdr:cNvPr id="93218" name="Check Box 34" hidden="1">
              <a:extLst>
                <a:ext uri="{63B3BB69-23CF-44E3-9099-C40C66FF867C}">
                  <a14:compatExt spid="_x0000_s93218"/>
                </a:ext>
                <a:ext uri="{FF2B5EF4-FFF2-40B4-BE49-F238E27FC236}">
                  <a16:creationId xmlns:a16="http://schemas.microsoft.com/office/drawing/2014/main" id="{00000000-0008-0000-0100-00002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44</xdr:row>
          <xdr:rowOff>60960</xdr:rowOff>
        </xdr:from>
        <xdr:to>
          <xdr:col>7</xdr:col>
          <xdr:colOff>388620</xdr:colOff>
          <xdr:row>45</xdr:row>
          <xdr:rowOff>83820</xdr:rowOff>
        </xdr:to>
        <xdr:sp macro="" textlink="">
          <xdr:nvSpPr>
            <xdr:cNvPr id="93220" name="Check Box 36" hidden="1">
              <a:extLst>
                <a:ext uri="{63B3BB69-23CF-44E3-9099-C40C66FF867C}">
                  <a14:compatExt spid="_x0000_s93220"/>
                </a:ext>
                <a:ext uri="{FF2B5EF4-FFF2-40B4-BE49-F238E27FC236}">
                  <a16:creationId xmlns:a16="http://schemas.microsoft.com/office/drawing/2014/main" id="{00000000-0008-0000-0100-000024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　職員の負担軽減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45</xdr:row>
          <xdr:rowOff>68580</xdr:rowOff>
        </xdr:from>
        <xdr:to>
          <xdr:col>7</xdr:col>
          <xdr:colOff>297180</xdr:colOff>
          <xdr:row>46</xdr:row>
          <xdr:rowOff>7620</xdr:rowOff>
        </xdr:to>
        <xdr:sp macro="" textlink="">
          <xdr:nvSpPr>
            <xdr:cNvPr id="93221" name="Check Box 37" hidden="1">
              <a:extLst>
                <a:ext uri="{63B3BB69-23CF-44E3-9099-C40C66FF867C}">
                  <a14:compatExt spid="_x0000_s93221"/>
                </a:ext>
                <a:ext uri="{FF2B5EF4-FFF2-40B4-BE49-F238E27FC236}">
                  <a16:creationId xmlns:a16="http://schemas.microsoft.com/office/drawing/2014/main" id="{00000000-0008-0000-0100-000025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754380</xdr:colOff>
          <xdr:row>22</xdr:row>
          <xdr:rowOff>220980</xdr:rowOff>
        </xdr:from>
        <xdr:to>
          <xdr:col>4</xdr:col>
          <xdr:colOff>22860</xdr:colOff>
          <xdr:row>24</xdr:row>
          <xdr:rowOff>91440</xdr:rowOff>
        </xdr:to>
        <xdr:sp macro="" textlink="">
          <xdr:nvSpPr>
            <xdr:cNvPr id="93231" name="Check Box 47" hidden="1">
              <a:extLst>
                <a:ext uri="{63B3BB69-23CF-44E3-9099-C40C66FF867C}">
                  <a14:compatExt spid="_x0000_s93231"/>
                </a:ext>
                <a:ext uri="{FF2B5EF4-FFF2-40B4-BE49-F238E27FC236}">
                  <a16:creationId xmlns:a16="http://schemas.microsoft.com/office/drawing/2014/main" id="{00000000-0008-0000-0100-00002F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1562100</xdr:colOff>
          <xdr:row>23</xdr:row>
          <xdr:rowOff>236220</xdr:rowOff>
        </xdr:from>
        <xdr:to>
          <xdr:col>1</xdr:col>
          <xdr:colOff>1783080</xdr:colOff>
          <xdr:row>25</xdr:row>
          <xdr:rowOff>38100</xdr:rowOff>
        </xdr:to>
        <xdr:sp macro="" textlink="">
          <xdr:nvSpPr>
            <xdr:cNvPr id="93232" name="Check Box 48" hidden="1">
              <a:extLst>
                <a:ext uri="{63B3BB69-23CF-44E3-9099-C40C66FF867C}">
                  <a14:compatExt spid="_x0000_s93232"/>
                </a:ext>
                <a:ext uri="{FF2B5EF4-FFF2-40B4-BE49-F238E27FC236}">
                  <a16:creationId xmlns:a16="http://schemas.microsoft.com/office/drawing/2014/main" id="{00000000-0008-0000-0100-000030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1569720</xdr:colOff>
          <xdr:row>38</xdr:row>
          <xdr:rowOff>213360</xdr:rowOff>
        </xdr:from>
        <xdr:to>
          <xdr:col>2</xdr:col>
          <xdr:colOff>22860</xdr:colOff>
          <xdr:row>40</xdr:row>
          <xdr:rowOff>60960</xdr:rowOff>
        </xdr:to>
        <xdr:sp macro="" textlink="">
          <xdr:nvSpPr>
            <xdr:cNvPr id="93233" name="Check Box 49" hidden="1">
              <a:extLst>
                <a:ext uri="{63B3BB69-23CF-44E3-9099-C40C66FF867C}">
                  <a14:compatExt spid="_x0000_s93233"/>
                </a:ext>
                <a:ext uri="{FF2B5EF4-FFF2-40B4-BE49-F238E27FC236}">
                  <a16:creationId xmlns:a16="http://schemas.microsoft.com/office/drawing/2014/main" id="{00000000-0008-0000-0100-00003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11</xdr:col>
      <xdr:colOff>76200</xdr:colOff>
      <xdr:row>8</xdr:row>
      <xdr:rowOff>19050</xdr:rowOff>
    </xdr:from>
    <xdr:to>
      <xdr:col>11</xdr:col>
      <xdr:colOff>419100</xdr:colOff>
      <xdr:row>9</xdr:row>
      <xdr:rowOff>266700</xdr:rowOff>
    </xdr:to>
    <xdr:sp macro="" textlink="">
      <xdr:nvSpPr>
        <xdr:cNvPr id="2" name="右大かっこ 1">
          <a:extLst>
            <a:ext uri="{FF2B5EF4-FFF2-40B4-BE49-F238E27FC236}">
              <a16:creationId xmlns:a16="http://schemas.microsoft.com/office/drawing/2014/main" id="{00000000-0008-0000-0B00-000002000000}"/>
            </a:ext>
          </a:extLst>
        </xdr:cNvPr>
        <xdr:cNvSpPr/>
      </xdr:nvSpPr>
      <xdr:spPr>
        <a:xfrm>
          <a:off x="6238875" y="2228850"/>
          <a:ext cx="342900" cy="533400"/>
        </a:xfrm>
        <a:prstGeom prst="rightBracket">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19050</xdr:colOff>
      <xdr:row>8</xdr:row>
      <xdr:rowOff>133350</xdr:rowOff>
    </xdr:from>
    <xdr:to>
      <xdr:col>21</xdr:col>
      <xdr:colOff>276225</xdr:colOff>
      <xdr:row>9</xdr:row>
      <xdr:rowOff>123825</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6610350" y="2343150"/>
          <a:ext cx="43434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u="sng"/>
            <a:t>機器台数等との著しい矛盾が生じていないか確認します。</a:t>
          </a:r>
          <a:endParaRPr kumimoji="1" lang="en-US" altLang="ja-JP" sz="1200" u="sng"/>
        </a:p>
        <a:p>
          <a:endParaRPr kumimoji="1" lang="ja-JP" altLang="en-US" sz="1200"/>
        </a:p>
      </xdr:txBody>
    </xdr:sp>
    <xdr:clientData/>
  </xdr:twoCellAnchor>
  <xdr:twoCellAnchor editAs="oneCell">
    <xdr:from>
      <xdr:col>0</xdr:col>
      <xdr:colOff>190499</xdr:colOff>
      <xdr:row>34</xdr:row>
      <xdr:rowOff>130969</xdr:rowOff>
    </xdr:from>
    <xdr:to>
      <xdr:col>20</xdr:col>
      <xdr:colOff>587217</xdr:colOff>
      <xdr:row>36</xdr:row>
      <xdr:rowOff>78106</xdr:rowOff>
    </xdr:to>
    <xdr:pic>
      <xdr:nvPicPr>
        <xdr:cNvPr id="4" name="図 3">
          <a:extLst>
            <a:ext uri="{FF2B5EF4-FFF2-40B4-BE49-F238E27FC236}">
              <a16:creationId xmlns:a16="http://schemas.microsoft.com/office/drawing/2014/main" id="{00000000-0008-0000-0B00-000004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b="60895"/>
        <a:stretch/>
      </xdr:blipFill>
      <xdr:spPr bwMode="auto">
        <a:xfrm>
          <a:off x="190499" y="10951369"/>
          <a:ext cx="9493093" cy="4405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3.2" x14ac:dyDescent="0.2"/>
  <sheetData/>
  <phoneticPr fontId="1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FDADA-C424-447B-B3D4-DE521D8BF8D2}">
  <sheetPr codeName="Sheet2">
    <tabColor rgb="FFFF0000"/>
    <pageSetUpPr fitToPage="1"/>
  </sheetPr>
  <dimension ref="A1:Z102"/>
  <sheetViews>
    <sheetView showGridLines="0" tabSelected="1" view="pageBreakPreview" zoomScale="85" zoomScaleNormal="100" zoomScaleSheetLayoutView="85" workbookViewId="0">
      <selection activeCell="B54" sqref="B54:J54"/>
    </sheetView>
  </sheetViews>
  <sheetFormatPr defaultRowHeight="13.2" x14ac:dyDescent="0.2"/>
  <cols>
    <col min="1" max="1" width="3.33203125" customWidth="1"/>
    <col min="2" max="2" width="26" customWidth="1"/>
    <col min="3" max="3" width="19" customWidth="1"/>
    <col min="4" max="4" width="14.6640625" customWidth="1"/>
    <col min="5" max="7" width="12.6640625" customWidth="1"/>
    <col min="8" max="8" width="17.33203125" customWidth="1"/>
    <col min="9" max="9" width="12" customWidth="1"/>
    <col min="10" max="10" width="40" customWidth="1"/>
    <col min="11" max="11" width="2.88671875" customWidth="1"/>
    <col min="12" max="12" width="15" customWidth="1"/>
    <col min="13" max="13" width="2.33203125" customWidth="1"/>
  </cols>
  <sheetData>
    <row r="1" spans="1:15" ht="16.2" x14ac:dyDescent="0.2">
      <c r="A1" s="29" t="s">
        <v>67</v>
      </c>
      <c r="B1" s="30"/>
    </row>
    <row r="2" spans="1:15" ht="33" customHeight="1" x14ac:dyDescent="0.2">
      <c r="B2" s="185" t="s">
        <v>81</v>
      </c>
      <c r="C2" s="185"/>
      <c r="D2" s="185"/>
      <c r="E2" s="185"/>
      <c r="F2" s="185"/>
      <c r="G2" s="185"/>
      <c r="H2" s="185"/>
      <c r="I2" s="185"/>
      <c r="J2" s="185"/>
    </row>
    <row r="3" spans="1:15" ht="20.100000000000001" customHeight="1" x14ac:dyDescent="0.2">
      <c r="B3" s="19"/>
      <c r="C3" s="112"/>
      <c r="D3" s="19"/>
      <c r="E3" s="19"/>
      <c r="F3" s="31"/>
      <c r="G3" s="31"/>
      <c r="H3" s="114"/>
      <c r="I3" s="186"/>
      <c r="J3" s="186"/>
    </row>
    <row r="4" spans="1:15" ht="15" thickBot="1" x14ac:dyDescent="0.25">
      <c r="B4" s="32" t="s">
        <v>2</v>
      </c>
    </row>
    <row r="5" spans="1:15" ht="24.9" customHeight="1" x14ac:dyDescent="0.2">
      <c r="B5" s="81" t="s">
        <v>3</v>
      </c>
      <c r="C5" s="187"/>
      <c r="D5" s="188"/>
      <c r="E5" s="188"/>
      <c r="F5" s="188"/>
      <c r="G5" s="188"/>
      <c r="H5" s="188"/>
      <c r="I5" s="188"/>
      <c r="J5" s="189"/>
    </row>
    <row r="6" spans="1:15" ht="30" customHeight="1" x14ac:dyDescent="0.2">
      <c r="B6" s="83" t="s">
        <v>1</v>
      </c>
      <c r="C6" s="190"/>
      <c r="D6" s="191"/>
      <c r="E6" s="191"/>
      <c r="F6" s="191"/>
      <c r="G6" s="191"/>
      <c r="H6" s="191"/>
      <c r="I6" s="191"/>
      <c r="J6" s="192"/>
    </row>
    <row r="7" spans="1:15" ht="24.9" customHeight="1" x14ac:dyDescent="0.2">
      <c r="B7" s="82" t="s">
        <v>3</v>
      </c>
      <c r="C7" s="193"/>
      <c r="D7" s="194"/>
      <c r="E7" s="194"/>
      <c r="F7" s="194"/>
      <c r="G7" s="194"/>
      <c r="H7" s="194"/>
      <c r="I7" s="194"/>
      <c r="J7" s="195"/>
    </row>
    <row r="8" spans="1:15" ht="30" customHeight="1" x14ac:dyDescent="0.2">
      <c r="B8" s="83" t="s">
        <v>4</v>
      </c>
      <c r="C8" s="173"/>
      <c r="D8" s="174"/>
      <c r="E8" s="174"/>
      <c r="F8" s="174"/>
      <c r="G8" s="174"/>
      <c r="H8" s="174"/>
      <c r="I8" s="174"/>
      <c r="J8" s="175"/>
    </row>
    <row r="9" spans="1:15" ht="23.1" customHeight="1" x14ac:dyDescent="0.2">
      <c r="B9" s="176" t="s">
        <v>69</v>
      </c>
      <c r="C9" s="177"/>
      <c r="D9" s="177"/>
      <c r="E9" s="177"/>
      <c r="F9" s="177"/>
      <c r="G9" s="177"/>
      <c r="H9" s="177"/>
      <c r="I9" s="177"/>
      <c r="J9" s="178"/>
    </row>
    <row r="10" spans="1:15" ht="30" customHeight="1" thickBot="1" x14ac:dyDescent="0.25">
      <c r="B10" s="179"/>
      <c r="C10" s="180"/>
      <c r="D10" s="180"/>
      <c r="E10" s="180"/>
      <c r="F10" s="180"/>
      <c r="G10" s="180"/>
      <c r="H10" s="180"/>
      <c r="I10" s="180"/>
      <c r="J10" s="181"/>
      <c r="O10" s="62" t="s">
        <v>0</v>
      </c>
    </row>
    <row r="11" spans="1:15" ht="23.1" customHeight="1" x14ac:dyDescent="0.2">
      <c r="B11" s="33"/>
      <c r="C11" s="34"/>
      <c r="D11" s="33"/>
      <c r="E11" s="33"/>
      <c r="F11" s="34"/>
      <c r="G11" s="34"/>
      <c r="H11" s="34"/>
      <c r="I11" s="34"/>
      <c r="J11" s="34"/>
    </row>
    <row r="12" spans="1:15" ht="30" customHeight="1" x14ac:dyDescent="0.2">
      <c r="A12" s="16"/>
      <c r="B12" s="84" t="s">
        <v>84</v>
      </c>
      <c r="C12" s="85"/>
      <c r="D12" s="85"/>
      <c r="E12" s="85"/>
      <c r="F12" s="85"/>
      <c r="G12" s="85"/>
      <c r="H12" s="85"/>
      <c r="I12" s="85"/>
      <c r="J12" s="63"/>
    </row>
    <row r="13" spans="1:15" ht="23.1" customHeight="1" x14ac:dyDescent="0.2">
      <c r="A13" s="16"/>
      <c r="B13" s="18" t="s">
        <v>83</v>
      </c>
      <c r="C13" s="85"/>
      <c r="D13" s="85"/>
      <c r="E13" s="85"/>
      <c r="F13" s="85"/>
      <c r="G13" s="85"/>
      <c r="H13" s="85"/>
      <c r="I13" s="85"/>
      <c r="J13" s="63"/>
    </row>
    <row r="14" spans="1:15" s="16" customFormat="1" ht="18" customHeight="1" x14ac:dyDescent="0.2">
      <c r="B14" s="17" t="s">
        <v>26</v>
      </c>
      <c r="C14" s="63"/>
      <c r="D14" s="63"/>
      <c r="E14" s="63"/>
      <c r="F14" s="63"/>
      <c r="G14" s="64"/>
      <c r="H14" s="64"/>
      <c r="I14" s="63"/>
      <c r="J14" s="63"/>
    </row>
    <row r="15" spans="1:15" s="16" customFormat="1" ht="34.799999999999997" customHeight="1" x14ac:dyDescent="0.2">
      <c r="A15" s="63" t="s">
        <v>27</v>
      </c>
      <c r="B15" s="86"/>
      <c r="C15" s="87"/>
      <c r="D15" s="87"/>
      <c r="E15" s="87"/>
      <c r="F15" s="87"/>
      <c r="G15" s="87"/>
      <c r="H15" s="87"/>
      <c r="I15" s="87"/>
      <c r="J15" s="87"/>
      <c r="K15" s="28"/>
    </row>
    <row r="16" spans="1:15" s="16" customFormat="1" ht="23.4" customHeight="1" x14ac:dyDescent="0.2">
      <c r="B16" s="184" t="s">
        <v>70</v>
      </c>
      <c r="C16" s="184"/>
      <c r="D16" s="184"/>
      <c r="E16" s="184"/>
      <c r="F16" s="184"/>
      <c r="G16" s="184"/>
      <c r="H16" s="184"/>
      <c r="I16" s="184"/>
      <c r="J16" s="184"/>
    </row>
    <row r="17" spans="1:18" s="16" customFormat="1" ht="19.5" customHeight="1" x14ac:dyDescent="0.2">
      <c r="B17" s="46"/>
      <c r="C17" s="47"/>
      <c r="D17" s="47"/>
      <c r="E17" s="47"/>
      <c r="F17" s="47"/>
      <c r="G17" s="47"/>
      <c r="H17" s="47"/>
      <c r="I17" s="47"/>
      <c r="J17" s="47"/>
    </row>
    <row r="18" spans="1:18" s="16" customFormat="1" ht="16.5" customHeight="1" x14ac:dyDescent="0.2">
      <c r="A18"/>
      <c r="B18"/>
      <c r="C18"/>
      <c r="D18"/>
      <c r="E18"/>
      <c r="F18"/>
      <c r="G18"/>
      <c r="H18"/>
      <c r="I18"/>
      <c r="J18"/>
    </row>
    <row r="19" spans="1:18" s="16" customFormat="1" ht="18.75" customHeight="1" x14ac:dyDescent="0.2">
      <c r="A19"/>
      <c r="B19" s="32" t="s">
        <v>28</v>
      </c>
      <c r="C19"/>
      <c r="D19"/>
      <c r="E19"/>
      <c r="F19"/>
      <c r="G19"/>
      <c r="H19"/>
      <c r="I19"/>
      <c r="J19"/>
    </row>
    <row r="20" spans="1:18" ht="16.2" x14ac:dyDescent="0.2">
      <c r="B20" s="1" t="s">
        <v>29</v>
      </c>
      <c r="D20" s="35"/>
      <c r="E20" s="35"/>
      <c r="F20" s="35"/>
      <c r="G20" s="35"/>
      <c r="H20" s="35"/>
    </row>
    <row r="21" spans="1:18" ht="5.4" customHeight="1" x14ac:dyDescent="0.2">
      <c r="B21" s="1"/>
      <c r="D21" s="35"/>
      <c r="E21" s="35"/>
      <c r="F21" s="35"/>
      <c r="G21" s="35"/>
      <c r="H21" s="35"/>
    </row>
    <row r="22" spans="1:18" s="21" customFormat="1" ht="20.100000000000001" customHeight="1" x14ac:dyDescent="0.2">
      <c r="A22"/>
      <c r="B22" s="1"/>
      <c r="C22" s="113" t="s">
        <v>66</v>
      </c>
      <c r="D22" s="1"/>
      <c r="E22" s="30" t="s">
        <v>30</v>
      </c>
      <c r="F22" s="1"/>
      <c r="G22" s="1"/>
      <c r="H22" s="1"/>
      <c r="I22" s="1"/>
      <c r="J22" s="1"/>
      <c r="K22" s="22"/>
      <c r="L22"/>
    </row>
    <row r="23" spans="1:18" s="21" customFormat="1" ht="20.399999999999999" customHeight="1" x14ac:dyDescent="0.2">
      <c r="A23"/>
      <c r="B23" s="1"/>
      <c r="C23" s="1" t="s">
        <v>31</v>
      </c>
      <c r="D23" s="1"/>
      <c r="E23" s="1" t="s">
        <v>32</v>
      </c>
      <c r="F23" s="1"/>
      <c r="G23" s="1"/>
      <c r="H23" s="1"/>
      <c r="I23" s="1"/>
      <c r="J23" s="1"/>
      <c r="K23" s="22"/>
      <c r="L23"/>
    </row>
    <row r="24" spans="1:18" s="21" customFormat="1" ht="21" customHeight="1" x14ac:dyDescent="0.2">
      <c r="A24"/>
      <c r="B24" s="1"/>
      <c r="C24" s="1" t="s">
        <v>71</v>
      </c>
      <c r="D24" s="1"/>
      <c r="E24" s="1" t="s">
        <v>72</v>
      </c>
      <c r="F24" s="1"/>
      <c r="G24" s="1"/>
      <c r="H24" s="1"/>
      <c r="I24" s="1"/>
      <c r="J24" s="1"/>
      <c r="K24" s="22"/>
      <c r="L24"/>
      <c r="R24" s="21" t="b">
        <v>0</v>
      </c>
    </row>
    <row r="25" spans="1:18" s="21" customFormat="1" ht="21" customHeight="1" x14ac:dyDescent="0.2">
      <c r="A25"/>
      <c r="B25" s="1"/>
      <c r="C25" s="1" t="s">
        <v>73</v>
      </c>
      <c r="D25" s="1"/>
      <c r="E25" s="1"/>
      <c r="F25" s="1"/>
      <c r="G25" s="1"/>
      <c r="H25" s="1"/>
      <c r="I25" s="1"/>
      <c r="J25" s="1"/>
      <c r="K25" s="22"/>
      <c r="L25"/>
    </row>
    <row r="26" spans="1:18" s="21" customFormat="1" ht="19.2" customHeight="1" x14ac:dyDescent="0.2">
      <c r="A26"/>
      <c r="B26" s="1"/>
      <c r="C26" s="1"/>
      <c r="D26" s="1"/>
      <c r="E26" s="1"/>
      <c r="F26" s="1"/>
      <c r="G26" s="1"/>
      <c r="H26" s="1"/>
      <c r="I26" s="1"/>
      <c r="J26" s="1"/>
      <c r="K26" s="22"/>
      <c r="L26"/>
    </row>
    <row r="27" spans="1:18" s="21" customFormat="1" ht="21" customHeight="1" x14ac:dyDescent="0.2">
      <c r="A27"/>
      <c r="B27" s="1"/>
      <c r="C27" t="s">
        <v>74</v>
      </c>
      <c r="D27" s="1"/>
      <c r="E27" s="30"/>
      <c r="F27" s="1"/>
      <c r="G27" s="1"/>
      <c r="H27" s="1"/>
      <c r="I27" s="1"/>
      <c r="J27" s="1"/>
      <c r="K27" s="22"/>
      <c r="L27"/>
    </row>
    <row r="28" spans="1:18" s="21" customFormat="1" ht="23.4" customHeight="1" x14ac:dyDescent="0.2">
      <c r="A28"/>
      <c r="B28" s="1"/>
      <c r="C28" t="s">
        <v>75</v>
      </c>
      <c r="D28" s="1"/>
      <c r="E28" s="30"/>
      <c r="F28" s="1"/>
      <c r="G28" s="1"/>
      <c r="H28" s="1"/>
      <c r="I28" s="1"/>
      <c r="J28" s="1"/>
      <c r="K28" s="22"/>
      <c r="L28"/>
    </row>
    <row r="29" spans="1:18" s="21" customFormat="1" ht="72.599999999999994" customHeight="1" x14ac:dyDescent="0.2">
      <c r="A29"/>
      <c r="B29" s="1"/>
      <c r="C29" s="1"/>
      <c r="D29" s="1"/>
      <c r="E29" s="30"/>
      <c r="F29" s="1"/>
      <c r="G29" s="1"/>
      <c r="H29" s="1"/>
      <c r="I29" s="1"/>
      <c r="J29" s="1"/>
      <c r="K29" s="22"/>
      <c r="L29"/>
    </row>
    <row r="30" spans="1:18" s="21" customFormat="1" ht="24.6" customHeight="1" x14ac:dyDescent="0.2">
      <c r="A30"/>
      <c r="B30" s="1"/>
      <c r="C30" s="1" t="s">
        <v>33</v>
      </c>
      <c r="D30" s="1"/>
      <c r="E30" s="2"/>
      <c r="F30" s="2"/>
      <c r="G30" s="2"/>
      <c r="H30" s="2"/>
      <c r="I30" s="2"/>
      <c r="J30" s="2"/>
      <c r="K30" s="22"/>
      <c r="L30"/>
    </row>
    <row r="31" spans="1:18" s="21" customFormat="1" ht="20.399999999999999" customHeight="1" x14ac:dyDescent="0.2">
      <c r="A31"/>
      <c r="B31" s="1"/>
      <c r="C31" s="1" t="s">
        <v>34</v>
      </c>
      <c r="D31" s="1"/>
      <c r="E31" s="2"/>
      <c r="F31" s="2"/>
      <c r="G31" s="2"/>
      <c r="H31" s="2"/>
      <c r="I31" s="2"/>
      <c r="J31" s="2"/>
      <c r="K31" s="22"/>
      <c r="L31"/>
      <c r="R31" s="21" t="b">
        <v>0</v>
      </c>
    </row>
    <row r="32" spans="1:18" s="21" customFormat="1" ht="18.75" customHeight="1" x14ac:dyDescent="0.2">
      <c r="A32"/>
      <c r="B32" s="1"/>
      <c r="C32" s="1" t="s">
        <v>35</v>
      </c>
      <c r="D32" s="1"/>
      <c r="E32" s="2"/>
      <c r="F32" s="2"/>
      <c r="G32" s="2"/>
      <c r="H32" s="2"/>
      <c r="I32" s="2"/>
      <c r="J32" s="2"/>
      <c r="K32" s="36"/>
      <c r="L32" s="36"/>
    </row>
    <row r="33" spans="1:26" s="21" customFormat="1" ht="18.75" customHeight="1" x14ac:dyDescent="0.2">
      <c r="A33"/>
      <c r="B33" s="1"/>
      <c r="C33" s="1"/>
      <c r="D33" s="88"/>
      <c r="E33" s="88"/>
      <c r="F33" s="88"/>
      <c r="G33" s="88"/>
      <c r="H33" s="88"/>
      <c r="I33" s="1"/>
      <c r="J33" s="1"/>
      <c r="K33" s="36"/>
      <c r="L33" s="36"/>
    </row>
    <row r="34" spans="1:26" s="21" customFormat="1" ht="18.75" customHeight="1" x14ac:dyDescent="0.2">
      <c r="A34"/>
      <c r="B34" s="32"/>
      <c r="C34" s="1"/>
      <c r="D34" s="1"/>
      <c r="E34" s="1"/>
      <c r="F34" s="1"/>
      <c r="G34" s="1"/>
      <c r="H34" s="1"/>
      <c r="I34" s="1"/>
      <c r="J34" s="1"/>
      <c r="K34" s="36"/>
      <c r="L34" s="36"/>
    </row>
    <row r="35" spans="1:26" ht="14.25" customHeight="1" x14ac:dyDescent="0.2">
      <c r="B35" s="30" t="s">
        <v>36</v>
      </c>
      <c r="C35" s="1"/>
      <c r="D35" s="1"/>
      <c r="E35" s="1"/>
      <c r="F35" s="1"/>
      <c r="G35" s="1"/>
      <c r="H35" s="1"/>
      <c r="I35" s="1"/>
      <c r="J35" s="1"/>
    </row>
    <row r="36" spans="1:26" ht="14.4" x14ac:dyDescent="0.2">
      <c r="B36" s="1"/>
      <c r="C36" s="30" t="s">
        <v>37</v>
      </c>
      <c r="D36" s="1"/>
      <c r="E36" s="1"/>
      <c r="F36" s="1"/>
      <c r="G36" s="1"/>
      <c r="H36" s="1"/>
      <c r="I36" s="1"/>
      <c r="J36" s="1"/>
    </row>
    <row r="37" spans="1:26" ht="14.4" x14ac:dyDescent="0.2">
      <c r="B37" s="1"/>
      <c r="C37" s="1" t="s">
        <v>38</v>
      </c>
      <c r="D37" s="1"/>
      <c r="E37" s="1"/>
      <c r="F37" s="1"/>
      <c r="G37" s="1"/>
      <c r="H37" s="1"/>
      <c r="I37" s="1"/>
      <c r="J37" s="1"/>
    </row>
    <row r="38" spans="1:26" ht="18.75" customHeight="1" x14ac:dyDescent="0.2">
      <c r="B38" s="1"/>
      <c r="C38" s="30" t="s">
        <v>39</v>
      </c>
      <c r="D38" s="1"/>
      <c r="E38" s="1"/>
      <c r="F38" s="1"/>
      <c r="G38" s="1"/>
      <c r="H38" s="1"/>
      <c r="I38" s="1"/>
      <c r="J38" s="1"/>
    </row>
    <row r="39" spans="1:26" ht="18.75" customHeight="1" x14ac:dyDescent="0.2">
      <c r="B39" s="1"/>
      <c r="C39" s="30" t="s">
        <v>76</v>
      </c>
      <c r="D39" s="1"/>
      <c r="E39" s="1"/>
      <c r="F39" s="1"/>
      <c r="G39" s="1"/>
      <c r="H39" s="1"/>
      <c r="I39" s="1"/>
      <c r="J39" s="1"/>
    </row>
    <row r="40" spans="1:26" ht="18.75" customHeight="1" x14ac:dyDescent="0.2">
      <c r="B40" s="1"/>
      <c r="C40" s="1" t="s">
        <v>40</v>
      </c>
      <c r="D40" s="1"/>
      <c r="E40" s="1"/>
      <c r="F40" s="1"/>
      <c r="G40" s="1"/>
      <c r="H40" s="1"/>
      <c r="I40" s="1"/>
      <c r="J40" s="1"/>
    </row>
    <row r="41" spans="1:26" ht="18.75" customHeight="1" x14ac:dyDescent="0.2"/>
    <row r="42" spans="1:26" ht="18.75" customHeight="1" x14ac:dyDescent="0.2">
      <c r="B42" s="65" t="s">
        <v>41</v>
      </c>
      <c r="C42" s="20"/>
    </row>
    <row r="43" spans="1:26" ht="14.25" customHeight="1" x14ac:dyDescent="0.2">
      <c r="B43" s="164" t="s">
        <v>5</v>
      </c>
      <c r="C43" s="165"/>
      <c r="D43" s="165"/>
      <c r="E43" s="165"/>
      <c r="F43" s="26"/>
      <c r="G43" s="164" t="s">
        <v>6</v>
      </c>
      <c r="H43" s="165"/>
      <c r="I43" s="165"/>
      <c r="J43" s="183"/>
    </row>
    <row r="44" spans="1:26" ht="16.2" customHeight="1" x14ac:dyDescent="0.2">
      <c r="B44" s="23"/>
      <c r="C44" s="25"/>
      <c r="D44" s="24"/>
      <c r="E44" s="25"/>
      <c r="F44" s="26"/>
      <c r="G44" s="23"/>
      <c r="H44" s="25"/>
      <c r="I44" s="25"/>
      <c r="J44" s="49"/>
      <c r="Q44" s="16"/>
    </row>
    <row r="45" spans="1:26" ht="18.75" customHeight="1" x14ac:dyDescent="0.2">
      <c r="B45" s="26"/>
      <c r="F45" s="26"/>
      <c r="G45" s="26"/>
      <c r="J45" s="50"/>
      <c r="L45" s="61"/>
      <c r="M45" s="61"/>
      <c r="Q45" s="16"/>
    </row>
    <row r="46" spans="1:26" ht="20.100000000000001" customHeight="1" x14ac:dyDescent="0.2">
      <c r="B46" s="26"/>
      <c r="F46" s="26"/>
      <c r="G46" s="26"/>
      <c r="J46" s="50"/>
      <c r="Q46" s="16"/>
    </row>
    <row r="47" spans="1:26" ht="20.100000000000001" customHeight="1" x14ac:dyDescent="0.2">
      <c r="B47" s="26"/>
      <c r="D47" s="20"/>
      <c r="F47" s="26"/>
      <c r="G47" s="26"/>
      <c r="J47" s="50"/>
      <c r="Q47" s="16"/>
      <c r="R47" t="b">
        <v>0</v>
      </c>
    </row>
    <row r="48" spans="1:26" ht="20.100000000000001" customHeight="1" x14ac:dyDescent="0.2">
      <c r="B48" s="173" t="s">
        <v>7</v>
      </c>
      <c r="C48" s="174"/>
      <c r="D48" s="174"/>
      <c r="E48" s="174"/>
      <c r="F48" s="26"/>
      <c r="G48" s="111" t="s">
        <v>8</v>
      </c>
      <c r="H48" s="59"/>
      <c r="I48" s="59"/>
      <c r="J48" s="60"/>
      <c r="Q48" s="16"/>
      <c r="R48" s="182"/>
      <c r="S48" s="182"/>
      <c r="T48" s="182"/>
      <c r="U48" s="182"/>
      <c r="V48" s="182"/>
      <c r="W48" s="182"/>
      <c r="X48" s="182"/>
      <c r="Y48" s="182"/>
      <c r="Z48" s="182"/>
    </row>
    <row r="49" spans="1:17" ht="20.100000000000001" customHeight="1" x14ac:dyDescent="0.2">
      <c r="D49" s="37"/>
      <c r="E49" s="37"/>
      <c r="F49" s="37"/>
      <c r="G49" s="37"/>
      <c r="H49" s="37"/>
      <c r="Q49" s="16"/>
    </row>
    <row r="50" spans="1:17" ht="20.100000000000001" customHeight="1" x14ac:dyDescent="0.2">
      <c r="B50" s="89" t="s">
        <v>42</v>
      </c>
      <c r="Q50" s="16"/>
    </row>
    <row r="51" spans="1:17" ht="107.4" customHeight="1" x14ac:dyDescent="0.2">
      <c r="B51" s="172"/>
      <c r="C51" s="172"/>
      <c r="D51" s="172"/>
      <c r="E51" s="172"/>
      <c r="F51" s="172"/>
      <c r="G51" s="172"/>
      <c r="H51" s="172"/>
      <c r="I51" s="172"/>
      <c r="J51" s="172"/>
    </row>
    <row r="52" spans="1:17" x14ac:dyDescent="0.2">
      <c r="D52" s="37"/>
      <c r="E52" s="37"/>
      <c r="F52" s="37"/>
      <c r="G52" s="37"/>
      <c r="H52" s="37"/>
    </row>
    <row r="53" spans="1:17" ht="24.6" customHeight="1" x14ac:dyDescent="0.2">
      <c r="B53" s="30" t="s">
        <v>43</v>
      </c>
    </row>
    <row r="54" spans="1:17" ht="100.8" customHeight="1" x14ac:dyDescent="0.2">
      <c r="B54" s="172"/>
      <c r="C54" s="172"/>
      <c r="D54" s="172"/>
      <c r="E54" s="172"/>
      <c r="F54" s="172"/>
      <c r="G54" s="172"/>
      <c r="H54" s="172"/>
      <c r="I54" s="172"/>
      <c r="J54" s="172"/>
    </row>
    <row r="55" spans="1:17" x14ac:dyDescent="0.2">
      <c r="D55" s="37"/>
      <c r="E55" s="37"/>
      <c r="F55" s="37"/>
      <c r="G55" s="37"/>
      <c r="H55" s="37"/>
    </row>
    <row r="56" spans="1:17" ht="24" customHeight="1" x14ac:dyDescent="0.2">
      <c r="A56" s="22"/>
      <c r="B56" s="1" t="s">
        <v>44</v>
      </c>
      <c r="C56" s="30"/>
      <c r="D56" s="30"/>
      <c r="E56" s="30"/>
      <c r="F56" s="30"/>
      <c r="G56" s="30"/>
      <c r="H56" s="30"/>
      <c r="I56" s="22"/>
      <c r="J56" s="22"/>
    </row>
    <row r="57" spans="1:17" ht="6" customHeight="1" x14ac:dyDescent="0.2">
      <c r="A57" s="22"/>
      <c r="B57" s="1"/>
      <c r="C57" s="30"/>
      <c r="D57" s="30"/>
      <c r="E57" s="30"/>
      <c r="F57" s="30"/>
      <c r="G57" s="30"/>
      <c r="H57" s="30"/>
      <c r="I57" s="22"/>
      <c r="J57" s="22"/>
    </row>
    <row r="58" spans="1:17" s="27" customFormat="1" ht="18.75" customHeight="1" x14ac:dyDescent="0.2">
      <c r="A58" s="22"/>
      <c r="B58" s="30" t="s">
        <v>45</v>
      </c>
      <c r="C58" s="38"/>
      <c r="D58" s="30"/>
      <c r="E58" s="30"/>
      <c r="F58" s="30"/>
      <c r="G58" s="30"/>
      <c r="H58" s="30"/>
      <c r="I58" s="22"/>
      <c r="J58" s="22"/>
      <c r="K58" s="22"/>
    </row>
    <row r="59" spans="1:17" s="27" customFormat="1" ht="20.100000000000001" customHeight="1" x14ac:dyDescent="0.2">
      <c r="A59" s="22"/>
      <c r="B59" s="166" t="s">
        <v>9</v>
      </c>
      <c r="C59" s="168" t="s">
        <v>46</v>
      </c>
      <c r="D59" s="170" t="s">
        <v>10</v>
      </c>
      <c r="E59" s="171"/>
      <c r="F59" s="155" t="s">
        <v>47</v>
      </c>
      <c r="G59" s="155" t="s">
        <v>48</v>
      </c>
      <c r="H59" s="155" t="s">
        <v>49</v>
      </c>
      <c r="I59" s="22"/>
      <c r="J59" s="22"/>
      <c r="K59" s="22"/>
    </row>
    <row r="60" spans="1:17" s="27" customFormat="1" ht="43.2" x14ac:dyDescent="0.2">
      <c r="A60" s="22"/>
      <c r="B60" s="167"/>
      <c r="C60" s="169"/>
      <c r="D60" s="80" t="s">
        <v>50</v>
      </c>
      <c r="E60" s="90" t="s">
        <v>51</v>
      </c>
      <c r="F60" s="156"/>
      <c r="G60" s="163"/>
      <c r="H60" s="156"/>
      <c r="I60" s="22"/>
      <c r="J60" s="22"/>
      <c r="K60" s="22"/>
    </row>
    <row r="61" spans="1:17" s="27" customFormat="1" ht="18.75" customHeight="1" x14ac:dyDescent="0.2">
      <c r="A61" s="22"/>
      <c r="B61" s="66" t="s">
        <v>52</v>
      </c>
      <c r="C61" s="67"/>
      <c r="D61" s="68"/>
      <c r="E61" s="91">
        <f>D61*12</f>
        <v>0</v>
      </c>
      <c r="F61" s="69"/>
      <c r="G61" s="92">
        <f>$E$61*$F$61/60</f>
        <v>0</v>
      </c>
      <c r="H61" s="70" t="e">
        <f>$G$61/$C$61</f>
        <v>#DIV/0!</v>
      </c>
      <c r="I61" s="22"/>
      <c r="J61" s="22"/>
      <c r="K61" s="22"/>
    </row>
    <row r="62" spans="1:17" s="27" customFormat="1" ht="18.75" customHeight="1" x14ac:dyDescent="0.2">
      <c r="A62" s="22"/>
      <c r="B62" s="71" t="s">
        <v>77</v>
      </c>
      <c r="C62" s="72"/>
      <c r="D62" s="73"/>
      <c r="E62" s="93">
        <f>D62*12</f>
        <v>0</v>
      </c>
      <c r="F62" s="74"/>
      <c r="G62" s="75">
        <f>$E$63*$F$63/60</f>
        <v>0</v>
      </c>
      <c r="H62" s="75" t="e">
        <f>$G$63/$C$63</f>
        <v>#DIV/0!</v>
      </c>
      <c r="I62" s="22"/>
      <c r="J62" s="22"/>
      <c r="K62" s="22"/>
    </row>
    <row r="63" spans="1:17" s="27" customFormat="1" ht="21.6" customHeight="1" x14ac:dyDescent="0.2">
      <c r="A63" s="22"/>
      <c r="B63" s="71" t="s">
        <v>78</v>
      </c>
      <c r="C63" s="72"/>
      <c r="D63" s="73"/>
      <c r="E63" s="93">
        <f>D63*12</f>
        <v>0</v>
      </c>
      <c r="F63" s="74"/>
      <c r="G63" s="75">
        <f>$E$63*$F$63/60</f>
        <v>0</v>
      </c>
      <c r="H63" s="75" t="e">
        <f>$G$63/$C$63</f>
        <v>#DIV/0!</v>
      </c>
      <c r="I63" s="22"/>
      <c r="J63" s="22"/>
      <c r="K63" s="22"/>
    </row>
    <row r="64" spans="1:17" s="27" customFormat="1" ht="20.100000000000001" customHeight="1" x14ac:dyDescent="0.2">
      <c r="A64" s="22"/>
      <c r="B64" s="71" t="s">
        <v>79</v>
      </c>
      <c r="C64" s="72"/>
      <c r="D64" s="73"/>
      <c r="E64" s="93">
        <f>D64*12</f>
        <v>0</v>
      </c>
      <c r="F64" s="74"/>
      <c r="G64" s="75">
        <f>$E$64*$F$64/60</f>
        <v>0</v>
      </c>
      <c r="H64" s="75" t="e">
        <f>$G$64/$C$64</f>
        <v>#DIV/0!</v>
      </c>
      <c r="I64" s="22"/>
      <c r="J64" s="22"/>
      <c r="K64" s="22"/>
    </row>
    <row r="65" spans="1:11" s="27" customFormat="1" ht="20.100000000000001" customHeight="1" x14ac:dyDescent="0.2">
      <c r="A65" s="22"/>
      <c r="B65" s="71" t="s">
        <v>80</v>
      </c>
      <c r="C65" s="72"/>
      <c r="D65" s="73"/>
      <c r="E65" s="93">
        <f>D65*12</f>
        <v>0</v>
      </c>
      <c r="F65" s="74"/>
      <c r="G65" s="75">
        <f>$E$65*$F$65/60</f>
        <v>0</v>
      </c>
      <c r="H65" s="76" t="e">
        <f>G65/C65</f>
        <v>#DIV/0!</v>
      </c>
      <c r="I65" s="22"/>
      <c r="J65" s="22"/>
      <c r="K65" s="22"/>
    </row>
    <row r="66" spans="1:11" s="27" customFormat="1" ht="20.100000000000001" customHeight="1" x14ac:dyDescent="0.2">
      <c r="A66" s="22"/>
      <c r="B66" s="157"/>
      <c r="C66" s="158"/>
      <c r="D66" s="77">
        <f>SUM(D61:D65)</f>
        <v>0</v>
      </c>
      <c r="E66" s="94">
        <f>SUM(E61:E65)</f>
        <v>0</v>
      </c>
      <c r="F66" s="78">
        <f>SUM(F61:F65)</f>
        <v>0</v>
      </c>
      <c r="G66" s="79">
        <f>SUM(G61:G65)</f>
        <v>0</v>
      </c>
      <c r="H66" s="95" t="e">
        <f>SUM(H61:H65)</f>
        <v>#DIV/0!</v>
      </c>
      <c r="I66" s="22"/>
      <c r="J66" s="22"/>
      <c r="K66" s="22"/>
    </row>
    <row r="67" spans="1:11" s="27" customFormat="1" ht="20.100000000000001" customHeight="1" x14ac:dyDescent="0.2">
      <c r="A67" s="22"/>
      <c r="B67" s="107"/>
      <c r="C67" s="107"/>
      <c r="D67" s="108"/>
      <c r="E67" s="108"/>
      <c r="F67" s="109"/>
      <c r="G67" s="110"/>
      <c r="H67" s="110"/>
      <c r="I67" s="22"/>
      <c r="J67" s="22"/>
      <c r="K67" s="22"/>
    </row>
    <row r="68" spans="1:11" s="27" customFormat="1" ht="14.4" x14ac:dyDescent="0.2">
      <c r="A68" s="22"/>
      <c r="B68" s="30" t="s">
        <v>53</v>
      </c>
      <c r="C68" s="30"/>
      <c r="D68" s="30"/>
      <c r="E68" s="30"/>
      <c r="F68" s="30"/>
      <c r="G68" s="30"/>
      <c r="H68" s="30"/>
      <c r="I68" s="22"/>
      <c r="J68" s="22"/>
      <c r="K68" s="22"/>
    </row>
    <row r="69" spans="1:11" s="27" customFormat="1" ht="14.4" x14ac:dyDescent="0.2">
      <c r="A69" s="22"/>
      <c r="B69" s="166" t="s">
        <v>9</v>
      </c>
      <c r="C69" s="168" t="s">
        <v>46</v>
      </c>
      <c r="D69" s="170" t="s">
        <v>10</v>
      </c>
      <c r="E69" s="171"/>
      <c r="F69" s="155" t="s">
        <v>47</v>
      </c>
      <c r="G69" s="155" t="s">
        <v>48</v>
      </c>
      <c r="H69" s="155" t="s">
        <v>49</v>
      </c>
      <c r="I69" s="22"/>
      <c r="J69" s="22"/>
      <c r="K69" s="22"/>
    </row>
    <row r="70" spans="1:11" s="27" customFormat="1" ht="48" customHeight="1" x14ac:dyDescent="0.2">
      <c r="A70" s="22"/>
      <c r="B70" s="167"/>
      <c r="C70" s="169"/>
      <c r="D70" s="80" t="s">
        <v>50</v>
      </c>
      <c r="E70" s="90" t="s">
        <v>51</v>
      </c>
      <c r="F70" s="156"/>
      <c r="G70" s="163"/>
      <c r="H70" s="156"/>
      <c r="I70" s="22"/>
      <c r="J70" s="22"/>
      <c r="K70" s="22"/>
    </row>
    <row r="71" spans="1:11" s="27" customFormat="1" ht="19.8" customHeight="1" x14ac:dyDescent="0.2">
      <c r="A71" s="22"/>
      <c r="B71" s="66" t="s">
        <v>52</v>
      </c>
      <c r="C71" s="67"/>
      <c r="D71" s="68"/>
      <c r="E71" s="91">
        <f>D71*12</f>
        <v>0</v>
      </c>
      <c r="F71" s="69"/>
      <c r="G71" s="92">
        <f>E71*F71/60</f>
        <v>0</v>
      </c>
      <c r="H71" s="92" t="e">
        <f>G71/C71</f>
        <v>#DIV/0!</v>
      </c>
      <c r="I71" s="22"/>
      <c r="J71" s="22"/>
      <c r="K71" s="22"/>
    </row>
    <row r="72" spans="1:11" s="27" customFormat="1" ht="19.8" customHeight="1" x14ac:dyDescent="0.2">
      <c r="A72" s="22"/>
      <c r="B72" s="71" t="s">
        <v>77</v>
      </c>
      <c r="C72" s="72"/>
      <c r="D72" s="73"/>
      <c r="E72" s="93">
        <f>D72*12</f>
        <v>0</v>
      </c>
      <c r="F72" s="74"/>
      <c r="G72" s="75">
        <f>E72*F72/60</f>
        <v>0</v>
      </c>
      <c r="H72" s="75" t="e">
        <f>G72/C72</f>
        <v>#DIV/0!</v>
      </c>
      <c r="I72" s="22"/>
      <c r="J72" s="22"/>
      <c r="K72" s="22"/>
    </row>
    <row r="73" spans="1:11" s="27" customFormat="1" ht="19.8" customHeight="1" x14ac:dyDescent="0.2">
      <c r="A73" s="22"/>
      <c r="B73" s="71" t="s">
        <v>78</v>
      </c>
      <c r="C73" s="72"/>
      <c r="D73" s="73"/>
      <c r="E73" s="93">
        <f>D73*12</f>
        <v>0</v>
      </c>
      <c r="F73" s="74"/>
      <c r="G73" s="75">
        <f>E73*F73/60</f>
        <v>0</v>
      </c>
      <c r="H73" s="75" t="e">
        <f>G73/C73</f>
        <v>#DIV/0!</v>
      </c>
      <c r="I73" s="22"/>
      <c r="J73" s="22"/>
      <c r="K73" s="22"/>
    </row>
    <row r="74" spans="1:11" s="27" customFormat="1" ht="19.8" customHeight="1" x14ac:dyDescent="0.2">
      <c r="A74" s="22"/>
      <c r="B74" s="71" t="s">
        <v>79</v>
      </c>
      <c r="C74" s="72"/>
      <c r="D74" s="73"/>
      <c r="E74" s="93">
        <f>D74*12</f>
        <v>0</v>
      </c>
      <c r="F74" s="74"/>
      <c r="G74" s="75">
        <f>E74*F74/60</f>
        <v>0</v>
      </c>
      <c r="H74" s="75" t="e">
        <f>G74/C74</f>
        <v>#DIV/0!</v>
      </c>
      <c r="I74" s="22"/>
      <c r="J74" s="22"/>
      <c r="K74" s="22"/>
    </row>
    <row r="75" spans="1:11" s="27" customFormat="1" ht="19.8" customHeight="1" x14ac:dyDescent="0.2">
      <c r="A75" s="22"/>
      <c r="B75" s="71" t="s">
        <v>80</v>
      </c>
      <c r="C75" s="72"/>
      <c r="D75" s="73"/>
      <c r="E75" s="93">
        <f>D75*12</f>
        <v>0</v>
      </c>
      <c r="F75" s="74"/>
      <c r="G75" s="75">
        <f>E75*F75/60</f>
        <v>0</v>
      </c>
      <c r="H75" s="76" t="e">
        <f>G75/C75</f>
        <v>#DIV/0!</v>
      </c>
      <c r="I75" s="22"/>
      <c r="J75" s="22"/>
      <c r="K75" s="22"/>
    </row>
    <row r="76" spans="1:11" s="27" customFormat="1" ht="20.100000000000001" customHeight="1" x14ac:dyDescent="0.2">
      <c r="A76" s="22"/>
      <c r="B76" s="157"/>
      <c r="C76" s="158"/>
      <c r="D76" s="77">
        <f>SUM(D71:D75)</f>
        <v>0</v>
      </c>
      <c r="E76" s="94">
        <f>SUM(E71:E75)</f>
        <v>0</v>
      </c>
      <c r="F76" s="78">
        <f>SUM(F71:F75)</f>
        <v>0</v>
      </c>
      <c r="G76" s="79">
        <f>SUM(G71:G75)</f>
        <v>0</v>
      </c>
      <c r="H76" s="79" t="e">
        <f>SUM(H71:H75)</f>
        <v>#DIV/0!</v>
      </c>
      <c r="I76" s="22"/>
      <c r="J76" s="22"/>
      <c r="K76" s="22"/>
    </row>
    <row r="77" spans="1:11" s="27" customFormat="1" ht="20.100000000000001" customHeight="1" x14ac:dyDescent="0.2">
      <c r="A77" s="22"/>
      <c r="B77" s="32" t="s">
        <v>11</v>
      </c>
      <c r="C77" s="30"/>
      <c r="D77" s="30"/>
      <c r="E77" s="30"/>
      <c r="F77" s="30"/>
      <c r="G77" s="30"/>
      <c r="H77" s="30"/>
      <c r="I77" s="22"/>
      <c r="J77" s="22"/>
      <c r="K77" s="22"/>
    </row>
    <row r="78" spans="1:11" s="27" customFormat="1" ht="20.100000000000001" customHeight="1" x14ac:dyDescent="0.2">
      <c r="A78" s="22"/>
      <c r="B78" s="30"/>
      <c r="C78" s="96" t="e">
        <f>($G$66-$G$76)/$G$66</f>
        <v>#DIV/0!</v>
      </c>
      <c r="D78" s="30"/>
      <c r="E78" s="30"/>
      <c r="F78" s="30"/>
      <c r="G78" s="30"/>
      <c r="H78" s="30"/>
      <c r="I78" s="22"/>
      <c r="J78" s="22"/>
      <c r="K78" s="22"/>
    </row>
    <row r="79" spans="1:11" s="27" customFormat="1" ht="20.100000000000001" customHeight="1" x14ac:dyDescent="0.2">
      <c r="A79" s="22"/>
      <c r="B79" s="30"/>
      <c r="C79" s="97"/>
      <c r="D79" s="30"/>
      <c r="E79" s="30"/>
      <c r="F79" s="30"/>
      <c r="G79" s="30"/>
      <c r="H79" s="30"/>
      <c r="I79" s="22"/>
      <c r="J79" s="22"/>
      <c r="K79" s="22"/>
    </row>
    <row r="80" spans="1:11" s="27" customFormat="1" ht="20.100000000000001" customHeight="1" x14ac:dyDescent="0.2">
      <c r="A80" s="22"/>
      <c r="B80" s="30" t="s">
        <v>54</v>
      </c>
      <c r="C80" s="97"/>
      <c r="D80" s="30"/>
      <c r="E80" s="30"/>
      <c r="F80" s="30"/>
      <c r="G80" s="30"/>
      <c r="H80" s="30"/>
      <c r="I80" s="22"/>
      <c r="J80" s="22"/>
      <c r="K80" s="22"/>
    </row>
    <row r="81" spans="1:11" s="27" customFormat="1" ht="14.4" x14ac:dyDescent="0.2">
      <c r="A81" s="22"/>
      <c r="B81" s="30"/>
      <c r="C81" s="97"/>
      <c r="D81" s="30"/>
      <c r="E81" s="30"/>
      <c r="F81" s="30"/>
      <c r="G81" s="30"/>
      <c r="H81" s="30"/>
      <c r="I81" s="22"/>
      <c r="J81" s="22"/>
      <c r="K81" s="22"/>
    </row>
    <row r="82" spans="1:11" s="27" customFormat="1" ht="14.4" x14ac:dyDescent="0.2">
      <c r="A82" s="22"/>
      <c r="B82" s="30" t="s">
        <v>55</v>
      </c>
      <c r="C82" s="30"/>
      <c r="D82" s="30"/>
      <c r="E82" s="30"/>
      <c r="F82" s="30"/>
      <c r="G82" s="30"/>
      <c r="H82" s="30"/>
      <c r="I82" s="22"/>
      <c r="J82" s="22"/>
      <c r="K82" s="22"/>
    </row>
    <row r="83" spans="1:11" s="27" customFormat="1" ht="20.399999999999999" customHeight="1" x14ac:dyDescent="0.2">
      <c r="A83" s="22"/>
      <c r="B83" s="159" t="s">
        <v>56</v>
      </c>
      <c r="C83" s="161" t="s">
        <v>57</v>
      </c>
      <c r="D83" s="162"/>
      <c r="E83" s="30"/>
      <c r="F83" s="30"/>
      <c r="G83" s="30"/>
      <c r="H83" s="30"/>
      <c r="I83" s="22"/>
      <c r="J83" s="22"/>
      <c r="K83" s="22"/>
    </row>
    <row r="84" spans="1:11" s="27" customFormat="1" ht="43.2" x14ac:dyDescent="0.2">
      <c r="A84" s="22"/>
      <c r="B84" s="160"/>
      <c r="C84" s="98" t="s">
        <v>50</v>
      </c>
      <c r="D84" s="99" t="s">
        <v>58</v>
      </c>
      <c r="E84" s="30"/>
      <c r="F84" s="30"/>
      <c r="G84" s="30"/>
      <c r="H84" s="30"/>
      <c r="I84" s="22"/>
      <c r="J84" s="22"/>
      <c r="K84" s="22"/>
    </row>
    <row r="85" spans="1:11" s="27" customFormat="1" ht="18.75" customHeight="1" x14ac:dyDescent="0.2">
      <c r="A85" s="22"/>
      <c r="B85" s="66" t="s">
        <v>59</v>
      </c>
      <c r="C85" s="100"/>
      <c r="D85" s="101">
        <f>C85*12</f>
        <v>0</v>
      </c>
      <c r="E85" s="30"/>
      <c r="F85" s="30"/>
      <c r="G85" s="30"/>
      <c r="H85" s="30"/>
      <c r="I85" s="22"/>
      <c r="J85" s="22"/>
      <c r="K85" s="22"/>
    </row>
    <row r="86" spans="1:11" s="27" customFormat="1" ht="21" customHeight="1" x14ac:dyDescent="0.2">
      <c r="A86" s="22"/>
      <c r="B86" s="71" t="s">
        <v>60</v>
      </c>
      <c r="C86" s="102"/>
      <c r="D86" s="103">
        <f>C86*12</f>
        <v>0</v>
      </c>
      <c r="E86" s="30"/>
      <c r="F86" s="30"/>
      <c r="G86" s="30"/>
      <c r="H86" s="30"/>
      <c r="I86" s="22"/>
      <c r="J86" s="22"/>
      <c r="K86" s="22"/>
    </row>
    <row r="87" spans="1:11" s="27" customFormat="1" ht="20.100000000000001" customHeight="1" x14ac:dyDescent="0.2">
      <c r="A87" s="22"/>
      <c r="B87" s="71" t="s">
        <v>61</v>
      </c>
      <c r="C87" s="102"/>
      <c r="D87" s="103">
        <f>C87*12</f>
        <v>0</v>
      </c>
      <c r="E87" s="30"/>
      <c r="F87" s="30"/>
      <c r="G87" s="30"/>
      <c r="H87" s="30"/>
      <c r="I87" s="22"/>
      <c r="J87" s="22"/>
      <c r="K87" s="22"/>
    </row>
    <row r="88" spans="1:11" s="27" customFormat="1" ht="20.100000000000001" customHeight="1" x14ac:dyDescent="0.2">
      <c r="A88" s="22"/>
      <c r="B88" s="104"/>
      <c r="C88" s="105">
        <f>SUM(C85:C87)</f>
        <v>0</v>
      </c>
      <c r="D88" s="106">
        <f>SUM(D85:D87)</f>
        <v>0</v>
      </c>
      <c r="E88" s="30"/>
      <c r="F88" s="30"/>
      <c r="G88" s="30"/>
      <c r="H88" s="30"/>
      <c r="I88" s="22"/>
      <c r="J88" s="22"/>
      <c r="K88" s="22"/>
    </row>
    <row r="89" spans="1:11" s="27" customFormat="1" ht="20.100000000000001" customHeight="1" x14ac:dyDescent="0.2">
      <c r="A89" s="22"/>
      <c r="B89" s="30" t="s">
        <v>62</v>
      </c>
      <c r="C89" s="30"/>
      <c r="D89" s="30"/>
      <c r="E89" s="30"/>
      <c r="F89" s="30"/>
      <c r="G89" s="30"/>
      <c r="H89" s="30"/>
      <c r="I89" s="22"/>
      <c r="J89" s="22"/>
      <c r="K89" s="22"/>
    </row>
    <row r="90" spans="1:11" s="27" customFormat="1" ht="20.100000000000001" customHeight="1" x14ac:dyDescent="0.2">
      <c r="A90" s="22"/>
      <c r="B90" s="159" t="s">
        <v>56</v>
      </c>
      <c r="C90" s="161" t="s">
        <v>57</v>
      </c>
      <c r="D90" s="162"/>
      <c r="E90" s="30"/>
      <c r="F90" s="30"/>
      <c r="G90" s="30"/>
      <c r="H90" s="30"/>
      <c r="I90" s="22"/>
      <c r="J90" s="22"/>
      <c r="K90" s="22"/>
    </row>
    <row r="91" spans="1:11" s="27" customFormat="1" ht="43.2" x14ac:dyDescent="0.2">
      <c r="A91" s="22"/>
      <c r="B91" s="160"/>
      <c r="C91" s="98" t="s">
        <v>50</v>
      </c>
      <c r="D91" s="99" t="s">
        <v>58</v>
      </c>
      <c r="E91" s="30"/>
      <c r="F91" s="30"/>
      <c r="G91" s="30"/>
      <c r="H91" s="30"/>
      <c r="I91" s="22"/>
      <c r="J91" s="22"/>
      <c r="K91" s="22"/>
    </row>
    <row r="92" spans="1:11" s="27" customFormat="1" ht="18.75" customHeight="1" x14ac:dyDescent="0.2">
      <c r="A92" s="22"/>
      <c r="B92" s="66" t="s">
        <v>59</v>
      </c>
      <c r="C92" s="100"/>
      <c r="D92" s="101">
        <f>C92*12</f>
        <v>0</v>
      </c>
      <c r="E92" s="30"/>
      <c r="F92" s="30"/>
      <c r="G92" s="30"/>
      <c r="H92" s="30"/>
      <c r="I92" s="22"/>
      <c r="J92" s="22"/>
      <c r="K92" s="22"/>
    </row>
    <row r="93" spans="1:11" s="27" customFormat="1" ht="21.6" customHeight="1" x14ac:dyDescent="0.2">
      <c r="A93" s="22"/>
      <c r="B93" s="71" t="s">
        <v>60</v>
      </c>
      <c r="C93" s="102"/>
      <c r="D93" s="103">
        <f>C93*12</f>
        <v>0</v>
      </c>
      <c r="E93" s="30"/>
      <c r="F93" s="30"/>
      <c r="G93" s="30"/>
      <c r="H93" s="30"/>
      <c r="I93" s="22"/>
      <c r="J93" s="22"/>
      <c r="K93" s="22"/>
    </row>
    <row r="94" spans="1:11" s="27" customFormat="1" ht="20.100000000000001" customHeight="1" x14ac:dyDescent="0.2">
      <c r="A94" s="22"/>
      <c r="B94" s="71" t="s">
        <v>61</v>
      </c>
      <c r="C94" s="102"/>
      <c r="D94" s="103">
        <f>C94*12</f>
        <v>0</v>
      </c>
      <c r="E94" s="30"/>
      <c r="F94" s="30"/>
      <c r="G94" s="30"/>
      <c r="H94" s="30"/>
      <c r="I94" s="22"/>
      <c r="J94" s="22"/>
      <c r="K94" s="22"/>
    </row>
    <row r="95" spans="1:11" s="27" customFormat="1" ht="20.100000000000001" customHeight="1" x14ac:dyDescent="0.2">
      <c r="A95" s="22"/>
      <c r="B95" s="104"/>
      <c r="C95" s="105">
        <f>SUM(C92:C94)</f>
        <v>0</v>
      </c>
      <c r="D95" s="106">
        <f>SUM(D92:D94)</f>
        <v>0</v>
      </c>
      <c r="E95" s="30"/>
      <c r="F95" s="30"/>
      <c r="G95" s="30"/>
      <c r="H95" s="30"/>
      <c r="I95" s="22"/>
      <c r="J95" s="22"/>
      <c r="K95" s="22"/>
    </row>
    <row r="96" spans="1:11" s="27" customFormat="1" ht="20.100000000000001" customHeight="1" x14ac:dyDescent="0.2">
      <c r="A96" s="22"/>
      <c r="B96" s="32" t="s">
        <v>63</v>
      </c>
      <c r="C96" s="30"/>
      <c r="D96" s="30"/>
      <c r="E96" s="30"/>
      <c r="F96" s="30"/>
      <c r="G96" s="30"/>
      <c r="H96" s="30"/>
      <c r="I96" s="22"/>
      <c r="J96" s="22"/>
      <c r="K96" s="22"/>
    </row>
    <row r="97" spans="1:11" s="27" customFormat="1" ht="20.100000000000001" customHeight="1" x14ac:dyDescent="0.2">
      <c r="A97" s="22"/>
      <c r="B97" s="30"/>
      <c r="C97" s="96" t="e">
        <f>($D$88-$D$95)/D88</f>
        <v>#DIV/0!</v>
      </c>
      <c r="D97" s="30"/>
      <c r="E97" s="30"/>
      <c r="F97" s="30"/>
      <c r="G97" s="30"/>
      <c r="H97" s="30"/>
      <c r="I97" s="22"/>
      <c r="J97" s="22"/>
      <c r="K97" s="22"/>
    </row>
    <row r="98" spans="1:11" s="27" customFormat="1" ht="20.100000000000001" customHeight="1" x14ac:dyDescent="0.2">
      <c r="A98" s="22"/>
      <c r="B98" s="30"/>
      <c r="C98" s="30"/>
      <c r="D98" s="30"/>
      <c r="E98" s="30"/>
      <c r="F98" s="30"/>
      <c r="G98" s="30"/>
      <c r="H98" s="30"/>
      <c r="I98" s="22"/>
      <c r="J98" s="22"/>
      <c r="K98" s="22"/>
    </row>
    <row r="99" spans="1:11" s="27" customFormat="1" ht="20.100000000000001" customHeight="1" x14ac:dyDescent="0.2">
      <c r="A99"/>
      <c r="B99" s="30" t="s">
        <v>64</v>
      </c>
      <c r="C99" s="1"/>
      <c r="D99" s="1"/>
      <c r="E99" s="1"/>
      <c r="F99" s="1"/>
      <c r="G99" s="1"/>
      <c r="H99" s="1"/>
      <c r="I99"/>
      <c r="J99"/>
      <c r="K99" s="22"/>
    </row>
    <row r="100" spans="1:11" s="27" customFormat="1" ht="102" customHeight="1" x14ac:dyDescent="0.2">
      <c r="A100"/>
      <c r="B100" s="154"/>
      <c r="C100" s="154"/>
      <c r="D100" s="154"/>
      <c r="E100" s="154"/>
      <c r="F100" s="154"/>
      <c r="G100" s="154"/>
      <c r="H100" s="154"/>
      <c r="I100" s="154"/>
      <c r="J100" s="154"/>
      <c r="K100" s="22"/>
    </row>
    <row r="102" spans="1:11" ht="16.2" customHeight="1" x14ac:dyDescent="0.2"/>
  </sheetData>
  <sheetProtection selectLockedCells="1" selectUnlockedCells="1"/>
  <mergeCells count="34">
    <mergeCell ref="B2:J2"/>
    <mergeCell ref="I3:J3"/>
    <mergeCell ref="C5:J5"/>
    <mergeCell ref="C6:J6"/>
    <mergeCell ref="C7:J7"/>
    <mergeCell ref="C8:J8"/>
    <mergeCell ref="B9:J9"/>
    <mergeCell ref="B10:J10"/>
    <mergeCell ref="R48:Z48"/>
    <mergeCell ref="B48:E48"/>
    <mergeCell ref="G43:J43"/>
    <mergeCell ref="B16:J16"/>
    <mergeCell ref="H59:H60"/>
    <mergeCell ref="B43:E43"/>
    <mergeCell ref="B66:C66"/>
    <mergeCell ref="B69:B70"/>
    <mergeCell ref="C69:C70"/>
    <mergeCell ref="D69:E69"/>
    <mergeCell ref="F69:F70"/>
    <mergeCell ref="B59:B60"/>
    <mergeCell ref="C59:C60"/>
    <mergeCell ref="D59:E59"/>
    <mergeCell ref="F59:F60"/>
    <mergeCell ref="G59:G60"/>
    <mergeCell ref="B51:J51"/>
    <mergeCell ref="B54:J54"/>
    <mergeCell ref="B100:J100"/>
    <mergeCell ref="H69:H70"/>
    <mergeCell ref="B76:C76"/>
    <mergeCell ref="B83:B84"/>
    <mergeCell ref="C83:D83"/>
    <mergeCell ref="B90:B91"/>
    <mergeCell ref="C90:D90"/>
    <mergeCell ref="G69:G70"/>
  </mergeCells>
  <phoneticPr fontId="12"/>
  <conditionalFormatting sqref="C11">
    <cfRule type="containsText" dxfId="3" priority="1" operator="containsText" text="あり">
      <formula>NOT(ISERROR(SEARCH("あり",C11)))</formula>
    </cfRule>
    <cfRule type="containsText" dxfId="2" priority="3" operator="containsText" text="なし">
      <formula>NOT(ISERROR(SEARCH("なし",C11)))</formula>
    </cfRule>
    <cfRule type="containsText" dxfId="1" priority="4" operator="containsText" text="あり">
      <formula>NOT(ISERROR(SEARCH("あり",C11)))</formula>
    </cfRule>
  </conditionalFormatting>
  <conditionalFormatting sqref="D20:H21">
    <cfRule type="cellIs" dxfId="0" priority="2" operator="greaterThan">
      <formula>1000000</formula>
    </cfRule>
  </conditionalFormatting>
  <dataValidations count="3">
    <dataValidation imeMode="halfAlpha" allowBlank="1" showInputMessage="1" showErrorMessage="1" sqref="B10:J10" xr:uid="{E1D0ADC9-3F7B-4BE6-96D1-FD718FCFBEEE}"/>
    <dataValidation imeMode="halfKatakana" allowBlank="1" showInputMessage="1" showErrorMessage="1" sqref="C7:H7 C5" xr:uid="{726D681A-2FFB-4961-966B-9E9AE96B6287}"/>
    <dataValidation type="list" allowBlank="1" showInputMessage="1" showErrorMessage="1" sqref="C11" xr:uid="{A166B190-4ED2-4FCD-92DE-3468AE1D0023}">
      <formula1>"あり,なし"</formula1>
    </dataValidation>
  </dataValidations>
  <printOptions horizontalCentered="1"/>
  <pageMargins left="0.70866141732283472" right="0.70866141732283472" top="0.74803149606299213" bottom="0.74803149606299213" header="0.31496062992125984" footer="0.31496062992125984"/>
  <pageSetup paperSize="9" scale="51" fitToHeight="0" orientation="portrait" r:id="rId1"/>
  <rowBreaks count="1" manualBreakCount="1">
    <brk id="55"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93185" r:id="rId4" name="Check Box 1">
              <controlPr defaultSize="0" autoFill="0" autoLine="0" autoPict="0">
                <anchor moveWithCells="1">
                  <from>
                    <xdr:col>1</xdr:col>
                    <xdr:colOff>1554480</xdr:colOff>
                    <xdr:row>19</xdr:row>
                    <xdr:rowOff>190500</xdr:rowOff>
                  </from>
                  <to>
                    <xdr:col>2</xdr:col>
                    <xdr:colOff>99060</xdr:colOff>
                    <xdr:row>22</xdr:row>
                    <xdr:rowOff>121920</xdr:rowOff>
                  </to>
                </anchor>
              </controlPr>
            </control>
          </mc:Choice>
        </mc:AlternateContent>
        <mc:AlternateContent xmlns:mc="http://schemas.openxmlformats.org/markup-compatibility/2006">
          <mc:Choice Requires="x14">
            <control shapeId="93186" r:id="rId5" name="Check Box 2">
              <controlPr defaultSize="0" autoFill="0" autoLine="0" autoPict="0">
                <anchor moveWithCells="1">
                  <from>
                    <xdr:col>1</xdr:col>
                    <xdr:colOff>1569720</xdr:colOff>
                    <xdr:row>22</xdr:row>
                    <xdr:rowOff>228600</xdr:rowOff>
                  </from>
                  <to>
                    <xdr:col>2</xdr:col>
                    <xdr:colOff>7620</xdr:colOff>
                    <xdr:row>24</xdr:row>
                    <xdr:rowOff>38100</xdr:rowOff>
                  </to>
                </anchor>
              </controlPr>
            </control>
          </mc:Choice>
        </mc:AlternateContent>
        <mc:AlternateContent xmlns:mc="http://schemas.openxmlformats.org/markup-compatibility/2006">
          <mc:Choice Requires="x14">
            <control shapeId="93187" r:id="rId6" name="Check Box 3">
              <controlPr defaultSize="0" autoFill="0" autoLine="0" autoPict="0">
                <anchor moveWithCells="1">
                  <from>
                    <xdr:col>1</xdr:col>
                    <xdr:colOff>1562100</xdr:colOff>
                    <xdr:row>21</xdr:row>
                    <xdr:rowOff>198120</xdr:rowOff>
                  </from>
                  <to>
                    <xdr:col>1</xdr:col>
                    <xdr:colOff>1767840</xdr:colOff>
                    <xdr:row>23</xdr:row>
                    <xdr:rowOff>53340</xdr:rowOff>
                  </to>
                </anchor>
              </controlPr>
            </control>
          </mc:Choice>
        </mc:AlternateContent>
        <mc:AlternateContent xmlns:mc="http://schemas.openxmlformats.org/markup-compatibility/2006">
          <mc:Choice Requires="x14">
            <control shapeId="93188" r:id="rId7" name="Check Box 4">
              <controlPr defaultSize="0" autoFill="0" autoLine="0" autoPict="0">
                <anchor moveWithCells="1">
                  <from>
                    <xdr:col>1</xdr:col>
                    <xdr:colOff>1569720</xdr:colOff>
                    <xdr:row>26</xdr:row>
                    <xdr:rowOff>259080</xdr:rowOff>
                  </from>
                  <to>
                    <xdr:col>1</xdr:col>
                    <xdr:colOff>1775460</xdr:colOff>
                    <xdr:row>27</xdr:row>
                    <xdr:rowOff>297180</xdr:rowOff>
                  </to>
                </anchor>
              </controlPr>
            </control>
          </mc:Choice>
        </mc:AlternateContent>
        <mc:AlternateContent xmlns:mc="http://schemas.openxmlformats.org/markup-compatibility/2006">
          <mc:Choice Requires="x14">
            <control shapeId="93189" r:id="rId8" name="Check Box 5">
              <controlPr defaultSize="0" autoFill="0" autoLine="0" autoPict="0">
                <anchor moveWithCells="1">
                  <from>
                    <xdr:col>1</xdr:col>
                    <xdr:colOff>1577340</xdr:colOff>
                    <xdr:row>36</xdr:row>
                    <xdr:rowOff>0</xdr:rowOff>
                  </from>
                  <to>
                    <xdr:col>2</xdr:col>
                    <xdr:colOff>38100</xdr:colOff>
                    <xdr:row>37</xdr:row>
                    <xdr:rowOff>68580</xdr:rowOff>
                  </to>
                </anchor>
              </controlPr>
            </control>
          </mc:Choice>
        </mc:AlternateContent>
        <mc:AlternateContent xmlns:mc="http://schemas.openxmlformats.org/markup-compatibility/2006">
          <mc:Choice Requires="x14">
            <control shapeId="93190" r:id="rId9" name="Check Box 6">
              <controlPr defaultSize="0" autoFill="0" autoLine="0" autoPict="0">
                <anchor moveWithCells="1">
                  <from>
                    <xdr:col>3</xdr:col>
                    <xdr:colOff>746760</xdr:colOff>
                    <xdr:row>21</xdr:row>
                    <xdr:rowOff>220980</xdr:rowOff>
                  </from>
                  <to>
                    <xdr:col>4</xdr:col>
                    <xdr:colOff>0</xdr:colOff>
                    <xdr:row>22</xdr:row>
                    <xdr:rowOff>243840</xdr:rowOff>
                  </to>
                </anchor>
              </controlPr>
            </control>
          </mc:Choice>
        </mc:AlternateContent>
        <mc:AlternateContent xmlns:mc="http://schemas.openxmlformats.org/markup-compatibility/2006">
          <mc:Choice Requires="x14">
            <control shapeId="93191" r:id="rId10" name="Check Box 7">
              <controlPr defaultSize="0" autoFill="0" autoLine="0" autoPict="0">
                <anchor moveWithCells="1">
                  <from>
                    <xdr:col>3</xdr:col>
                    <xdr:colOff>746760</xdr:colOff>
                    <xdr:row>19</xdr:row>
                    <xdr:rowOff>228600</xdr:rowOff>
                  </from>
                  <to>
                    <xdr:col>4</xdr:col>
                    <xdr:colOff>0</xdr:colOff>
                    <xdr:row>22</xdr:row>
                    <xdr:rowOff>30480</xdr:rowOff>
                  </to>
                </anchor>
              </controlPr>
            </control>
          </mc:Choice>
        </mc:AlternateContent>
        <mc:AlternateContent xmlns:mc="http://schemas.openxmlformats.org/markup-compatibility/2006">
          <mc:Choice Requires="x14">
            <control shapeId="93192" r:id="rId11" name="Check Box 8">
              <controlPr defaultSize="0" autoFill="0" autoLine="0" autoPict="0">
                <anchor moveWithCells="1">
                  <from>
                    <xdr:col>1</xdr:col>
                    <xdr:colOff>1539240</xdr:colOff>
                    <xdr:row>30</xdr:row>
                    <xdr:rowOff>243840</xdr:rowOff>
                  </from>
                  <to>
                    <xdr:col>2</xdr:col>
                    <xdr:colOff>38100</xdr:colOff>
                    <xdr:row>32</xdr:row>
                    <xdr:rowOff>15240</xdr:rowOff>
                  </to>
                </anchor>
              </controlPr>
            </control>
          </mc:Choice>
        </mc:AlternateContent>
        <mc:AlternateContent xmlns:mc="http://schemas.openxmlformats.org/markup-compatibility/2006">
          <mc:Choice Requires="x14">
            <control shapeId="93193" r:id="rId12" name="Check Box 9">
              <controlPr defaultSize="0" autoFill="0" autoLine="0" autoPict="0">
                <anchor moveWithCells="1">
                  <from>
                    <xdr:col>1</xdr:col>
                    <xdr:colOff>1569720</xdr:colOff>
                    <xdr:row>37</xdr:row>
                    <xdr:rowOff>198120</xdr:rowOff>
                  </from>
                  <to>
                    <xdr:col>2</xdr:col>
                    <xdr:colOff>22860</xdr:colOff>
                    <xdr:row>39</xdr:row>
                    <xdr:rowOff>45720</xdr:rowOff>
                  </to>
                </anchor>
              </controlPr>
            </control>
          </mc:Choice>
        </mc:AlternateContent>
        <mc:AlternateContent xmlns:mc="http://schemas.openxmlformats.org/markup-compatibility/2006">
          <mc:Choice Requires="x14">
            <control shapeId="93194" r:id="rId13" name="Check Box 10">
              <controlPr defaultSize="0" autoFill="0" autoLine="0" autoPict="0">
                <anchor moveWithCells="1">
                  <from>
                    <xdr:col>1</xdr:col>
                    <xdr:colOff>1569720</xdr:colOff>
                    <xdr:row>34</xdr:row>
                    <xdr:rowOff>137160</xdr:rowOff>
                  </from>
                  <to>
                    <xdr:col>2</xdr:col>
                    <xdr:colOff>38100</xdr:colOff>
                    <xdr:row>36</xdr:row>
                    <xdr:rowOff>99060</xdr:rowOff>
                  </to>
                </anchor>
              </controlPr>
            </control>
          </mc:Choice>
        </mc:AlternateContent>
        <mc:AlternateContent xmlns:mc="http://schemas.openxmlformats.org/markup-compatibility/2006">
          <mc:Choice Requires="x14">
            <control shapeId="93195" r:id="rId14" name="Check Box 11">
              <controlPr defaultSize="0" autoFill="0" autoLine="0" autoPict="0">
                <anchor moveWithCells="1">
                  <from>
                    <xdr:col>1</xdr:col>
                    <xdr:colOff>1569720</xdr:colOff>
                    <xdr:row>37</xdr:row>
                    <xdr:rowOff>22860</xdr:rowOff>
                  </from>
                  <to>
                    <xdr:col>2</xdr:col>
                    <xdr:colOff>38100</xdr:colOff>
                    <xdr:row>38</xdr:row>
                    <xdr:rowOff>7620</xdr:rowOff>
                  </to>
                </anchor>
              </controlPr>
            </control>
          </mc:Choice>
        </mc:AlternateContent>
        <mc:AlternateContent xmlns:mc="http://schemas.openxmlformats.org/markup-compatibility/2006">
          <mc:Choice Requires="x14">
            <control shapeId="93196" r:id="rId15" name="Check Box 12">
              <controlPr defaultSize="0" autoFill="0" autoLine="0" autoPict="0">
                <anchor moveWithCells="1">
                  <from>
                    <xdr:col>1</xdr:col>
                    <xdr:colOff>1562100</xdr:colOff>
                    <xdr:row>28</xdr:row>
                    <xdr:rowOff>960120</xdr:rowOff>
                  </from>
                  <to>
                    <xdr:col>2</xdr:col>
                    <xdr:colOff>38100</xdr:colOff>
                    <xdr:row>30</xdr:row>
                    <xdr:rowOff>15240</xdr:rowOff>
                  </to>
                </anchor>
              </controlPr>
            </control>
          </mc:Choice>
        </mc:AlternateContent>
        <mc:AlternateContent xmlns:mc="http://schemas.openxmlformats.org/markup-compatibility/2006">
          <mc:Choice Requires="x14">
            <control shapeId="93197" r:id="rId16" name="Check Box 13">
              <controlPr defaultSize="0" autoFill="0" autoLine="0" autoPict="0">
                <anchor moveWithCells="1">
                  <from>
                    <xdr:col>1</xdr:col>
                    <xdr:colOff>1554480</xdr:colOff>
                    <xdr:row>29</xdr:row>
                    <xdr:rowOff>281940</xdr:rowOff>
                  </from>
                  <to>
                    <xdr:col>2</xdr:col>
                    <xdr:colOff>38100</xdr:colOff>
                    <xdr:row>31</xdr:row>
                    <xdr:rowOff>7620</xdr:rowOff>
                  </to>
                </anchor>
              </controlPr>
            </control>
          </mc:Choice>
        </mc:AlternateContent>
        <mc:AlternateContent xmlns:mc="http://schemas.openxmlformats.org/markup-compatibility/2006">
          <mc:Choice Requires="x14">
            <control shapeId="93200" r:id="rId17" name="Check Box 16">
              <controlPr defaultSize="0" autoFill="0" autoLine="0" autoPict="0">
                <anchor moveWithCells="1">
                  <from>
                    <xdr:col>0</xdr:col>
                    <xdr:colOff>106680</xdr:colOff>
                    <xdr:row>11</xdr:row>
                    <xdr:rowOff>312420</xdr:rowOff>
                  </from>
                  <to>
                    <xdr:col>1</xdr:col>
                    <xdr:colOff>259080</xdr:colOff>
                    <xdr:row>13</xdr:row>
                    <xdr:rowOff>83820</xdr:rowOff>
                  </to>
                </anchor>
              </controlPr>
            </control>
          </mc:Choice>
        </mc:AlternateContent>
        <mc:AlternateContent xmlns:mc="http://schemas.openxmlformats.org/markup-compatibility/2006">
          <mc:Choice Requires="x14">
            <control shapeId="93202" r:id="rId18" name="Check Box 18">
              <controlPr defaultSize="0" autoFill="0" autoLine="0" autoPict="0">
                <anchor moveWithCells="1">
                  <from>
                    <xdr:col>0</xdr:col>
                    <xdr:colOff>99060</xdr:colOff>
                    <xdr:row>15</xdr:row>
                    <xdr:rowOff>0</xdr:rowOff>
                  </from>
                  <to>
                    <xdr:col>1</xdr:col>
                    <xdr:colOff>137160</xdr:colOff>
                    <xdr:row>15</xdr:row>
                    <xdr:rowOff>236220</xdr:rowOff>
                  </to>
                </anchor>
              </controlPr>
            </control>
          </mc:Choice>
        </mc:AlternateContent>
        <mc:AlternateContent xmlns:mc="http://schemas.openxmlformats.org/markup-compatibility/2006">
          <mc:Choice Requires="x14">
            <control shapeId="93203" r:id="rId19" name="Check Box 19">
              <controlPr defaultSize="0" autoFill="0" autoLine="0" autoPict="0">
                <anchor moveWithCells="1">
                  <from>
                    <xdr:col>1</xdr:col>
                    <xdr:colOff>7620</xdr:colOff>
                    <xdr:row>43</xdr:row>
                    <xdr:rowOff>0</xdr:rowOff>
                  </from>
                  <to>
                    <xdr:col>2</xdr:col>
                    <xdr:colOff>198120</xdr:colOff>
                    <xdr:row>44</xdr:row>
                    <xdr:rowOff>45720</xdr:rowOff>
                  </to>
                </anchor>
              </controlPr>
            </control>
          </mc:Choice>
        </mc:AlternateContent>
        <mc:AlternateContent xmlns:mc="http://schemas.openxmlformats.org/markup-compatibility/2006">
          <mc:Choice Requires="x14">
            <control shapeId="93204" r:id="rId20" name="Check Box 20">
              <controlPr defaultSize="0" autoFill="0" autoLine="0" autoPict="0">
                <anchor moveWithCells="1">
                  <from>
                    <xdr:col>1</xdr:col>
                    <xdr:colOff>7620</xdr:colOff>
                    <xdr:row>43</xdr:row>
                    <xdr:rowOff>220980</xdr:rowOff>
                  </from>
                  <to>
                    <xdr:col>2</xdr:col>
                    <xdr:colOff>426720</xdr:colOff>
                    <xdr:row>45</xdr:row>
                    <xdr:rowOff>15240</xdr:rowOff>
                  </to>
                </anchor>
              </controlPr>
            </control>
          </mc:Choice>
        </mc:AlternateContent>
        <mc:AlternateContent xmlns:mc="http://schemas.openxmlformats.org/markup-compatibility/2006">
          <mc:Choice Requires="x14">
            <control shapeId="93205" r:id="rId21" name="Check Box 21">
              <controlPr defaultSize="0" autoFill="0" autoLine="0" autoPict="0">
                <anchor moveWithCells="1">
                  <from>
                    <xdr:col>1</xdr:col>
                    <xdr:colOff>7620</xdr:colOff>
                    <xdr:row>44</xdr:row>
                    <xdr:rowOff>213360</xdr:rowOff>
                  </from>
                  <to>
                    <xdr:col>2</xdr:col>
                    <xdr:colOff>236220</xdr:colOff>
                    <xdr:row>45</xdr:row>
                    <xdr:rowOff>236220</xdr:rowOff>
                  </to>
                </anchor>
              </controlPr>
            </control>
          </mc:Choice>
        </mc:AlternateContent>
        <mc:AlternateContent xmlns:mc="http://schemas.openxmlformats.org/markup-compatibility/2006">
          <mc:Choice Requires="x14">
            <control shapeId="93206" r:id="rId22" name="Check Box 22">
              <controlPr defaultSize="0" autoFill="0" autoLine="0" autoPict="0">
                <anchor moveWithCells="1">
                  <from>
                    <xdr:col>2</xdr:col>
                    <xdr:colOff>1074420</xdr:colOff>
                    <xdr:row>43</xdr:row>
                    <xdr:rowOff>7620</xdr:rowOff>
                  </from>
                  <to>
                    <xdr:col>4</xdr:col>
                    <xdr:colOff>845820</xdr:colOff>
                    <xdr:row>44</xdr:row>
                    <xdr:rowOff>45720</xdr:rowOff>
                  </to>
                </anchor>
              </controlPr>
            </control>
          </mc:Choice>
        </mc:AlternateContent>
        <mc:AlternateContent xmlns:mc="http://schemas.openxmlformats.org/markup-compatibility/2006">
          <mc:Choice Requires="x14">
            <control shapeId="93207" r:id="rId23" name="Check Box 23">
              <controlPr defaultSize="0" autoFill="0" autoLine="0" autoPict="0">
                <anchor moveWithCells="1">
                  <from>
                    <xdr:col>2</xdr:col>
                    <xdr:colOff>1074420</xdr:colOff>
                    <xdr:row>43</xdr:row>
                    <xdr:rowOff>228600</xdr:rowOff>
                  </from>
                  <to>
                    <xdr:col>4</xdr:col>
                    <xdr:colOff>845820</xdr:colOff>
                    <xdr:row>45</xdr:row>
                    <xdr:rowOff>15240</xdr:rowOff>
                  </to>
                </anchor>
              </controlPr>
            </control>
          </mc:Choice>
        </mc:AlternateContent>
        <mc:AlternateContent xmlns:mc="http://schemas.openxmlformats.org/markup-compatibility/2006">
          <mc:Choice Requires="x14">
            <control shapeId="93208" r:id="rId24" name="Check Box 24">
              <controlPr defaultSize="0" autoFill="0" autoLine="0" autoPict="0">
                <anchor moveWithCells="1">
                  <from>
                    <xdr:col>2</xdr:col>
                    <xdr:colOff>1074420</xdr:colOff>
                    <xdr:row>44</xdr:row>
                    <xdr:rowOff>228600</xdr:rowOff>
                  </from>
                  <to>
                    <xdr:col>4</xdr:col>
                    <xdr:colOff>845820</xdr:colOff>
                    <xdr:row>45</xdr:row>
                    <xdr:rowOff>243840</xdr:rowOff>
                  </to>
                </anchor>
              </controlPr>
            </control>
          </mc:Choice>
        </mc:AlternateContent>
        <mc:AlternateContent xmlns:mc="http://schemas.openxmlformats.org/markup-compatibility/2006">
          <mc:Choice Requires="x14">
            <control shapeId="93209" r:id="rId25" name="Check Box 25">
              <controlPr defaultSize="0" autoFill="0" autoLine="0" autoPict="0">
                <anchor moveWithCells="1">
                  <from>
                    <xdr:col>1</xdr:col>
                    <xdr:colOff>7620</xdr:colOff>
                    <xdr:row>45</xdr:row>
                    <xdr:rowOff>220980</xdr:rowOff>
                  </from>
                  <to>
                    <xdr:col>1</xdr:col>
                    <xdr:colOff>1059180</xdr:colOff>
                    <xdr:row>46</xdr:row>
                    <xdr:rowOff>236220</xdr:rowOff>
                  </to>
                </anchor>
              </controlPr>
            </control>
          </mc:Choice>
        </mc:AlternateContent>
        <mc:AlternateContent xmlns:mc="http://schemas.openxmlformats.org/markup-compatibility/2006">
          <mc:Choice Requires="x14">
            <control shapeId="93210" r:id="rId26" name="Check Box 26">
              <controlPr defaultSize="0" autoFill="0" autoLine="0" autoPict="0">
                <anchor moveWithCells="1">
                  <from>
                    <xdr:col>6</xdr:col>
                    <xdr:colOff>76200</xdr:colOff>
                    <xdr:row>43</xdr:row>
                    <xdr:rowOff>38100</xdr:rowOff>
                  </from>
                  <to>
                    <xdr:col>7</xdr:col>
                    <xdr:colOff>441960</xdr:colOff>
                    <xdr:row>44</xdr:row>
                    <xdr:rowOff>22860</xdr:rowOff>
                  </to>
                </anchor>
              </controlPr>
            </control>
          </mc:Choice>
        </mc:AlternateContent>
        <mc:AlternateContent xmlns:mc="http://schemas.openxmlformats.org/markup-compatibility/2006">
          <mc:Choice Requires="x14">
            <control shapeId="93213" r:id="rId27" name="Check Box 29">
              <controlPr defaultSize="0" autoFill="0" autoLine="0" autoPict="0">
                <anchor moveWithCells="1">
                  <from>
                    <xdr:col>8</xdr:col>
                    <xdr:colOff>312420</xdr:colOff>
                    <xdr:row>44</xdr:row>
                    <xdr:rowOff>76200</xdr:rowOff>
                  </from>
                  <to>
                    <xdr:col>9</xdr:col>
                    <xdr:colOff>2362200</xdr:colOff>
                    <xdr:row>45</xdr:row>
                    <xdr:rowOff>91440</xdr:rowOff>
                  </to>
                </anchor>
              </controlPr>
            </control>
          </mc:Choice>
        </mc:AlternateContent>
        <mc:AlternateContent xmlns:mc="http://schemas.openxmlformats.org/markup-compatibility/2006">
          <mc:Choice Requires="x14">
            <control shapeId="93214" r:id="rId28" name="Check Box 30">
              <controlPr defaultSize="0" autoFill="0" autoLine="0" autoPict="0">
                <anchor moveWithCells="1">
                  <from>
                    <xdr:col>8</xdr:col>
                    <xdr:colOff>312420</xdr:colOff>
                    <xdr:row>45</xdr:row>
                    <xdr:rowOff>76200</xdr:rowOff>
                  </from>
                  <to>
                    <xdr:col>9</xdr:col>
                    <xdr:colOff>1790700</xdr:colOff>
                    <xdr:row>46</xdr:row>
                    <xdr:rowOff>30480</xdr:rowOff>
                  </to>
                </anchor>
              </controlPr>
            </control>
          </mc:Choice>
        </mc:AlternateContent>
        <mc:AlternateContent xmlns:mc="http://schemas.openxmlformats.org/markup-compatibility/2006">
          <mc:Choice Requires="x14">
            <control shapeId="93215" r:id="rId29" name="Check Box 31">
              <controlPr defaultSize="0" autoFill="0" autoLine="0" autoPict="0">
                <anchor moveWithCells="1">
                  <from>
                    <xdr:col>8</xdr:col>
                    <xdr:colOff>312420</xdr:colOff>
                    <xdr:row>46</xdr:row>
                    <xdr:rowOff>30480</xdr:rowOff>
                  </from>
                  <to>
                    <xdr:col>9</xdr:col>
                    <xdr:colOff>419100</xdr:colOff>
                    <xdr:row>47</xdr:row>
                    <xdr:rowOff>45720</xdr:rowOff>
                  </to>
                </anchor>
              </controlPr>
            </control>
          </mc:Choice>
        </mc:AlternateContent>
        <mc:AlternateContent xmlns:mc="http://schemas.openxmlformats.org/markup-compatibility/2006">
          <mc:Choice Requires="x14">
            <control shapeId="93216" r:id="rId30" name="Check Box 32">
              <controlPr defaultSize="0" autoFill="0" autoLine="0" autoPict="0">
                <anchor moveWithCells="1">
                  <from>
                    <xdr:col>6</xdr:col>
                    <xdr:colOff>76200</xdr:colOff>
                    <xdr:row>46</xdr:row>
                    <xdr:rowOff>7620</xdr:rowOff>
                  </from>
                  <to>
                    <xdr:col>8</xdr:col>
                    <xdr:colOff>312420</xdr:colOff>
                    <xdr:row>47</xdr:row>
                    <xdr:rowOff>7620</xdr:rowOff>
                  </to>
                </anchor>
              </controlPr>
            </control>
          </mc:Choice>
        </mc:AlternateContent>
        <mc:AlternateContent xmlns:mc="http://schemas.openxmlformats.org/markup-compatibility/2006">
          <mc:Choice Requires="x14">
            <control shapeId="93217" r:id="rId31" name="Check Box 33">
              <controlPr defaultSize="0" autoFill="0" autoLine="0" autoPict="0">
                <anchor moveWithCells="1">
                  <from>
                    <xdr:col>1</xdr:col>
                    <xdr:colOff>1569720</xdr:colOff>
                    <xdr:row>25</xdr:row>
                    <xdr:rowOff>198120</xdr:rowOff>
                  </from>
                  <to>
                    <xdr:col>2</xdr:col>
                    <xdr:colOff>0</xdr:colOff>
                    <xdr:row>27</xdr:row>
                    <xdr:rowOff>38100</xdr:rowOff>
                  </to>
                </anchor>
              </controlPr>
            </control>
          </mc:Choice>
        </mc:AlternateContent>
        <mc:AlternateContent xmlns:mc="http://schemas.openxmlformats.org/markup-compatibility/2006">
          <mc:Choice Requires="x14">
            <control shapeId="93218" r:id="rId32" name="Check Box 34">
              <controlPr defaultSize="0" autoFill="0" autoLine="0" autoPict="0">
                <anchor moveWithCells="1">
                  <from>
                    <xdr:col>0</xdr:col>
                    <xdr:colOff>106680</xdr:colOff>
                    <xdr:row>12</xdr:row>
                    <xdr:rowOff>213360</xdr:rowOff>
                  </from>
                  <to>
                    <xdr:col>1</xdr:col>
                    <xdr:colOff>259080</xdr:colOff>
                    <xdr:row>14</xdr:row>
                    <xdr:rowOff>121920</xdr:rowOff>
                  </to>
                </anchor>
              </controlPr>
            </control>
          </mc:Choice>
        </mc:AlternateContent>
        <mc:AlternateContent xmlns:mc="http://schemas.openxmlformats.org/markup-compatibility/2006">
          <mc:Choice Requires="x14">
            <control shapeId="93220" r:id="rId33" name="Check Box 36">
              <controlPr defaultSize="0" autoFill="0" autoLine="0" autoPict="0">
                <anchor moveWithCells="1">
                  <from>
                    <xdr:col>6</xdr:col>
                    <xdr:colOff>83820</xdr:colOff>
                    <xdr:row>44</xdr:row>
                    <xdr:rowOff>60960</xdr:rowOff>
                  </from>
                  <to>
                    <xdr:col>7</xdr:col>
                    <xdr:colOff>388620</xdr:colOff>
                    <xdr:row>45</xdr:row>
                    <xdr:rowOff>83820</xdr:rowOff>
                  </to>
                </anchor>
              </controlPr>
            </control>
          </mc:Choice>
        </mc:AlternateContent>
        <mc:AlternateContent xmlns:mc="http://schemas.openxmlformats.org/markup-compatibility/2006">
          <mc:Choice Requires="x14">
            <control shapeId="93221" r:id="rId34" name="Check Box 37">
              <controlPr defaultSize="0" autoFill="0" autoLine="0" autoPict="0">
                <anchor moveWithCells="1">
                  <from>
                    <xdr:col>6</xdr:col>
                    <xdr:colOff>76200</xdr:colOff>
                    <xdr:row>45</xdr:row>
                    <xdr:rowOff>68580</xdr:rowOff>
                  </from>
                  <to>
                    <xdr:col>7</xdr:col>
                    <xdr:colOff>297180</xdr:colOff>
                    <xdr:row>46</xdr:row>
                    <xdr:rowOff>7620</xdr:rowOff>
                  </to>
                </anchor>
              </controlPr>
            </control>
          </mc:Choice>
        </mc:AlternateContent>
        <mc:AlternateContent xmlns:mc="http://schemas.openxmlformats.org/markup-compatibility/2006">
          <mc:Choice Requires="x14">
            <control shapeId="93231" r:id="rId35" name="Check Box 47">
              <controlPr defaultSize="0" autoFill="0" autoLine="0" autoPict="0">
                <anchor moveWithCells="1">
                  <from>
                    <xdr:col>3</xdr:col>
                    <xdr:colOff>754380</xdr:colOff>
                    <xdr:row>22</xdr:row>
                    <xdr:rowOff>220980</xdr:rowOff>
                  </from>
                  <to>
                    <xdr:col>4</xdr:col>
                    <xdr:colOff>22860</xdr:colOff>
                    <xdr:row>24</xdr:row>
                    <xdr:rowOff>91440</xdr:rowOff>
                  </to>
                </anchor>
              </controlPr>
            </control>
          </mc:Choice>
        </mc:AlternateContent>
        <mc:AlternateContent xmlns:mc="http://schemas.openxmlformats.org/markup-compatibility/2006">
          <mc:Choice Requires="x14">
            <control shapeId="93232" r:id="rId36" name="Check Box 48">
              <controlPr defaultSize="0" autoFill="0" autoLine="0" autoPict="0">
                <anchor moveWithCells="1">
                  <from>
                    <xdr:col>1</xdr:col>
                    <xdr:colOff>1562100</xdr:colOff>
                    <xdr:row>23</xdr:row>
                    <xdr:rowOff>236220</xdr:rowOff>
                  </from>
                  <to>
                    <xdr:col>1</xdr:col>
                    <xdr:colOff>1783080</xdr:colOff>
                    <xdr:row>25</xdr:row>
                    <xdr:rowOff>38100</xdr:rowOff>
                  </to>
                </anchor>
              </controlPr>
            </control>
          </mc:Choice>
        </mc:AlternateContent>
        <mc:AlternateContent xmlns:mc="http://schemas.openxmlformats.org/markup-compatibility/2006">
          <mc:Choice Requires="x14">
            <control shapeId="93233" r:id="rId37" name="Check Box 49">
              <controlPr defaultSize="0" autoFill="0" autoLine="0" autoPict="0">
                <anchor moveWithCells="1">
                  <from>
                    <xdr:col>1</xdr:col>
                    <xdr:colOff>1569720</xdr:colOff>
                    <xdr:row>38</xdr:row>
                    <xdr:rowOff>213360</xdr:rowOff>
                  </from>
                  <to>
                    <xdr:col>2</xdr:col>
                    <xdr:colOff>22860</xdr:colOff>
                    <xdr:row>40</xdr:row>
                    <xdr:rowOff>60960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969A4-5478-4579-9FC7-170EDCA3B539}">
  <sheetPr>
    <tabColor rgb="FFFF0000"/>
    <pageSetUpPr fitToPage="1"/>
  </sheetPr>
  <dimension ref="A1:V50"/>
  <sheetViews>
    <sheetView showGridLines="0" view="pageBreakPreview" zoomScale="80" zoomScaleNormal="70" zoomScaleSheetLayoutView="80" workbookViewId="0"/>
  </sheetViews>
  <sheetFormatPr defaultColWidth="5.6640625" defaultRowHeight="14.4" x14ac:dyDescent="0.2"/>
  <cols>
    <col min="1" max="1" width="5" style="48" customWidth="1"/>
    <col min="2" max="2" width="5.6640625" style="48"/>
    <col min="3" max="3" width="12.88671875" style="48" customWidth="1"/>
    <col min="4" max="4" width="5.6640625" style="48"/>
    <col min="5" max="5" width="18" style="48" customWidth="1"/>
    <col min="6" max="20" width="5.6640625" style="48"/>
    <col min="21" max="21" width="8.6640625" style="48" customWidth="1"/>
    <col min="22" max="22" width="3.88671875" style="48" customWidth="1"/>
    <col min="23" max="23" width="2.6640625" style="48" customWidth="1"/>
    <col min="24" max="16384" width="5.6640625" style="48"/>
  </cols>
  <sheetData>
    <row r="1" spans="1:22" ht="16.2" x14ac:dyDescent="0.2">
      <c r="A1" s="3" t="s">
        <v>68</v>
      </c>
      <c r="B1" s="4"/>
      <c r="C1" s="4"/>
      <c r="D1" s="4"/>
      <c r="E1" s="4"/>
      <c r="F1" s="4"/>
      <c r="G1" s="4"/>
      <c r="H1" s="4"/>
      <c r="I1" s="4"/>
      <c r="J1" s="4"/>
    </row>
    <row r="2" spans="1:22" ht="24.9" customHeight="1" x14ac:dyDescent="0.2">
      <c r="A2" s="4"/>
      <c r="B2" s="221" t="s">
        <v>85</v>
      </c>
      <c r="C2" s="221"/>
      <c r="D2" s="221"/>
      <c r="E2" s="221"/>
      <c r="F2" s="221"/>
      <c r="G2" s="221"/>
      <c r="H2" s="221"/>
      <c r="I2" s="221"/>
      <c r="J2" s="221"/>
      <c r="K2" s="221"/>
      <c r="L2" s="221"/>
      <c r="M2" s="221"/>
      <c r="N2" s="221"/>
      <c r="O2" s="221"/>
      <c r="P2" s="221"/>
      <c r="Q2" s="221"/>
      <c r="R2" s="221"/>
      <c r="S2" s="221"/>
      <c r="T2" s="221"/>
      <c r="U2" s="221"/>
    </row>
    <row r="3" spans="1:22" ht="24.9" customHeight="1" x14ac:dyDescent="0.2">
      <c r="A3" s="4"/>
      <c r="B3" s="221"/>
      <c r="C3" s="221"/>
      <c r="D3" s="221"/>
      <c r="E3" s="221"/>
      <c r="F3" s="221"/>
      <c r="G3" s="221"/>
      <c r="H3" s="221"/>
      <c r="I3" s="221"/>
      <c r="J3" s="221"/>
      <c r="K3" s="221"/>
      <c r="L3" s="221"/>
      <c r="M3" s="221"/>
      <c r="N3" s="221"/>
      <c r="O3" s="221"/>
      <c r="P3" s="221"/>
      <c r="Q3" s="221"/>
      <c r="R3" s="221"/>
      <c r="S3" s="221"/>
      <c r="T3" s="221"/>
      <c r="U3" s="221"/>
    </row>
    <row r="4" spans="1:22" s="53" customFormat="1" ht="9.75" customHeight="1" x14ac:dyDescent="0.2">
      <c r="A4" s="51"/>
      <c r="B4" s="52"/>
      <c r="C4" s="52"/>
      <c r="D4" s="52"/>
      <c r="E4" s="52"/>
      <c r="F4" s="52"/>
      <c r="G4" s="52"/>
      <c r="H4" s="52"/>
      <c r="I4" s="52"/>
      <c r="J4" s="52"/>
    </row>
    <row r="5" spans="1:22" s="56" customFormat="1" ht="19.2" x14ac:dyDescent="0.2">
      <c r="A5" s="54"/>
      <c r="B5" s="55"/>
      <c r="C5" s="55"/>
      <c r="D5" s="55"/>
      <c r="E5" s="55"/>
      <c r="F5" s="55"/>
      <c r="G5" s="55"/>
      <c r="H5" s="54"/>
      <c r="I5" s="54"/>
      <c r="J5" s="54"/>
      <c r="P5" s="57"/>
      <c r="Q5" s="57"/>
      <c r="R5" s="57"/>
      <c r="S5" s="58"/>
      <c r="T5" s="58"/>
      <c r="U5" s="58"/>
      <c r="V5" s="58"/>
    </row>
    <row r="6" spans="1:22" s="39" customFormat="1" ht="15" thickBot="1" x14ac:dyDescent="0.25">
      <c r="A6" s="11"/>
      <c r="B6" s="11"/>
      <c r="C6" s="15" t="s">
        <v>2</v>
      </c>
      <c r="D6" s="11"/>
      <c r="E6" s="11"/>
      <c r="F6" s="11"/>
      <c r="G6" s="11"/>
      <c r="H6" s="11"/>
      <c r="I6" s="11"/>
      <c r="J6" s="11"/>
    </row>
    <row r="7" spans="1:22" s="39" customFormat="1" ht="24.9" customHeight="1" x14ac:dyDescent="0.2">
      <c r="A7" s="11"/>
      <c r="B7" s="11"/>
      <c r="C7" s="14" t="s">
        <v>1</v>
      </c>
      <c r="D7" s="222"/>
      <c r="E7" s="223"/>
      <c r="F7" s="223"/>
      <c r="G7" s="223"/>
      <c r="H7" s="223"/>
      <c r="I7" s="223"/>
      <c r="J7" s="223"/>
      <c r="K7" s="224"/>
    </row>
    <row r="8" spans="1:22" s="39" customFormat="1" ht="24.9" customHeight="1" x14ac:dyDescent="0.2">
      <c r="A8" s="11"/>
      <c r="B8" s="11"/>
      <c r="C8" s="13" t="s">
        <v>4</v>
      </c>
      <c r="D8" s="225"/>
      <c r="E8" s="226"/>
      <c r="F8" s="226"/>
      <c r="G8" s="226"/>
      <c r="H8" s="226"/>
      <c r="I8" s="226"/>
      <c r="J8" s="226"/>
      <c r="K8" s="227"/>
    </row>
    <row r="9" spans="1:22" s="39" customFormat="1" ht="24.9" customHeight="1" x14ac:dyDescent="0.2">
      <c r="A9" s="11"/>
      <c r="B9" s="11"/>
      <c r="C9" s="12" t="s">
        <v>12</v>
      </c>
      <c r="D9" s="228"/>
      <c r="E9" s="229"/>
      <c r="F9" s="230" t="s">
        <v>13</v>
      </c>
      <c r="G9" s="230"/>
      <c r="H9" s="230"/>
      <c r="I9" s="230"/>
      <c r="J9" s="230"/>
      <c r="K9" s="231"/>
    </row>
    <row r="10" spans="1:22" s="39" customFormat="1" ht="24.9" customHeight="1" thickBot="1" x14ac:dyDescent="0.25">
      <c r="A10" s="11"/>
      <c r="B10" s="11"/>
      <c r="C10" s="10" t="s">
        <v>82</v>
      </c>
      <c r="D10" s="232"/>
      <c r="E10" s="233"/>
      <c r="F10" s="234" t="s">
        <v>13</v>
      </c>
      <c r="G10" s="234"/>
      <c r="H10" s="234"/>
      <c r="I10" s="234"/>
      <c r="J10" s="234"/>
      <c r="K10" s="235"/>
    </row>
    <row r="11" spans="1:22" ht="9.9" customHeight="1" x14ac:dyDescent="0.2">
      <c r="A11" s="4"/>
      <c r="B11" s="4"/>
      <c r="C11" s="4"/>
      <c r="D11" s="4"/>
      <c r="E11" s="4"/>
      <c r="F11" s="4"/>
      <c r="G11" s="4"/>
      <c r="H11" s="4"/>
      <c r="I11" s="4"/>
      <c r="J11" s="4"/>
    </row>
    <row r="12" spans="1:22" ht="20.100000000000001" customHeight="1" x14ac:dyDescent="0.2">
      <c r="A12" s="4"/>
      <c r="B12" s="236" t="s">
        <v>14</v>
      </c>
      <c r="C12" s="236"/>
      <c r="D12" s="236"/>
      <c r="E12" s="237">
        <f>$C$16+$E$16-$G$16</f>
        <v>0</v>
      </c>
      <c r="F12" s="238"/>
      <c r="G12" s="238"/>
      <c r="H12" s="238"/>
      <c r="I12" s="238"/>
      <c r="J12" s="240" t="s">
        <v>15</v>
      </c>
      <c r="K12" s="241"/>
      <c r="M12" s="220"/>
      <c r="N12" s="220"/>
      <c r="O12" s="220"/>
      <c r="P12" s="220"/>
      <c r="Q12" s="220"/>
      <c r="R12" s="220"/>
      <c r="T12" s="40"/>
      <c r="U12" s="40"/>
    </row>
    <row r="13" spans="1:22" ht="20.100000000000001" customHeight="1" thickBot="1" x14ac:dyDescent="0.25">
      <c r="A13" s="4"/>
      <c r="B13" s="236"/>
      <c r="C13" s="236"/>
      <c r="D13" s="236"/>
      <c r="E13" s="239"/>
      <c r="F13" s="239"/>
      <c r="G13" s="239"/>
      <c r="H13" s="239"/>
      <c r="I13" s="239"/>
      <c r="J13" s="240"/>
      <c r="K13" s="241"/>
      <c r="M13" s="220"/>
      <c r="N13" s="220"/>
      <c r="O13" s="220"/>
      <c r="P13" s="220"/>
      <c r="Q13" s="220"/>
      <c r="R13" s="220"/>
      <c r="T13" s="40"/>
      <c r="U13" s="40"/>
    </row>
    <row r="14" spans="1:22" ht="9.9" customHeight="1" x14ac:dyDescent="0.2">
      <c r="A14" s="4"/>
      <c r="B14" s="4"/>
      <c r="C14" s="4"/>
      <c r="D14" s="4"/>
      <c r="E14" s="4"/>
      <c r="F14" s="4"/>
      <c r="G14" s="4"/>
      <c r="H14" s="4"/>
      <c r="I14" s="4"/>
      <c r="J14" s="4"/>
    </row>
    <row r="15" spans="1:22" ht="39.9" customHeight="1" x14ac:dyDescent="0.2">
      <c r="A15" s="4"/>
      <c r="B15" s="4"/>
      <c r="C15" s="207" t="s">
        <v>16</v>
      </c>
      <c r="D15" s="208"/>
      <c r="E15" s="209" t="s">
        <v>17</v>
      </c>
      <c r="F15" s="210"/>
      <c r="G15" s="211" t="s">
        <v>18</v>
      </c>
      <c r="H15" s="212"/>
      <c r="I15" s="8"/>
      <c r="J15" s="8"/>
    </row>
    <row r="16" spans="1:22" ht="24.9" customHeight="1" x14ac:dyDescent="0.2">
      <c r="A16" s="4"/>
      <c r="B16" s="4"/>
      <c r="C16" s="213">
        <f>$P$29</f>
        <v>0</v>
      </c>
      <c r="D16" s="214"/>
      <c r="E16" s="215">
        <f>$S$29</f>
        <v>0</v>
      </c>
      <c r="F16" s="216"/>
      <c r="G16" s="217"/>
      <c r="H16" s="218"/>
      <c r="I16" s="9"/>
      <c r="J16" s="9"/>
    </row>
    <row r="17" spans="1:21" ht="9.9" customHeight="1" x14ac:dyDescent="0.2">
      <c r="A17" s="4"/>
      <c r="B17" s="4"/>
      <c r="C17" s="4"/>
      <c r="D17" s="4"/>
      <c r="E17" s="4"/>
      <c r="F17" s="4"/>
      <c r="G17" s="4"/>
      <c r="H17" s="4"/>
      <c r="I17" s="4"/>
      <c r="J17" s="4"/>
    </row>
    <row r="18" spans="1:21" s="7" customFormat="1" ht="24.9" customHeight="1" x14ac:dyDescent="0.2">
      <c r="A18" s="8"/>
      <c r="B18" s="45" t="s">
        <v>19</v>
      </c>
      <c r="C18" s="197" t="s">
        <v>20</v>
      </c>
      <c r="D18" s="197"/>
      <c r="E18" s="197"/>
      <c r="F18" s="197"/>
      <c r="G18" s="197"/>
      <c r="H18" s="197"/>
      <c r="I18" s="197"/>
      <c r="J18" s="197"/>
      <c r="K18" s="203" t="s">
        <v>21</v>
      </c>
      <c r="L18" s="203"/>
      <c r="M18" s="203" t="s">
        <v>22</v>
      </c>
      <c r="N18" s="203"/>
      <c r="O18" s="203"/>
      <c r="P18" s="203" t="s">
        <v>23</v>
      </c>
      <c r="Q18" s="203"/>
      <c r="R18" s="203"/>
      <c r="S18" s="219" t="s">
        <v>24</v>
      </c>
      <c r="T18" s="219"/>
      <c r="U18" s="219"/>
    </row>
    <row r="19" spans="1:21" ht="24.9" customHeight="1" x14ac:dyDescent="0.2">
      <c r="A19" s="4"/>
      <c r="B19" s="6">
        <v>1</v>
      </c>
      <c r="C19" s="200"/>
      <c r="D19" s="200"/>
      <c r="E19" s="200"/>
      <c r="F19" s="200"/>
      <c r="G19" s="200"/>
      <c r="H19" s="200"/>
      <c r="I19" s="200"/>
      <c r="J19" s="200"/>
      <c r="K19" s="5"/>
      <c r="L19" s="41"/>
      <c r="M19" s="201"/>
      <c r="N19" s="201"/>
      <c r="O19" s="201"/>
      <c r="P19" s="202">
        <f t="shared" ref="P19:P28" si="0">K19*M19</f>
        <v>0</v>
      </c>
      <c r="Q19" s="202"/>
      <c r="R19" s="202"/>
      <c r="S19" s="201"/>
      <c r="T19" s="201"/>
      <c r="U19" s="201"/>
    </row>
    <row r="20" spans="1:21" ht="24.9" customHeight="1" x14ac:dyDescent="0.2">
      <c r="A20" s="4"/>
      <c r="B20" s="6">
        <v>2</v>
      </c>
      <c r="C20" s="200"/>
      <c r="D20" s="200"/>
      <c r="E20" s="200"/>
      <c r="F20" s="200"/>
      <c r="G20" s="200"/>
      <c r="H20" s="200"/>
      <c r="I20" s="200"/>
      <c r="J20" s="200"/>
      <c r="K20" s="5"/>
      <c r="L20" s="41"/>
      <c r="M20" s="201"/>
      <c r="N20" s="201"/>
      <c r="O20" s="201"/>
      <c r="P20" s="202">
        <f t="shared" si="0"/>
        <v>0</v>
      </c>
      <c r="Q20" s="202"/>
      <c r="R20" s="202"/>
      <c r="S20" s="201"/>
      <c r="T20" s="201"/>
      <c r="U20" s="201"/>
    </row>
    <row r="21" spans="1:21" ht="24.9" customHeight="1" x14ac:dyDescent="0.2">
      <c r="A21" s="4"/>
      <c r="B21" s="6">
        <v>3</v>
      </c>
      <c r="C21" s="200"/>
      <c r="D21" s="200"/>
      <c r="E21" s="200"/>
      <c r="F21" s="200"/>
      <c r="G21" s="200"/>
      <c r="H21" s="200"/>
      <c r="I21" s="200"/>
      <c r="J21" s="200"/>
      <c r="K21" s="5"/>
      <c r="L21" s="41"/>
      <c r="M21" s="201"/>
      <c r="N21" s="201"/>
      <c r="O21" s="201"/>
      <c r="P21" s="202">
        <f t="shared" si="0"/>
        <v>0</v>
      </c>
      <c r="Q21" s="202"/>
      <c r="R21" s="202"/>
      <c r="S21" s="201"/>
      <c r="T21" s="201"/>
      <c r="U21" s="201"/>
    </row>
    <row r="22" spans="1:21" ht="24.9" customHeight="1" x14ac:dyDescent="0.2">
      <c r="A22" s="4"/>
      <c r="B22" s="6">
        <v>4</v>
      </c>
      <c r="C22" s="200"/>
      <c r="D22" s="200"/>
      <c r="E22" s="200"/>
      <c r="F22" s="200"/>
      <c r="G22" s="200"/>
      <c r="H22" s="200"/>
      <c r="I22" s="200"/>
      <c r="J22" s="200"/>
      <c r="K22" s="5"/>
      <c r="L22" s="41"/>
      <c r="M22" s="201"/>
      <c r="N22" s="201"/>
      <c r="O22" s="201"/>
      <c r="P22" s="202">
        <f t="shared" si="0"/>
        <v>0</v>
      </c>
      <c r="Q22" s="202"/>
      <c r="R22" s="202"/>
      <c r="S22" s="201"/>
      <c r="T22" s="201"/>
      <c r="U22" s="201"/>
    </row>
    <row r="23" spans="1:21" ht="24.9" customHeight="1" x14ac:dyDescent="0.2">
      <c r="A23" s="4"/>
      <c r="B23" s="6">
        <v>5</v>
      </c>
      <c r="C23" s="200"/>
      <c r="D23" s="200"/>
      <c r="E23" s="200"/>
      <c r="F23" s="200"/>
      <c r="G23" s="200"/>
      <c r="H23" s="200"/>
      <c r="I23" s="200"/>
      <c r="J23" s="200"/>
      <c r="K23" s="5"/>
      <c r="L23" s="41"/>
      <c r="M23" s="201"/>
      <c r="N23" s="201"/>
      <c r="O23" s="201"/>
      <c r="P23" s="202">
        <f t="shared" si="0"/>
        <v>0</v>
      </c>
      <c r="Q23" s="202"/>
      <c r="R23" s="202"/>
      <c r="S23" s="201"/>
      <c r="T23" s="201"/>
      <c r="U23" s="201"/>
    </row>
    <row r="24" spans="1:21" ht="24.9" customHeight="1" x14ac:dyDescent="0.2">
      <c r="A24" s="4"/>
      <c r="B24" s="6">
        <v>6</v>
      </c>
      <c r="C24" s="200"/>
      <c r="D24" s="200"/>
      <c r="E24" s="200"/>
      <c r="F24" s="200"/>
      <c r="G24" s="200"/>
      <c r="H24" s="200"/>
      <c r="I24" s="200"/>
      <c r="J24" s="200"/>
      <c r="K24" s="5"/>
      <c r="L24" s="41"/>
      <c r="M24" s="201"/>
      <c r="N24" s="201"/>
      <c r="O24" s="201"/>
      <c r="P24" s="202">
        <f t="shared" si="0"/>
        <v>0</v>
      </c>
      <c r="Q24" s="202"/>
      <c r="R24" s="202"/>
      <c r="S24" s="201"/>
      <c r="T24" s="201"/>
      <c r="U24" s="201"/>
    </row>
    <row r="25" spans="1:21" ht="24.9" customHeight="1" x14ac:dyDescent="0.2">
      <c r="A25" s="4"/>
      <c r="B25" s="6">
        <v>7</v>
      </c>
      <c r="C25" s="200"/>
      <c r="D25" s="200"/>
      <c r="E25" s="200"/>
      <c r="F25" s="200"/>
      <c r="G25" s="200"/>
      <c r="H25" s="200"/>
      <c r="I25" s="200"/>
      <c r="J25" s="200"/>
      <c r="K25" s="5"/>
      <c r="L25" s="41"/>
      <c r="M25" s="201"/>
      <c r="N25" s="201"/>
      <c r="O25" s="201"/>
      <c r="P25" s="202">
        <f t="shared" si="0"/>
        <v>0</v>
      </c>
      <c r="Q25" s="202"/>
      <c r="R25" s="202"/>
      <c r="S25" s="201"/>
      <c r="T25" s="201"/>
      <c r="U25" s="201"/>
    </row>
    <row r="26" spans="1:21" ht="24.9" customHeight="1" x14ac:dyDescent="0.2">
      <c r="A26" s="4"/>
      <c r="B26" s="6">
        <v>8</v>
      </c>
      <c r="C26" s="200"/>
      <c r="D26" s="200"/>
      <c r="E26" s="200"/>
      <c r="F26" s="200"/>
      <c r="G26" s="200"/>
      <c r="H26" s="200"/>
      <c r="I26" s="200"/>
      <c r="J26" s="200"/>
      <c r="K26" s="5"/>
      <c r="L26" s="41"/>
      <c r="M26" s="201"/>
      <c r="N26" s="201"/>
      <c r="O26" s="201"/>
      <c r="P26" s="202">
        <f t="shared" si="0"/>
        <v>0</v>
      </c>
      <c r="Q26" s="202"/>
      <c r="R26" s="202"/>
      <c r="S26" s="201"/>
      <c r="T26" s="201"/>
      <c r="U26" s="201"/>
    </row>
    <row r="27" spans="1:21" ht="24.9" customHeight="1" x14ac:dyDescent="0.2">
      <c r="A27" s="4"/>
      <c r="B27" s="6">
        <v>9</v>
      </c>
      <c r="C27" s="200"/>
      <c r="D27" s="200"/>
      <c r="E27" s="200"/>
      <c r="F27" s="200"/>
      <c r="G27" s="200"/>
      <c r="H27" s="200"/>
      <c r="I27" s="200"/>
      <c r="J27" s="200"/>
      <c r="K27" s="5"/>
      <c r="L27" s="41"/>
      <c r="M27" s="201"/>
      <c r="N27" s="201"/>
      <c r="O27" s="201"/>
      <c r="P27" s="202">
        <f t="shared" si="0"/>
        <v>0</v>
      </c>
      <c r="Q27" s="202"/>
      <c r="R27" s="202"/>
      <c r="S27" s="201"/>
      <c r="T27" s="201"/>
      <c r="U27" s="201"/>
    </row>
    <row r="28" spans="1:21" ht="24.9" customHeight="1" x14ac:dyDescent="0.2">
      <c r="A28" s="4"/>
      <c r="B28" s="6">
        <v>10</v>
      </c>
      <c r="C28" s="200"/>
      <c r="D28" s="200"/>
      <c r="E28" s="200"/>
      <c r="F28" s="200"/>
      <c r="G28" s="200"/>
      <c r="H28" s="200"/>
      <c r="I28" s="200"/>
      <c r="J28" s="200"/>
      <c r="K28" s="5"/>
      <c r="L28" s="41"/>
      <c r="M28" s="201"/>
      <c r="N28" s="201"/>
      <c r="O28" s="201"/>
      <c r="P28" s="202">
        <f t="shared" si="0"/>
        <v>0</v>
      </c>
      <c r="Q28" s="202"/>
      <c r="R28" s="202"/>
      <c r="S28" s="201"/>
      <c r="T28" s="201"/>
      <c r="U28" s="201"/>
    </row>
    <row r="29" spans="1:21" ht="24.9" customHeight="1" x14ac:dyDescent="0.2">
      <c r="A29" s="4"/>
      <c r="B29" s="4"/>
      <c r="C29" s="4"/>
      <c r="D29" s="4"/>
      <c r="E29" s="4"/>
      <c r="F29" s="4"/>
      <c r="G29" s="4"/>
      <c r="H29" s="4"/>
      <c r="I29" s="4"/>
      <c r="J29" s="4"/>
      <c r="M29" s="203" t="s">
        <v>25</v>
      </c>
      <c r="N29" s="203"/>
      <c r="O29" s="203"/>
      <c r="P29" s="204">
        <f>SUM(P19:R28)</f>
        <v>0</v>
      </c>
      <c r="Q29" s="205"/>
      <c r="R29" s="206"/>
      <c r="S29" s="204">
        <f>SUM(S19:U28)</f>
        <v>0</v>
      </c>
      <c r="T29" s="205"/>
      <c r="U29" s="206"/>
    </row>
    <row r="30" spans="1:21" ht="49.5" customHeight="1" x14ac:dyDescent="0.2">
      <c r="A30" s="4"/>
      <c r="B30" s="4"/>
      <c r="C30" s="4"/>
      <c r="D30" s="4"/>
      <c r="E30" s="4"/>
      <c r="F30" s="4"/>
      <c r="G30" s="4"/>
      <c r="H30" s="4"/>
      <c r="I30" s="4"/>
      <c r="J30" s="4"/>
    </row>
    <row r="31" spans="1:21" ht="20.100000000000001" customHeight="1" x14ac:dyDescent="0.2">
      <c r="A31" s="4"/>
      <c r="B31" s="196" t="s">
        <v>65</v>
      </c>
      <c r="C31" s="197"/>
      <c r="D31" s="198"/>
      <c r="E31" s="198"/>
      <c r="F31" s="198"/>
      <c r="G31" s="198"/>
      <c r="H31" s="198"/>
      <c r="I31" s="198"/>
      <c r="J31" s="198"/>
      <c r="K31" s="199"/>
      <c r="L31" s="199"/>
      <c r="M31" s="199"/>
      <c r="N31" s="199"/>
      <c r="O31" s="199"/>
      <c r="P31" s="199"/>
      <c r="Q31" s="199"/>
      <c r="R31" s="199"/>
      <c r="S31" s="199"/>
      <c r="T31" s="199"/>
      <c r="U31" s="199"/>
    </row>
    <row r="32" spans="1:21" ht="20.100000000000001" customHeight="1" x14ac:dyDescent="0.2">
      <c r="A32" s="4"/>
      <c r="B32" s="197"/>
      <c r="C32" s="197"/>
      <c r="D32" s="198"/>
      <c r="E32" s="198"/>
      <c r="F32" s="198"/>
      <c r="G32" s="198"/>
      <c r="H32" s="198"/>
      <c r="I32" s="198"/>
      <c r="J32" s="198"/>
      <c r="K32" s="199"/>
      <c r="L32" s="199"/>
      <c r="M32" s="199"/>
      <c r="N32" s="199"/>
      <c r="O32" s="199"/>
      <c r="P32" s="199"/>
      <c r="Q32" s="199"/>
      <c r="R32" s="199"/>
      <c r="S32" s="199"/>
      <c r="T32" s="199"/>
      <c r="U32" s="199"/>
    </row>
    <row r="33" spans="1:21" ht="20.100000000000001" customHeight="1" x14ac:dyDescent="0.2">
      <c r="A33" s="4"/>
      <c r="B33" s="197"/>
      <c r="C33" s="197"/>
      <c r="D33" s="198"/>
      <c r="E33" s="198"/>
      <c r="F33" s="198"/>
      <c r="G33" s="198"/>
      <c r="H33" s="198"/>
      <c r="I33" s="198"/>
      <c r="J33" s="198"/>
      <c r="K33" s="199"/>
      <c r="L33" s="199"/>
      <c r="M33" s="199"/>
      <c r="N33" s="199"/>
      <c r="O33" s="199"/>
      <c r="P33" s="199"/>
      <c r="Q33" s="199"/>
      <c r="R33" s="199"/>
      <c r="S33" s="199"/>
      <c r="T33" s="199"/>
      <c r="U33" s="199"/>
    </row>
    <row r="34" spans="1:21" ht="105" customHeight="1" x14ac:dyDescent="0.2">
      <c r="A34" s="4"/>
      <c r="B34" s="197"/>
      <c r="C34" s="197"/>
      <c r="D34" s="198"/>
      <c r="E34" s="198"/>
      <c r="F34" s="198"/>
      <c r="G34" s="198"/>
      <c r="H34" s="198"/>
      <c r="I34" s="198"/>
      <c r="J34" s="198"/>
      <c r="K34" s="199"/>
      <c r="L34" s="199"/>
      <c r="M34" s="199"/>
      <c r="N34" s="199"/>
      <c r="O34" s="199"/>
      <c r="P34" s="199"/>
      <c r="Q34" s="199"/>
      <c r="R34" s="199"/>
      <c r="S34" s="199"/>
      <c r="T34" s="199"/>
      <c r="U34" s="199"/>
    </row>
    <row r="35" spans="1:21" ht="20.100000000000001" customHeight="1" x14ac:dyDescent="0.2">
      <c r="A35" s="4"/>
      <c r="B35" s="42"/>
      <c r="C35" s="43"/>
      <c r="D35" s="44"/>
      <c r="E35" s="44"/>
      <c r="F35" s="44"/>
      <c r="G35" s="44"/>
      <c r="H35" s="44"/>
      <c r="I35" s="44"/>
      <c r="J35" s="44"/>
      <c r="K35" s="44"/>
      <c r="L35" s="44"/>
      <c r="M35" s="44"/>
      <c r="N35" s="44"/>
      <c r="O35" s="44"/>
      <c r="P35" s="44"/>
    </row>
    <row r="36" spans="1:21" ht="20.100000000000001" customHeight="1" x14ac:dyDescent="0.2">
      <c r="A36" s="4"/>
      <c r="B36" s="4"/>
      <c r="C36" s="4"/>
      <c r="D36" s="4"/>
      <c r="E36" s="4"/>
      <c r="F36" s="4"/>
      <c r="G36" s="4"/>
      <c r="H36" s="4"/>
      <c r="I36" s="4"/>
      <c r="J36" s="4"/>
    </row>
    <row r="37" spans="1:21" ht="20.100000000000001" customHeight="1" x14ac:dyDescent="0.2">
      <c r="A37" s="4"/>
      <c r="B37" s="4"/>
      <c r="C37" s="4"/>
      <c r="D37" s="4"/>
      <c r="E37" s="4"/>
      <c r="F37" s="4"/>
      <c r="G37" s="4"/>
      <c r="H37" s="4"/>
      <c r="I37" s="4"/>
      <c r="J37" s="4"/>
    </row>
    <row r="38" spans="1:21" ht="20.100000000000001" customHeight="1" x14ac:dyDescent="0.2">
      <c r="A38" s="4"/>
      <c r="B38" s="4"/>
      <c r="C38" s="4"/>
      <c r="D38" s="4"/>
      <c r="E38" s="4"/>
      <c r="F38" s="4"/>
      <c r="G38" s="4"/>
      <c r="H38" s="4"/>
      <c r="I38" s="4"/>
      <c r="J38" s="4"/>
    </row>
    <row r="39" spans="1:21" ht="20.100000000000001" customHeight="1" x14ac:dyDescent="0.2">
      <c r="A39" s="4"/>
      <c r="B39" s="4"/>
      <c r="C39" s="4"/>
      <c r="D39" s="4"/>
      <c r="E39" s="4"/>
      <c r="F39" s="4"/>
      <c r="G39" s="4"/>
      <c r="H39" s="4"/>
      <c r="I39" s="4"/>
      <c r="J39" s="4"/>
    </row>
    <row r="40" spans="1:21" ht="20.100000000000001" customHeight="1" x14ac:dyDescent="0.2">
      <c r="A40" s="4"/>
      <c r="B40" s="4"/>
      <c r="C40" s="4"/>
      <c r="D40" s="4"/>
      <c r="E40" s="4"/>
      <c r="F40" s="4"/>
      <c r="G40" s="4"/>
      <c r="H40" s="4"/>
      <c r="I40" s="4"/>
      <c r="J40" s="4"/>
    </row>
    <row r="41" spans="1:21" ht="20.100000000000001" customHeight="1" x14ac:dyDescent="0.2">
      <c r="A41" s="4"/>
      <c r="B41" s="4"/>
      <c r="C41" s="4"/>
      <c r="D41" s="4"/>
      <c r="E41" s="4"/>
      <c r="F41" s="4"/>
      <c r="G41" s="4"/>
      <c r="H41" s="4"/>
      <c r="I41" s="4"/>
      <c r="J41" s="4"/>
    </row>
    <row r="42" spans="1:21" ht="20.100000000000001" customHeight="1" x14ac:dyDescent="0.2"/>
    <row r="43" spans="1:21" ht="20.100000000000001" customHeight="1" x14ac:dyDescent="0.2"/>
    <row r="44" spans="1:21" ht="20.100000000000001" customHeight="1" x14ac:dyDescent="0.2"/>
    <row r="45" spans="1:21" ht="20.100000000000001" customHeight="1" x14ac:dyDescent="0.2"/>
    <row r="46" spans="1:21" ht="20.100000000000001" customHeight="1" x14ac:dyDescent="0.2"/>
    <row r="47" spans="1:21" ht="20.100000000000001" customHeight="1" x14ac:dyDescent="0.2"/>
    <row r="48" spans="1:21" ht="20.100000000000001" customHeight="1" x14ac:dyDescent="0.2"/>
    <row r="49" ht="20.100000000000001" customHeight="1" x14ac:dyDescent="0.2"/>
    <row r="50" ht="20.100000000000001" customHeight="1" x14ac:dyDescent="0.2"/>
  </sheetData>
  <mergeCells count="68">
    <mergeCell ref="M12:R12"/>
    <mergeCell ref="M13:R13"/>
    <mergeCell ref="B2:U3"/>
    <mergeCell ref="D7:K7"/>
    <mergeCell ref="D8:K8"/>
    <mergeCell ref="D9:E9"/>
    <mergeCell ref="F9:K9"/>
    <mergeCell ref="D10:E10"/>
    <mergeCell ref="F10:K10"/>
    <mergeCell ref="B12:D13"/>
    <mergeCell ref="E12:I13"/>
    <mergeCell ref="J12:K13"/>
    <mergeCell ref="C19:J19"/>
    <mergeCell ref="M19:O19"/>
    <mergeCell ref="P19:R19"/>
    <mergeCell ref="S19:U19"/>
    <mergeCell ref="C15:D15"/>
    <mergeCell ref="E15:F15"/>
    <mergeCell ref="G15:H15"/>
    <mergeCell ref="C16:D16"/>
    <mergeCell ref="E16:F16"/>
    <mergeCell ref="G16:H16"/>
    <mergeCell ref="C18:J18"/>
    <mergeCell ref="K18:L18"/>
    <mergeCell ref="M18:O18"/>
    <mergeCell ref="P18:R18"/>
    <mergeCell ref="S18:U18"/>
    <mergeCell ref="C20:J20"/>
    <mergeCell ref="M20:O20"/>
    <mergeCell ref="P20:R20"/>
    <mergeCell ref="S20:U20"/>
    <mergeCell ref="C21:J21"/>
    <mergeCell ref="M21:O21"/>
    <mergeCell ref="P21:R21"/>
    <mergeCell ref="S21:U21"/>
    <mergeCell ref="C22:J22"/>
    <mergeCell ref="M22:O22"/>
    <mergeCell ref="P22:R22"/>
    <mergeCell ref="S22:U22"/>
    <mergeCell ref="C23:J23"/>
    <mergeCell ref="M23:O23"/>
    <mergeCell ref="P23:R23"/>
    <mergeCell ref="S23:U23"/>
    <mergeCell ref="C24:J24"/>
    <mergeCell ref="M24:O24"/>
    <mergeCell ref="P24:R24"/>
    <mergeCell ref="S24:U24"/>
    <mergeCell ref="C25:J25"/>
    <mergeCell ref="M25:O25"/>
    <mergeCell ref="P25:R25"/>
    <mergeCell ref="S25:U25"/>
    <mergeCell ref="C26:J26"/>
    <mergeCell ref="M26:O26"/>
    <mergeCell ref="P26:R26"/>
    <mergeCell ref="S26:U26"/>
    <mergeCell ref="C27:J27"/>
    <mergeCell ref="M27:O27"/>
    <mergeCell ref="P27:R27"/>
    <mergeCell ref="S27:U27"/>
    <mergeCell ref="B31:C34"/>
    <mergeCell ref="D31:U34"/>
    <mergeCell ref="C28:J28"/>
    <mergeCell ref="M28:O28"/>
    <mergeCell ref="P28:R28"/>
    <mergeCell ref="S28:U28"/>
    <mergeCell ref="M29:O29"/>
    <mergeCell ref="P29:R29"/>
    <mergeCell ref="S29:U29"/>
  </mergeCells>
  <phoneticPr fontId="12"/>
  <dataValidations count="4">
    <dataValidation type="list" allowBlank="1" showInputMessage="1" showErrorMessage="1" sqref="L19:L28" xr:uid="{A538F7DA-7D96-4FC2-B7C7-5D857DD954BB}">
      <formula1>"式,台"</formula1>
    </dataValidation>
    <dataValidation type="whole" allowBlank="1" showInputMessage="1" showErrorMessage="1" sqref="K19:K28" xr:uid="{5F631A7C-DD9C-486B-A054-D1B211863E8E}">
      <formula1>1</formula1>
      <formula2>100</formula2>
    </dataValidation>
    <dataValidation imeMode="halfAlpha" allowBlank="1" showInputMessage="1" showErrorMessage="1" sqref="M19:R28" xr:uid="{415AA367-8A4A-4244-8D9D-2C99778CCECF}"/>
    <dataValidation type="whole" allowBlank="1" showInputMessage="1" showErrorMessage="1" sqref="D9:D10" xr:uid="{A6DD44CC-C176-44D7-AAE6-C5DA5D601B9D}">
      <formula1>0</formula1>
      <formula2>9999</formula2>
    </dataValidation>
  </dataValidations>
  <printOptions horizontalCentered="1"/>
  <pageMargins left="0.23622047244094491" right="0.23622047244094491" top="0.74803149606299213" bottom="0.74803149606299213" header="0.31496062992125984" footer="0.31496062992125984"/>
  <pageSetup paperSize="9" scale="6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67EDD-CDFA-4F3B-89D2-BDD15E57661D}">
  <dimension ref="A1:AN65"/>
  <sheetViews>
    <sheetView showGridLines="0" view="pageBreakPreview" zoomScaleNormal="100" zoomScaleSheetLayoutView="100" workbookViewId="0">
      <selection activeCell="A2" sqref="A2"/>
    </sheetView>
  </sheetViews>
  <sheetFormatPr defaultColWidth="9.109375" defaultRowHeight="21" customHeight="1" x14ac:dyDescent="0.2"/>
  <cols>
    <col min="1" max="1" width="2.88671875" style="115" customWidth="1"/>
    <col min="2" max="2" width="13.44140625" style="116" customWidth="1"/>
    <col min="3" max="3" width="7.33203125" style="115" customWidth="1"/>
    <col min="4" max="5" width="8.44140625" style="115" customWidth="1"/>
    <col min="6" max="36" width="2.88671875" style="115" customWidth="1"/>
    <col min="37" max="37" width="7.33203125" style="115" customWidth="1"/>
    <col min="38" max="39" width="8.44140625" style="115" customWidth="1"/>
    <col min="40" max="40" width="6.21875" style="115" customWidth="1"/>
    <col min="41" max="16384" width="9.109375" style="115"/>
  </cols>
  <sheetData>
    <row r="1" spans="1:40" ht="21" customHeight="1" x14ac:dyDescent="0.2">
      <c r="A1" s="3" t="s">
        <v>149</v>
      </c>
    </row>
    <row r="2" spans="1:40" ht="20.100000000000001" customHeight="1" x14ac:dyDescent="0.2">
      <c r="A2" s="153" t="s">
        <v>148</v>
      </c>
      <c r="C2" s="152"/>
      <c r="D2" s="152"/>
      <c r="E2" s="152"/>
      <c r="F2" s="152"/>
      <c r="G2" s="152"/>
      <c r="H2" s="152"/>
      <c r="I2" s="152"/>
      <c r="J2" s="152"/>
      <c r="K2" s="152"/>
      <c r="L2" s="152"/>
      <c r="M2" s="152"/>
      <c r="N2" s="152"/>
      <c r="O2" s="152"/>
      <c r="P2" s="152"/>
      <c r="Q2" s="152"/>
      <c r="R2" s="152"/>
      <c r="S2" s="152"/>
      <c r="T2" s="152"/>
      <c r="U2" s="152"/>
      <c r="V2" s="152"/>
      <c r="W2" s="152"/>
      <c r="X2" s="121"/>
      <c r="Y2" s="121"/>
      <c r="Z2" s="123"/>
      <c r="AA2" s="123"/>
      <c r="AB2" s="123"/>
      <c r="AC2" s="123"/>
      <c r="AD2" s="151"/>
      <c r="AE2" s="151"/>
      <c r="AF2" s="151"/>
      <c r="AG2" s="151"/>
      <c r="AH2" s="151"/>
      <c r="AI2" s="150" t="s">
        <v>147</v>
      </c>
      <c r="AJ2" s="150"/>
      <c r="AK2" s="263" t="s">
        <v>146</v>
      </c>
      <c r="AL2" s="263"/>
      <c r="AM2" s="263"/>
      <c r="AN2" s="263"/>
    </row>
    <row r="3" spans="1:40" ht="18" customHeight="1" x14ac:dyDescent="0.2">
      <c r="A3" s="123"/>
      <c r="B3" s="132"/>
      <c r="C3" s="132"/>
      <c r="D3" s="132"/>
      <c r="E3" s="132"/>
      <c r="F3" s="132"/>
      <c r="G3" s="132"/>
      <c r="H3" s="132"/>
      <c r="I3" s="132"/>
      <c r="J3" s="132"/>
      <c r="K3" s="132"/>
      <c r="L3" s="132"/>
      <c r="M3" s="258">
        <v>2026</v>
      </c>
      <c r="N3" s="258"/>
      <c r="O3" s="258"/>
      <c r="P3" s="258"/>
      <c r="Q3" s="259" t="s">
        <v>145</v>
      </c>
      <c r="R3" s="259"/>
      <c r="S3" s="258">
        <v>4</v>
      </c>
      <c r="T3" s="258"/>
      <c r="U3" s="259" t="s">
        <v>144</v>
      </c>
      <c r="V3" s="259"/>
      <c r="W3" s="132"/>
      <c r="X3" s="132"/>
      <c r="Y3" s="132"/>
      <c r="Z3" s="123"/>
      <c r="AA3" s="123"/>
      <c r="AC3" s="150"/>
      <c r="AD3" s="132"/>
      <c r="AE3" s="132"/>
      <c r="AF3" s="132"/>
      <c r="AG3" s="132"/>
      <c r="AH3" s="132"/>
      <c r="AI3" s="150" t="s">
        <v>143</v>
      </c>
      <c r="AJ3" s="150"/>
      <c r="AK3" s="260"/>
      <c r="AL3" s="260"/>
      <c r="AM3" s="260"/>
      <c r="AN3" s="260"/>
    </row>
    <row r="4" spans="1:40" ht="18" customHeight="1" x14ac:dyDescent="0.2">
      <c r="A4" s="149"/>
      <c r="B4" s="149"/>
      <c r="C4" s="149"/>
      <c r="D4" s="149"/>
      <c r="E4" s="149"/>
      <c r="F4" s="149"/>
      <c r="G4" s="149"/>
      <c r="H4" s="149"/>
      <c r="I4" s="149"/>
      <c r="J4" s="149"/>
      <c r="K4" s="149"/>
      <c r="L4" s="149"/>
      <c r="M4" s="149"/>
      <c r="N4" s="149"/>
      <c r="O4" s="149"/>
      <c r="P4" s="149"/>
      <c r="Q4" s="149"/>
      <c r="R4" s="149"/>
      <c r="S4" s="149"/>
      <c r="T4" s="149"/>
      <c r="U4" s="149"/>
      <c r="V4" s="149"/>
      <c r="W4" s="149"/>
      <c r="Y4" s="146"/>
      <c r="Z4" s="146"/>
      <c r="AA4" s="146"/>
      <c r="AB4" s="123"/>
      <c r="AC4" s="146"/>
      <c r="AD4" s="146"/>
      <c r="AE4" s="146"/>
      <c r="AF4" s="146"/>
      <c r="AG4" s="146"/>
      <c r="AH4" s="146"/>
      <c r="AI4" s="148" t="s">
        <v>142</v>
      </c>
      <c r="AJ4" s="150"/>
      <c r="AK4" s="261"/>
      <c r="AL4" s="261"/>
      <c r="AM4" s="261"/>
      <c r="AN4" s="261"/>
    </row>
    <row r="5" spans="1:40" ht="18" customHeight="1" x14ac:dyDescent="0.2">
      <c r="A5" s="149"/>
      <c r="B5" s="149"/>
      <c r="C5" s="149"/>
      <c r="D5" s="149"/>
      <c r="E5" s="149"/>
      <c r="F5" s="149"/>
      <c r="G5" s="149"/>
      <c r="H5" s="149"/>
      <c r="I5" s="149"/>
      <c r="J5" s="149"/>
      <c r="K5" s="149"/>
      <c r="L5" s="149"/>
      <c r="M5" s="149"/>
      <c r="N5" s="149"/>
      <c r="O5" s="149"/>
      <c r="P5" s="149"/>
      <c r="Q5" s="149"/>
      <c r="R5" s="149"/>
      <c r="S5" s="149"/>
      <c r="T5" s="149"/>
      <c r="U5" s="149"/>
      <c r="V5" s="149"/>
      <c r="W5" s="149"/>
      <c r="Y5" s="146"/>
      <c r="Z5" s="146"/>
      <c r="AA5" s="146"/>
      <c r="AB5" s="123"/>
      <c r="AC5" s="146"/>
      <c r="AD5" s="146"/>
      <c r="AE5" s="146"/>
      <c r="AF5" s="146"/>
      <c r="AG5" s="146"/>
      <c r="AH5" s="146"/>
      <c r="AI5" s="148" t="s">
        <v>141</v>
      </c>
      <c r="AJ5" s="150"/>
      <c r="AK5" s="261"/>
      <c r="AL5" s="261"/>
      <c r="AM5" s="261"/>
      <c r="AN5" s="261"/>
    </row>
    <row r="6" spans="1:40" ht="18" customHeight="1" x14ac:dyDescent="0.2">
      <c r="A6" s="149"/>
      <c r="B6" s="149"/>
      <c r="C6" s="149"/>
      <c r="D6" s="149"/>
      <c r="E6" s="149"/>
      <c r="F6" s="149"/>
      <c r="G6" s="149"/>
      <c r="H6" s="149"/>
      <c r="I6" s="149"/>
      <c r="J6" s="149"/>
      <c r="K6" s="149"/>
      <c r="L6" s="149"/>
      <c r="M6" s="149"/>
      <c r="N6" s="149"/>
      <c r="O6" s="149"/>
      <c r="P6" s="149"/>
      <c r="Q6" s="149"/>
      <c r="R6" s="149"/>
      <c r="S6" s="149"/>
      <c r="U6" s="149"/>
      <c r="V6" s="149"/>
      <c r="W6" s="149"/>
      <c r="Y6" s="146"/>
      <c r="Z6" s="146"/>
      <c r="AA6" s="146"/>
      <c r="AB6" s="123"/>
      <c r="AC6" s="146"/>
      <c r="AD6" s="146"/>
      <c r="AE6" s="146"/>
      <c r="AF6" s="146"/>
      <c r="AG6" s="148" t="s">
        <v>140</v>
      </c>
      <c r="AH6" s="262"/>
      <c r="AI6" s="262"/>
      <c r="AJ6" s="262"/>
      <c r="AK6" s="146" t="s">
        <v>139</v>
      </c>
      <c r="AL6" s="147"/>
      <c r="AM6" s="146" t="s">
        <v>138</v>
      </c>
      <c r="AN6" s="123"/>
    </row>
    <row r="7" spans="1:40" ht="9.9" customHeight="1" x14ac:dyDescent="0.2">
      <c r="A7" s="123"/>
      <c r="B7" s="131"/>
      <c r="C7" s="131"/>
      <c r="D7" s="131"/>
      <c r="E7" s="131"/>
      <c r="F7" s="131"/>
      <c r="G7" s="131"/>
      <c r="H7" s="131"/>
      <c r="I7" s="131"/>
      <c r="J7" s="131"/>
      <c r="K7" s="131"/>
      <c r="L7" s="131"/>
      <c r="M7" s="131"/>
      <c r="N7" s="131"/>
      <c r="O7" s="131"/>
      <c r="P7" s="131"/>
      <c r="Q7" s="131"/>
      <c r="R7" s="131"/>
      <c r="S7" s="131"/>
      <c r="T7" s="131"/>
      <c r="U7" s="131"/>
      <c r="V7" s="131"/>
      <c r="W7" s="131"/>
      <c r="X7" s="132"/>
      <c r="Y7" s="132"/>
      <c r="Z7" s="132"/>
      <c r="AA7" s="132"/>
      <c r="AB7" s="132"/>
      <c r="AC7" s="132"/>
      <c r="AD7" s="132"/>
      <c r="AE7" s="132"/>
      <c r="AF7" s="132"/>
      <c r="AG7" s="132"/>
      <c r="AH7" s="132"/>
      <c r="AI7" s="132"/>
      <c r="AJ7" s="132"/>
      <c r="AK7" s="132"/>
      <c r="AL7" s="132"/>
      <c r="AM7" s="123"/>
      <c r="AN7" s="123"/>
    </row>
    <row r="8" spans="1:40" ht="15" customHeight="1" x14ac:dyDescent="0.2">
      <c r="A8" s="249" t="s">
        <v>19</v>
      </c>
      <c r="B8" s="242" t="s">
        <v>137</v>
      </c>
      <c r="C8" s="250" t="s">
        <v>136</v>
      </c>
      <c r="D8" s="247" t="s">
        <v>135</v>
      </c>
      <c r="E8" s="253" t="s">
        <v>134</v>
      </c>
      <c r="F8" s="254" t="s">
        <v>133</v>
      </c>
      <c r="G8" s="254"/>
      <c r="H8" s="254"/>
      <c r="I8" s="254"/>
      <c r="J8" s="254"/>
      <c r="K8" s="254"/>
      <c r="L8" s="254"/>
      <c r="M8" s="254"/>
      <c r="N8" s="254"/>
      <c r="O8" s="254"/>
      <c r="P8" s="254"/>
      <c r="Q8" s="254"/>
      <c r="R8" s="254"/>
      <c r="S8" s="254"/>
      <c r="T8" s="254"/>
      <c r="U8" s="254"/>
      <c r="V8" s="254"/>
      <c r="W8" s="254"/>
      <c r="X8" s="254"/>
      <c r="Y8" s="254"/>
      <c r="Z8" s="254"/>
      <c r="AA8" s="254"/>
      <c r="AB8" s="254"/>
      <c r="AC8" s="254"/>
      <c r="AD8" s="254"/>
      <c r="AE8" s="254"/>
      <c r="AF8" s="254"/>
      <c r="AG8" s="254"/>
      <c r="AH8" s="254"/>
      <c r="AI8" s="254"/>
      <c r="AJ8" s="254"/>
      <c r="AK8" s="255" t="s">
        <v>132</v>
      </c>
      <c r="AL8" s="264" t="s">
        <v>131</v>
      </c>
      <c r="AM8" s="265" t="s">
        <v>130</v>
      </c>
      <c r="AN8" s="265"/>
    </row>
    <row r="9" spans="1:40" ht="15" customHeight="1" x14ac:dyDescent="0.2">
      <c r="A9" s="249"/>
      <c r="B9" s="243"/>
      <c r="C9" s="251"/>
      <c r="D9" s="247"/>
      <c r="E9" s="253"/>
      <c r="F9" s="247" t="s">
        <v>129</v>
      </c>
      <c r="G9" s="247"/>
      <c r="H9" s="247"/>
      <c r="I9" s="247"/>
      <c r="J9" s="247"/>
      <c r="K9" s="247"/>
      <c r="L9" s="247"/>
      <c r="M9" s="247" t="s">
        <v>128</v>
      </c>
      <c r="N9" s="247"/>
      <c r="O9" s="247"/>
      <c r="P9" s="247"/>
      <c r="Q9" s="247"/>
      <c r="R9" s="247"/>
      <c r="S9" s="247"/>
      <c r="T9" s="247" t="s">
        <v>127</v>
      </c>
      <c r="U9" s="247"/>
      <c r="V9" s="247"/>
      <c r="W9" s="247"/>
      <c r="X9" s="247"/>
      <c r="Y9" s="247"/>
      <c r="Z9" s="247"/>
      <c r="AA9" s="247" t="s">
        <v>126</v>
      </c>
      <c r="AB9" s="247"/>
      <c r="AC9" s="247"/>
      <c r="AD9" s="247"/>
      <c r="AE9" s="247"/>
      <c r="AF9" s="247"/>
      <c r="AG9" s="247"/>
      <c r="AH9" s="247" t="s">
        <v>125</v>
      </c>
      <c r="AI9" s="247"/>
      <c r="AJ9" s="247"/>
      <c r="AK9" s="255"/>
      <c r="AL9" s="264"/>
      <c r="AM9" s="265"/>
      <c r="AN9" s="265"/>
    </row>
    <row r="10" spans="1:40" ht="15" customHeight="1" x14ac:dyDescent="0.2">
      <c r="A10" s="249"/>
      <c r="B10" s="244" t="s">
        <v>124</v>
      </c>
      <c r="C10" s="251"/>
      <c r="D10" s="247"/>
      <c r="E10" s="253"/>
      <c r="F10" s="145">
        <f>DATE($M$3,$S$3,1)</f>
        <v>46113</v>
      </c>
      <c r="G10" s="145">
        <f>DATE($M$3,$S$3,2)</f>
        <v>46114</v>
      </c>
      <c r="H10" s="145">
        <f>DATE($M$3,$S$3,3)</f>
        <v>46115</v>
      </c>
      <c r="I10" s="145">
        <f>DATE($M$3,$S$3,4)</f>
        <v>46116</v>
      </c>
      <c r="J10" s="145">
        <f>DATE($M$3,$S$3,5)</f>
        <v>46117</v>
      </c>
      <c r="K10" s="145">
        <f>DATE($M$3,$S$3,6)</f>
        <v>46118</v>
      </c>
      <c r="L10" s="145">
        <f>DATE($M$3,$S$3,7)</f>
        <v>46119</v>
      </c>
      <c r="M10" s="145">
        <f>DATE($M$3,$S$3,8)</f>
        <v>46120</v>
      </c>
      <c r="N10" s="145">
        <f>DATE($M$3,$S$3,9)</f>
        <v>46121</v>
      </c>
      <c r="O10" s="145">
        <f>DATE($M$3,$S$3,10)</f>
        <v>46122</v>
      </c>
      <c r="P10" s="145">
        <f>DATE($M$3,$S$3,11)</f>
        <v>46123</v>
      </c>
      <c r="Q10" s="145">
        <f>DATE($M$3,$S$3,12)</f>
        <v>46124</v>
      </c>
      <c r="R10" s="145">
        <f>DATE($M$3,$S$3,13)</f>
        <v>46125</v>
      </c>
      <c r="S10" s="145">
        <f>DATE($M$3,$S$3,14)</f>
        <v>46126</v>
      </c>
      <c r="T10" s="145">
        <f>DATE($M$3,$S$3,15)</f>
        <v>46127</v>
      </c>
      <c r="U10" s="145">
        <f>DATE($M$3,$S$3,16)</f>
        <v>46128</v>
      </c>
      <c r="V10" s="145">
        <f>DATE($M$3,$S$3,17)</f>
        <v>46129</v>
      </c>
      <c r="W10" s="145">
        <f>DATE($M$3,$S$3,18)</f>
        <v>46130</v>
      </c>
      <c r="X10" s="145">
        <f>DATE($M$3,$S$3,19)</f>
        <v>46131</v>
      </c>
      <c r="Y10" s="145">
        <f>DATE($M$3,$S$3,20)</f>
        <v>46132</v>
      </c>
      <c r="Z10" s="145">
        <f>DATE($M$3,$S$3,21)</f>
        <v>46133</v>
      </c>
      <c r="AA10" s="145">
        <f>DATE($M$3,$S$3,22)</f>
        <v>46134</v>
      </c>
      <c r="AB10" s="145">
        <f>DATE($M$3,$S$3,23)</f>
        <v>46135</v>
      </c>
      <c r="AC10" s="145">
        <f>DATE($M$3,$S$3,24)</f>
        <v>46136</v>
      </c>
      <c r="AD10" s="145">
        <f>DATE($M$3,$S$3,25)</f>
        <v>46137</v>
      </c>
      <c r="AE10" s="145">
        <f>DATE($M$3,$S$3,26)</f>
        <v>46138</v>
      </c>
      <c r="AF10" s="145">
        <f>DATE($M$3,$S$3,27)</f>
        <v>46139</v>
      </c>
      <c r="AG10" s="145">
        <f>DATE($M$3,$S$3,28)</f>
        <v>46140</v>
      </c>
      <c r="AH10" s="145">
        <f>IF(DAY(EOMONTH(F10,0))&lt;29,"",DATE($M$3,$S$3,29))</f>
        <v>46141</v>
      </c>
      <c r="AI10" s="145">
        <f>IF(DAY(EOMONTH(F10,0))&lt;30,"",DATE($M$3,$S$3,30))</f>
        <v>46142</v>
      </c>
      <c r="AJ10" s="145" t="str">
        <f>IF(DAY(EOMONTH(F10,0))&lt;31,"",DATE($M$3,$S$3,31))</f>
        <v/>
      </c>
      <c r="AK10" s="255"/>
      <c r="AL10" s="264"/>
      <c r="AM10" s="265"/>
      <c r="AN10" s="265"/>
    </row>
    <row r="11" spans="1:40" ht="15" customHeight="1" x14ac:dyDescent="0.2">
      <c r="A11" s="249"/>
      <c r="B11" s="245"/>
      <c r="C11" s="252"/>
      <c r="D11" s="247"/>
      <c r="E11" s="253"/>
      <c r="F11" s="144">
        <f>DATE($M$3,$S$3,1)</f>
        <v>46113</v>
      </c>
      <c r="G11" s="144">
        <f>DATE($M$3,$S$3,2)</f>
        <v>46114</v>
      </c>
      <c r="H11" s="144">
        <f>DATE($M$3,$S$3,3)</f>
        <v>46115</v>
      </c>
      <c r="I11" s="144">
        <f>DATE($M$3,$S$3,4)</f>
        <v>46116</v>
      </c>
      <c r="J11" s="144">
        <f>DATE($M$3,$S$3,5)</f>
        <v>46117</v>
      </c>
      <c r="K11" s="144">
        <f>DATE($M$3,$S$3,6)</f>
        <v>46118</v>
      </c>
      <c r="L11" s="144">
        <f>DATE($M$3,$S$3,7)</f>
        <v>46119</v>
      </c>
      <c r="M11" s="144">
        <f>DATE($M$3,$S$3,8)</f>
        <v>46120</v>
      </c>
      <c r="N11" s="144">
        <f>DATE($M$3,$S$3,9)</f>
        <v>46121</v>
      </c>
      <c r="O11" s="144">
        <f>DATE($M$3,$S$3,10)</f>
        <v>46122</v>
      </c>
      <c r="P11" s="144">
        <f>DATE($M$3,$S$3,11)</f>
        <v>46123</v>
      </c>
      <c r="Q11" s="144">
        <f>DATE($M$3,$S$3,12)</f>
        <v>46124</v>
      </c>
      <c r="R11" s="144">
        <f>DATE($M$3,$S$3,13)</f>
        <v>46125</v>
      </c>
      <c r="S11" s="144">
        <f>DATE($M$3,$S$3,14)</f>
        <v>46126</v>
      </c>
      <c r="T11" s="144">
        <f>DATE($M$3,$S$3,15)</f>
        <v>46127</v>
      </c>
      <c r="U11" s="144">
        <f>DATE($M$3,$S$3,16)</f>
        <v>46128</v>
      </c>
      <c r="V11" s="144">
        <f>DATE($M$3,$S$3,17)</f>
        <v>46129</v>
      </c>
      <c r="W11" s="144">
        <f>DATE($M$3,$S$3,18)</f>
        <v>46130</v>
      </c>
      <c r="X11" s="144">
        <f>DATE($M$3,$S$3,19)</f>
        <v>46131</v>
      </c>
      <c r="Y11" s="144">
        <f>DATE($M$3,$S$3,20)</f>
        <v>46132</v>
      </c>
      <c r="Z11" s="144">
        <f>DATE($M$3,$S$3,21)</f>
        <v>46133</v>
      </c>
      <c r="AA11" s="144">
        <f>DATE($M$3,$S$3,22)</f>
        <v>46134</v>
      </c>
      <c r="AB11" s="144">
        <f>DATE($M$3,$S$3,23)</f>
        <v>46135</v>
      </c>
      <c r="AC11" s="144">
        <f>DATE($M$3,$S$3,24)</f>
        <v>46136</v>
      </c>
      <c r="AD11" s="144">
        <f>DATE($M$3,$S$3,25)</f>
        <v>46137</v>
      </c>
      <c r="AE11" s="144">
        <f>DATE($M$3,$S$3,26)</f>
        <v>46138</v>
      </c>
      <c r="AF11" s="144">
        <f>DATE($M$3,$S$3,27)</f>
        <v>46139</v>
      </c>
      <c r="AG11" s="144">
        <f>DATE($M$3,$S$3,28)</f>
        <v>46140</v>
      </c>
      <c r="AH11" s="144">
        <f>IF(DAY(EOMONTH(F11,0))&lt;29,"",DATE($M$3,$S$3,29))</f>
        <v>46141</v>
      </c>
      <c r="AI11" s="144">
        <f>IF(DAY(EOMONTH(F11,0))&lt;30,"",DATE($M$3,$S$3,30))</f>
        <v>46142</v>
      </c>
      <c r="AJ11" s="144" t="str">
        <f>IF(DAY(EOMONTH(F11,0))&lt;31,"",DATE($M$3,$S$3,31))</f>
        <v/>
      </c>
      <c r="AK11" s="255"/>
      <c r="AL11" s="264"/>
      <c r="AM11" s="265"/>
      <c r="AN11" s="265"/>
    </row>
    <row r="12" spans="1:40" ht="18" customHeight="1" x14ac:dyDescent="0.2">
      <c r="A12" s="143">
        <v>1</v>
      </c>
      <c r="B12" s="142" t="s">
        <v>123</v>
      </c>
      <c r="C12" s="141" t="s">
        <v>110</v>
      </c>
      <c r="D12" s="140"/>
      <c r="E12" s="139" t="s">
        <v>110</v>
      </c>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3"/>
      <c r="AK12" s="138">
        <f t="shared" ref="AK12:AK32" si="0">+SUM(F12:AJ12)</f>
        <v>0</v>
      </c>
      <c r="AL12" s="137">
        <f t="shared" ref="AL12:AL32" si="1">IF($AK$4="４週",AK12/4,AK12/(DAY(EOMONTH($F$10,0))/7))</f>
        <v>0</v>
      </c>
      <c r="AM12" s="248"/>
      <c r="AN12" s="248"/>
    </row>
    <row r="13" spans="1:40" ht="18" customHeight="1" x14ac:dyDescent="0.2">
      <c r="A13" s="143">
        <v>2</v>
      </c>
      <c r="B13" s="142" t="s">
        <v>122</v>
      </c>
      <c r="C13" s="141" t="s">
        <v>108</v>
      </c>
      <c r="D13" s="140"/>
      <c r="E13" s="139" t="s">
        <v>108</v>
      </c>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8">
        <f t="shared" si="0"/>
        <v>0</v>
      </c>
      <c r="AL13" s="137">
        <f t="shared" si="1"/>
        <v>0</v>
      </c>
      <c r="AM13" s="248"/>
      <c r="AN13" s="248"/>
    </row>
    <row r="14" spans="1:40" ht="18" customHeight="1" x14ac:dyDescent="0.2">
      <c r="A14" s="143">
        <v>3</v>
      </c>
      <c r="B14" s="142" t="s">
        <v>122</v>
      </c>
      <c r="C14" s="141" t="s">
        <v>106</v>
      </c>
      <c r="D14" s="140"/>
      <c r="E14" s="139" t="s">
        <v>106</v>
      </c>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8">
        <f t="shared" si="0"/>
        <v>0</v>
      </c>
      <c r="AL14" s="137">
        <f t="shared" si="1"/>
        <v>0</v>
      </c>
      <c r="AM14" s="248"/>
      <c r="AN14" s="248"/>
    </row>
    <row r="15" spans="1:40" ht="18" customHeight="1" x14ac:dyDescent="0.2">
      <c r="A15" s="143">
        <v>4</v>
      </c>
      <c r="B15" s="142" t="s">
        <v>121</v>
      </c>
      <c r="C15" s="141" t="s">
        <v>104</v>
      </c>
      <c r="D15" s="140"/>
      <c r="E15" s="139" t="s">
        <v>104</v>
      </c>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133"/>
      <c r="AD15" s="133"/>
      <c r="AE15" s="133"/>
      <c r="AF15" s="133"/>
      <c r="AG15" s="133"/>
      <c r="AH15" s="133"/>
      <c r="AI15" s="133"/>
      <c r="AJ15" s="133"/>
      <c r="AK15" s="138">
        <f t="shared" si="0"/>
        <v>0</v>
      </c>
      <c r="AL15" s="137">
        <f t="shared" si="1"/>
        <v>0</v>
      </c>
      <c r="AM15" s="248"/>
      <c r="AN15" s="248"/>
    </row>
    <row r="16" spans="1:40" ht="18" customHeight="1" x14ac:dyDescent="0.2">
      <c r="A16" s="143">
        <v>5</v>
      </c>
      <c r="B16" s="142"/>
      <c r="C16" s="141"/>
      <c r="D16" s="140"/>
      <c r="E16" s="139"/>
      <c r="F16" s="133"/>
      <c r="G16" s="133"/>
      <c r="H16" s="133"/>
      <c r="I16" s="133"/>
      <c r="J16" s="133"/>
      <c r="K16" s="133"/>
      <c r="L16" s="133"/>
      <c r="M16" s="133"/>
      <c r="N16" s="133"/>
      <c r="O16" s="133"/>
      <c r="P16" s="133"/>
      <c r="Q16" s="133"/>
      <c r="R16" s="133"/>
      <c r="S16" s="133"/>
      <c r="T16" s="133"/>
      <c r="U16" s="133"/>
      <c r="V16" s="133"/>
      <c r="W16" s="133"/>
      <c r="X16" s="133"/>
      <c r="Y16" s="133"/>
      <c r="Z16" s="133"/>
      <c r="AA16" s="133"/>
      <c r="AB16" s="133"/>
      <c r="AC16" s="133"/>
      <c r="AD16" s="133"/>
      <c r="AE16" s="133"/>
      <c r="AF16" s="133"/>
      <c r="AG16" s="133"/>
      <c r="AH16" s="133"/>
      <c r="AI16" s="133"/>
      <c r="AJ16" s="133"/>
      <c r="AK16" s="138">
        <f t="shared" si="0"/>
        <v>0</v>
      </c>
      <c r="AL16" s="137">
        <f t="shared" si="1"/>
        <v>0</v>
      </c>
      <c r="AM16" s="248"/>
      <c r="AN16" s="248"/>
    </row>
    <row r="17" spans="1:40" ht="18" customHeight="1" x14ac:dyDescent="0.2">
      <c r="A17" s="143">
        <v>6</v>
      </c>
      <c r="B17" s="142"/>
      <c r="C17" s="141"/>
      <c r="D17" s="140"/>
      <c r="E17" s="139"/>
      <c r="F17" s="133"/>
      <c r="G17" s="133"/>
      <c r="H17" s="133"/>
      <c r="I17" s="133"/>
      <c r="J17" s="133"/>
      <c r="K17" s="133"/>
      <c r="L17" s="133"/>
      <c r="M17" s="133"/>
      <c r="N17" s="133"/>
      <c r="O17" s="133"/>
      <c r="P17" s="133"/>
      <c r="Q17" s="133"/>
      <c r="R17" s="133"/>
      <c r="S17" s="133"/>
      <c r="T17" s="133"/>
      <c r="U17" s="133"/>
      <c r="V17" s="133"/>
      <c r="W17" s="133"/>
      <c r="X17" s="133"/>
      <c r="Y17" s="133"/>
      <c r="Z17" s="133"/>
      <c r="AA17" s="133"/>
      <c r="AB17" s="133"/>
      <c r="AC17" s="133"/>
      <c r="AD17" s="133"/>
      <c r="AE17" s="133"/>
      <c r="AF17" s="133"/>
      <c r="AG17" s="133"/>
      <c r="AH17" s="133"/>
      <c r="AI17" s="133"/>
      <c r="AJ17" s="133"/>
      <c r="AK17" s="138">
        <f t="shared" si="0"/>
        <v>0</v>
      </c>
      <c r="AL17" s="137">
        <f t="shared" si="1"/>
        <v>0</v>
      </c>
      <c r="AM17" s="248"/>
      <c r="AN17" s="248"/>
    </row>
    <row r="18" spans="1:40" ht="18" customHeight="1" x14ac:dyDescent="0.2">
      <c r="A18" s="143">
        <v>7</v>
      </c>
      <c r="B18" s="142"/>
      <c r="C18" s="141"/>
      <c r="D18" s="140"/>
      <c r="E18" s="139"/>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3"/>
      <c r="AI18" s="133"/>
      <c r="AJ18" s="133"/>
      <c r="AK18" s="138">
        <f t="shared" si="0"/>
        <v>0</v>
      </c>
      <c r="AL18" s="137">
        <f t="shared" si="1"/>
        <v>0</v>
      </c>
      <c r="AM18" s="248"/>
      <c r="AN18" s="248"/>
    </row>
    <row r="19" spans="1:40" ht="18" customHeight="1" x14ac:dyDescent="0.2">
      <c r="A19" s="143">
        <v>8</v>
      </c>
      <c r="B19" s="142"/>
      <c r="C19" s="141"/>
      <c r="D19" s="140"/>
      <c r="E19" s="139"/>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38">
        <f t="shared" si="0"/>
        <v>0</v>
      </c>
      <c r="AL19" s="137">
        <f t="shared" si="1"/>
        <v>0</v>
      </c>
      <c r="AM19" s="248"/>
      <c r="AN19" s="248"/>
    </row>
    <row r="20" spans="1:40" ht="18" customHeight="1" x14ac:dyDescent="0.2">
      <c r="A20" s="143">
        <v>9</v>
      </c>
      <c r="B20" s="142"/>
      <c r="C20" s="141"/>
      <c r="D20" s="140"/>
      <c r="E20" s="139"/>
      <c r="F20" s="133"/>
      <c r="G20" s="133"/>
      <c r="H20" s="133"/>
      <c r="I20" s="133"/>
      <c r="J20" s="133"/>
      <c r="K20" s="133"/>
      <c r="L20" s="133"/>
      <c r="M20" s="133"/>
      <c r="N20" s="133"/>
      <c r="O20" s="133"/>
      <c r="P20" s="133"/>
      <c r="Q20" s="133"/>
      <c r="R20" s="133"/>
      <c r="S20" s="133"/>
      <c r="T20" s="133"/>
      <c r="U20" s="133"/>
      <c r="V20" s="133"/>
      <c r="W20" s="133"/>
      <c r="X20" s="133"/>
      <c r="Y20" s="133"/>
      <c r="Z20" s="133"/>
      <c r="AA20" s="133"/>
      <c r="AB20" s="133"/>
      <c r="AC20" s="133"/>
      <c r="AD20" s="133"/>
      <c r="AE20" s="133"/>
      <c r="AF20" s="133"/>
      <c r="AG20" s="133"/>
      <c r="AH20" s="133"/>
      <c r="AI20" s="133"/>
      <c r="AJ20" s="133"/>
      <c r="AK20" s="138">
        <f t="shared" si="0"/>
        <v>0</v>
      </c>
      <c r="AL20" s="137">
        <f t="shared" si="1"/>
        <v>0</v>
      </c>
      <c r="AM20" s="248"/>
      <c r="AN20" s="248"/>
    </row>
    <row r="21" spans="1:40" ht="18" customHeight="1" x14ac:dyDescent="0.2">
      <c r="A21" s="143">
        <v>10</v>
      </c>
      <c r="B21" s="142"/>
      <c r="C21" s="141"/>
      <c r="D21" s="140"/>
      <c r="E21" s="139"/>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138">
        <f t="shared" si="0"/>
        <v>0</v>
      </c>
      <c r="AL21" s="137">
        <f t="shared" si="1"/>
        <v>0</v>
      </c>
      <c r="AM21" s="248"/>
      <c r="AN21" s="248"/>
    </row>
    <row r="22" spans="1:40" ht="18" customHeight="1" x14ac:dyDescent="0.2">
      <c r="A22" s="143">
        <v>11</v>
      </c>
      <c r="B22" s="142"/>
      <c r="C22" s="141"/>
      <c r="D22" s="140"/>
      <c r="E22" s="139"/>
      <c r="F22" s="133"/>
      <c r="G22" s="133"/>
      <c r="H22" s="133"/>
      <c r="I22" s="133"/>
      <c r="J22" s="133"/>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38">
        <f t="shared" si="0"/>
        <v>0</v>
      </c>
      <c r="AL22" s="137">
        <f t="shared" si="1"/>
        <v>0</v>
      </c>
      <c r="AM22" s="248"/>
      <c r="AN22" s="248"/>
    </row>
    <row r="23" spans="1:40" ht="18" customHeight="1" x14ac:dyDescent="0.2">
      <c r="A23" s="143">
        <v>12</v>
      </c>
      <c r="B23" s="142"/>
      <c r="C23" s="141"/>
      <c r="D23" s="140"/>
      <c r="E23" s="139"/>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8">
        <f t="shared" si="0"/>
        <v>0</v>
      </c>
      <c r="AL23" s="137">
        <f t="shared" si="1"/>
        <v>0</v>
      </c>
      <c r="AM23" s="248"/>
      <c r="AN23" s="248"/>
    </row>
    <row r="24" spans="1:40" ht="18" customHeight="1" x14ac:dyDescent="0.2">
      <c r="A24" s="143">
        <v>13</v>
      </c>
      <c r="B24" s="142"/>
      <c r="C24" s="141"/>
      <c r="D24" s="140"/>
      <c r="E24" s="139"/>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8">
        <f t="shared" si="0"/>
        <v>0</v>
      </c>
      <c r="AL24" s="137">
        <f t="shared" si="1"/>
        <v>0</v>
      </c>
      <c r="AM24" s="248"/>
      <c r="AN24" s="248"/>
    </row>
    <row r="25" spans="1:40" ht="18" customHeight="1" x14ac:dyDescent="0.2">
      <c r="A25" s="143">
        <v>14</v>
      </c>
      <c r="B25" s="142"/>
      <c r="C25" s="141"/>
      <c r="D25" s="140"/>
      <c r="E25" s="139"/>
      <c r="F25" s="133"/>
      <c r="G25" s="133"/>
      <c r="H25" s="133"/>
      <c r="I25" s="133"/>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3"/>
      <c r="AK25" s="138">
        <f t="shared" si="0"/>
        <v>0</v>
      </c>
      <c r="AL25" s="137">
        <f t="shared" si="1"/>
        <v>0</v>
      </c>
      <c r="AM25" s="248"/>
      <c r="AN25" s="248"/>
    </row>
    <row r="26" spans="1:40" ht="18" customHeight="1" x14ac:dyDescent="0.2">
      <c r="A26" s="143">
        <v>15</v>
      </c>
      <c r="B26" s="142"/>
      <c r="C26" s="141"/>
      <c r="D26" s="140"/>
      <c r="E26" s="139"/>
      <c r="F26" s="133"/>
      <c r="G26" s="133"/>
      <c r="H26" s="133"/>
      <c r="I26" s="133"/>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8">
        <f t="shared" si="0"/>
        <v>0</v>
      </c>
      <c r="AL26" s="137">
        <f t="shared" si="1"/>
        <v>0</v>
      </c>
      <c r="AM26" s="248"/>
      <c r="AN26" s="248"/>
    </row>
    <row r="27" spans="1:40" ht="18" customHeight="1" x14ac:dyDescent="0.2">
      <c r="A27" s="143">
        <v>16</v>
      </c>
      <c r="B27" s="142"/>
      <c r="C27" s="141"/>
      <c r="D27" s="140"/>
      <c r="E27" s="139"/>
      <c r="F27" s="133"/>
      <c r="G27" s="133"/>
      <c r="H27" s="133"/>
      <c r="I27" s="133"/>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8">
        <f t="shared" si="0"/>
        <v>0</v>
      </c>
      <c r="AL27" s="137">
        <f t="shared" si="1"/>
        <v>0</v>
      </c>
      <c r="AM27" s="248"/>
      <c r="AN27" s="248"/>
    </row>
    <row r="28" spans="1:40" ht="18" customHeight="1" x14ac:dyDescent="0.2">
      <c r="A28" s="143">
        <v>17</v>
      </c>
      <c r="B28" s="142"/>
      <c r="C28" s="141"/>
      <c r="D28" s="140"/>
      <c r="E28" s="139"/>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38">
        <f t="shared" si="0"/>
        <v>0</v>
      </c>
      <c r="AL28" s="137">
        <f t="shared" si="1"/>
        <v>0</v>
      </c>
      <c r="AM28" s="248"/>
      <c r="AN28" s="248"/>
    </row>
    <row r="29" spans="1:40" ht="18" customHeight="1" x14ac:dyDescent="0.2">
      <c r="A29" s="143">
        <v>18</v>
      </c>
      <c r="B29" s="142"/>
      <c r="C29" s="141"/>
      <c r="D29" s="140"/>
      <c r="E29" s="139"/>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8">
        <f t="shared" si="0"/>
        <v>0</v>
      </c>
      <c r="AL29" s="137">
        <f t="shared" si="1"/>
        <v>0</v>
      </c>
      <c r="AM29" s="248"/>
      <c r="AN29" s="248"/>
    </row>
    <row r="30" spans="1:40" ht="18" customHeight="1" x14ac:dyDescent="0.2">
      <c r="A30" s="143">
        <v>19</v>
      </c>
      <c r="B30" s="142"/>
      <c r="C30" s="141"/>
      <c r="D30" s="140"/>
      <c r="E30" s="139"/>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c r="AJ30" s="133"/>
      <c r="AK30" s="138">
        <f t="shared" si="0"/>
        <v>0</v>
      </c>
      <c r="AL30" s="137">
        <f t="shared" si="1"/>
        <v>0</v>
      </c>
      <c r="AM30" s="248"/>
      <c r="AN30" s="248"/>
    </row>
    <row r="31" spans="1:40" ht="18" customHeight="1" x14ac:dyDescent="0.2">
      <c r="A31" s="143">
        <v>20</v>
      </c>
      <c r="B31" s="142"/>
      <c r="C31" s="141"/>
      <c r="D31" s="140"/>
      <c r="E31" s="139"/>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38">
        <f t="shared" si="0"/>
        <v>0</v>
      </c>
      <c r="AL31" s="137">
        <f t="shared" si="1"/>
        <v>0</v>
      </c>
      <c r="AM31" s="248"/>
      <c r="AN31" s="248"/>
    </row>
    <row r="32" spans="1:40" ht="18" customHeight="1" x14ac:dyDescent="0.2">
      <c r="A32" s="253" t="s">
        <v>25</v>
      </c>
      <c r="B32" s="256"/>
      <c r="C32" s="256"/>
      <c r="D32" s="256"/>
      <c r="E32" s="256"/>
      <c r="F32" s="135">
        <f t="shared" ref="F32:AJ32" si="2">+SUM(F12:F31)</f>
        <v>0</v>
      </c>
      <c r="G32" s="135">
        <f t="shared" si="2"/>
        <v>0</v>
      </c>
      <c r="H32" s="135">
        <f t="shared" si="2"/>
        <v>0</v>
      </c>
      <c r="I32" s="135">
        <f t="shared" si="2"/>
        <v>0</v>
      </c>
      <c r="J32" s="135">
        <f t="shared" si="2"/>
        <v>0</v>
      </c>
      <c r="K32" s="135">
        <f t="shared" si="2"/>
        <v>0</v>
      </c>
      <c r="L32" s="135">
        <f t="shared" si="2"/>
        <v>0</v>
      </c>
      <c r="M32" s="135">
        <f t="shared" si="2"/>
        <v>0</v>
      </c>
      <c r="N32" s="135">
        <f t="shared" si="2"/>
        <v>0</v>
      </c>
      <c r="O32" s="135">
        <f t="shared" si="2"/>
        <v>0</v>
      </c>
      <c r="P32" s="135">
        <f t="shared" si="2"/>
        <v>0</v>
      </c>
      <c r="Q32" s="135">
        <f t="shared" si="2"/>
        <v>0</v>
      </c>
      <c r="R32" s="135">
        <f t="shared" si="2"/>
        <v>0</v>
      </c>
      <c r="S32" s="135">
        <f t="shared" si="2"/>
        <v>0</v>
      </c>
      <c r="T32" s="135">
        <f t="shared" si="2"/>
        <v>0</v>
      </c>
      <c r="U32" s="135">
        <f t="shared" si="2"/>
        <v>0</v>
      </c>
      <c r="V32" s="135">
        <f t="shared" si="2"/>
        <v>0</v>
      </c>
      <c r="W32" s="135">
        <f t="shared" si="2"/>
        <v>0</v>
      </c>
      <c r="X32" s="135">
        <f t="shared" si="2"/>
        <v>0</v>
      </c>
      <c r="Y32" s="135">
        <f t="shared" si="2"/>
        <v>0</v>
      </c>
      <c r="Z32" s="135">
        <f t="shared" si="2"/>
        <v>0</v>
      </c>
      <c r="AA32" s="135">
        <f t="shared" si="2"/>
        <v>0</v>
      </c>
      <c r="AB32" s="135">
        <f t="shared" si="2"/>
        <v>0</v>
      </c>
      <c r="AC32" s="135">
        <f t="shared" si="2"/>
        <v>0</v>
      </c>
      <c r="AD32" s="135">
        <f t="shared" si="2"/>
        <v>0</v>
      </c>
      <c r="AE32" s="135">
        <f t="shared" si="2"/>
        <v>0</v>
      </c>
      <c r="AF32" s="135">
        <f t="shared" si="2"/>
        <v>0</v>
      </c>
      <c r="AG32" s="135">
        <f t="shared" si="2"/>
        <v>0</v>
      </c>
      <c r="AH32" s="135">
        <f t="shared" si="2"/>
        <v>0</v>
      </c>
      <c r="AI32" s="135">
        <f t="shared" si="2"/>
        <v>0</v>
      </c>
      <c r="AJ32" s="135">
        <f t="shared" si="2"/>
        <v>0</v>
      </c>
      <c r="AK32" s="138">
        <f t="shared" si="0"/>
        <v>0</v>
      </c>
      <c r="AL32" s="137">
        <f t="shared" si="1"/>
        <v>0</v>
      </c>
      <c r="AM32" s="249"/>
      <c r="AN32" s="249"/>
    </row>
    <row r="33" spans="1:40" ht="18" customHeight="1" x14ac:dyDescent="0.2">
      <c r="A33" s="256" t="s">
        <v>120</v>
      </c>
      <c r="B33" s="256"/>
      <c r="C33" s="256"/>
      <c r="D33" s="256"/>
      <c r="E33" s="257"/>
      <c r="F33" s="136"/>
      <c r="G33" s="136"/>
      <c r="H33" s="136"/>
      <c r="I33" s="136"/>
      <c r="J33" s="136"/>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5"/>
      <c r="AL33" s="134"/>
      <c r="AM33" s="249"/>
      <c r="AN33" s="249"/>
    </row>
    <row r="34" spans="1:40" ht="15" customHeight="1" x14ac:dyDescent="0.2">
      <c r="A34" s="131"/>
      <c r="B34" s="131"/>
      <c r="C34" s="131"/>
      <c r="D34" s="131"/>
      <c r="E34" s="131"/>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7"/>
      <c r="AK34" s="131"/>
      <c r="AL34" s="131"/>
      <c r="AM34" s="123"/>
    </row>
    <row r="35" spans="1:40" ht="15" customHeight="1" x14ac:dyDescent="0.2">
      <c r="A35" s="131"/>
      <c r="B35" s="131"/>
      <c r="C35" s="131"/>
      <c r="D35" s="131"/>
      <c r="E35" s="131"/>
      <c r="F35" s="117"/>
      <c r="G35" s="117"/>
      <c r="H35" s="117"/>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31"/>
      <c r="AL35" s="131"/>
      <c r="AM35" s="123"/>
    </row>
    <row r="36" spans="1:40" ht="5.0999999999999996" customHeight="1" x14ac:dyDescent="0.2">
      <c r="A36" s="123"/>
      <c r="B36" s="115"/>
      <c r="C36" s="126">
        <v>2</v>
      </c>
      <c r="D36" s="126"/>
      <c r="E36" s="126">
        <v>3</v>
      </c>
      <c r="F36" s="126"/>
      <c r="G36" s="126"/>
      <c r="H36" s="126"/>
      <c r="I36" s="126">
        <v>4</v>
      </c>
      <c r="J36" s="126"/>
      <c r="K36" s="126"/>
      <c r="L36" s="126"/>
      <c r="M36" s="126"/>
      <c r="N36" s="126"/>
      <c r="O36" s="126">
        <v>5</v>
      </c>
      <c r="P36" s="126"/>
      <c r="Q36" s="126"/>
      <c r="R36" s="126"/>
      <c r="S36" s="126"/>
      <c r="T36" s="126"/>
      <c r="U36" s="126">
        <v>6</v>
      </c>
      <c r="V36" s="126"/>
      <c r="W36" s="126"/>
      <c r="X36" s="126"/>
      <c r="Y36" s="126"/>
      <c r="Z36" s="126"/>
      <c r="AA36" s="126">
        <v>7</v>
      </c>
      <c r="AB36" s="126"/>
      <c r="AC36" s="126"/>
      <c r="AD36" s="126"/>
      <c r="AE36" s="126"/>
      <c r="AF36" s="126"/>
      <c r="AG36" s="126">
        <v>8</v>
      </c>
      <c r="AH36" s="126"/>
      <c r="AI36" s="126"/>
      <c r="AJ36" s="126"/>
      <c r="AK36" s="126"/>
      <c r="AL36" s="126">
        <v>9</v>
      </c>
      <c r="AM36" s="130"/>
      <c r="AN36" s="123"/>
    </row>
    <row r="37" spans="1:40" ht="15" customHeight="1" x14ac:dyDescent="0.2">
      <c r="A37" s="117" t="s">
        <v>119</v>
      </c>
      <c r="B37" s="129"/>
      <c r="C37" s="127"/>
      <c r="D37" s="127"/>
      <c r="E37" s="127"/>
      <c r="F37" s="128"/>
      <c r="G37" s="127"/>
      <c r="H37" s="126"/>
      <c r="I37" s="126"/>
      <c r="J37" s="126"/>
      <c r="K37" s="126"/>
      <c r="L37" s="126"/>
      <c r="M37" s="126"/>
      <c r="N37" s="126"/>
      <c r="O37" s="126"/>
      <c r="P37" s="126"/>
      <c r="Q37" s="126"/>
      <c r="R37" s="126">
        <v>6</v>
      </c>
      <c r="S37" s="126"/>
      <c r="T37" s="126"/>
      <c r="U37" s="126"/>
      <c r="V37" s="126"/>
      <c r="W37" s="126"/>
      <c r="X37" s="126">
        <v>7</v>
      </c>
      <c r="Y37" s="126"/>
      <c r="Z37" s="126"/>
      <c r="AA37" s="126"/>
      <c r="AB37" s="126"/>
      <c r="AC37" s="126"/>
      <c r="AD37" s="126">
        <v>8</v>
      </c>
      <c r="AE37" s="126"/>
      <c r="AF37" s="126"/>
      <c r="AG37" s="125"/>
      <c r="AH37" s="125"/>
      <c r="AI37" s="125"/>
      <c r="AJ37" s="125">
        <v>9</v>
      </c>
      <c r="AK37" s="124"/>
      <c r="AL37" s="124"/>
      <c r="AM37" s="123"/>
    </row>
    <row r="38" spans="1:40" s="117" customFormat="1" ht="15" customHeight="1" x14ac:dyDescent="0.2">
      <c r="A38" s="117" t="s">
        <v>118</v>
      </c>
      <c r="B38" s="122"/>
      <c r="C38" s="122"/>
      <c r="D38" s="122"/>
      <c r="E38" s="122"/>
      <c r="F38" s="122"/>
      <c r="G38" s="122"/>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21"/>
      <c r="AL38" s="121"/>
      <c r="AM38" s="121"/>
    </row>
    <row r="39" spans="1:40" s="117" customFormat="1" ht="15" customHeight="1" x14ac:dyDescent="0.2">
      <c r="A39" s="117" t="s">
        <v>117</v>
      </c>
      <c r="B39" s="122"/>
      <c r="C39" s="122"/>
      <c r="D39" s="122"/>
      <c r="E39" s="122"/>
      <c r="F39" s="122"/>
      <c r="G39" s="122"/>
      <c r="H39" s="121"/>
      <c r="I39" s="121"/>
      <c r="J39" s="121"/>
      <c r="K39" s="121"/>
      <c r="L39" s="121"/>
      <c r="M39" s="121"/>
      <c r="N39" s="121"/>
      <c r="O39" s="121"/>
      <c r="P39" s="121"/>
      <c r="Q39" s="121"/>
      <c r="R39" s="121"/>
      <c r="S39" s="121"/>
      <c r="T39" s="121"/>
      <c r="U39" s="121"/>
      <c r="V39" s="121"/>
      <c r="W39" s="121"/>
      <c r="X39" s="121"/>
      <c r="Y39" s="121"/>
      <c r="Z39" s="121"/>
      <c r="AA39" s="121"/>
      <c r="AB39" s="121"/>
      <c r="AC39" s="121"/>
      <c r="AD39" s="121"/>
      <c r="AE39" s="121"/>
      <c r="AF39" s="121"/>
      <c r="AG39" s="121"/>
      <c r="AH39" s="121"/>
      <c r="AI39" s="121"/>
      <c r="AJ39" s="121"/>
      <c r="AK39" s="121"/>
      <c r="AL39" s="121"/>
      <c r="AM39" s="121"/>
    </row>
    <row r="40" spans="1:40" s="117" customFormat="1" ht="15" customHeight="1" x14ac:dyDescent="0.2">
      <c r="A40" s="117" t="s">
        <v>116</v>
      </c>
      <c r="B40" s="122"/>
      <c r="C40" s="122"/>
      <c r="D40" s="122"/>
      <c r="E40" s="122"/>
      <c r="F40" s="122"/>
      <c r="G40" s="122"/>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row>
    <row r="41" spans="1:40" s="117" customFormat="1" ht="15" customHeight="1" x14ac:dyDescent="0.2">
      <c r="A41" s="117" t="s">
        <v>115</v>
      </c>
      <c r="B41" s="122"/>
      <c r="C41" s="122"/>
      <c r="D41" s="122"/>
      <c r="E41" s="122"/>
      <c r="F41" s="122"/>
      <c r="G41" s="122"/>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1"/>
      <c r="AL41" s="121"/>
      <c r="AM41" s="121"/>
    </row>
    <row r="42" spans="1:40" ht="15" customHeight="1" x14ac:dyDescent="0.2">
      <c r="A42" s="117" t="s">
        <v>114</v>
      </c>
      <c r="B42" s="118"/>
      <c r="C42" s="117"/>
      <c r="D42" s="117"/>
      <c r="E42" s="117"/>
      <c r="F42" s="117"/>
      <c r="G42" s="117"/>
    </row>
    <row r="43" spans="1:40" ht="15" customHeight="1" x14ac:dyDescent="0.2">
      <c r="A43" s="117" t="s">
        <v>113</v>
      </c>
      <c r="B43" s="118"/>
      <c r="C43" s="117"/>
      <c r="D43" s="117"/>
      <c r="E43" s="117"/>
      <c r="F43" s="117"/>
      <c r="G43" s="117"/>
    </row>
    <row r="44" spans="1:40" ht="15" customHeight="1" x14ac:dyDescent="0.2">
      <c r="A44" s="117"/>
      <c r="B44" s="120" t="s">
        <v>112</v>
      </c>
      <c r="C44" s="247" t="s">
        <v>111</v>
      </c>
      <c r="D44" s="247"/>
      <c r="E44" s="247"/>
      <c r="F44" s="117"/>
      <c r="G44" s="117"/>
    </row>
    <row r="45" spans="1:40" ht="15" customHeight="1" x14ac:dyDescent="0.2">
      <c r="A45" s="117"/>
      <c r="B45" s="119" t="s">
        <v>110</v>
      </c>
      <c r="C45" s="246" t="s">
        <v>109</v>
      </c>
      <c r="D45" s="246"/>
      <c r="E45" s="246"/>
      <c r="F45" s="117"/>
      <c r="G45" s="117"/>
    </row>
    <row r="46" spans="1:40" ht="15" customHeight="1" x14ac:dyDescent="0.2">
      <c r="A46" s="117"/>
      <c r="B46" s="119" t="s">
        <v>108</v>
      </c>
      <c r="C46" s="246" t="s">
        <v>107</v>
      </c>
      <c r="D46" s="246"/>
      <c r="E46" s="246"/>
      <c r="F46" s="117"/>
      <c r="G46" s="117"/>
    </row>
    <row r="47" spans="1:40" ht="15" customHeight="1" x14ac:dyDescent="0.2">
      <c r="A47" s="117"/>
      <c r="B47" s="119" t="s">
        <v>106</v>
      </c>
      <c r="C47" s="246" t="s">
        <v>105</v>
      </c>
      <c r="D47" s="246"/>
      <c r="E47" s="246"/>
      <c r="F47" s="117"/>
      <c r="G47" s="117"/>
    </row>
    <row r="48" spans="1:40" ht="15" customHeight="1" x14ac:dyDescent="0.2">
      <c r="A48" s="117"/>
      <c r="B48" s="119" t="s">
        <v>104</v>
      </c>
      <c r="C48" s="246" t="s">
        <v>103</v>
      </c>
      <c r="D48" s="246"/>
      <c r="E48" s="246"/>
      <c r="F48" s="117"/>
      <c r="G48" s="117"/>
    </row>
    <row r="49" spans="1:7" ht="15" customHeight="1" x14ac:dyDescent="0.2">
      <c r="A49" s="117"/>
      <c r="B49" s="117" t="s">
        <v>102</v>
      </c>
      <c r="C49" s="117"/>
      <c r="D49" s="117"/>
      <c r="E49" s="117"/>
      <c r="F49" s="117"/>
      <c r="G49" s="117"/>
    </row>
    <row r="50" spans="1:7" ht="15" customHeight="1" x14ac:dyDescent="0.2">
      <c r="A50" s="117"/>
      <c r="B50" s="117" t="s">
        <v>101</v>
      </c>
      <c r="C50" s="117"/>
      <c r="D50" s="117"/>
      <c r="E50" s="117"/>
      <c r="F50" s="117"/>
      <c r="G50" s="117"/>
    </row>
    <row r="51" spans="1:7" ht="15" customHeight="1" x14ac:dyDescent="0.2">
      <c r="A51" s="117"/>
      <c r="B51" s="117" t="s">
        <v>100</v>
      </c>
      <c r="C51" s="117"/>
      <c r="D51" s="117"/>
      <c r="E51" s="117"/>
      <c r="F51" s="117"/>
      <c r="G51" s="117"/>
    </row>
    <row r="52" spans="1:7" ht="15" customHeight="1" x14ac:dyDescent="0.2">
      <c r="A52" s="117" t="s">
        <v>99</v>
      </c>
      <c r="B52" s="118"/>
      <c r="C52" s="117"/>
      <c r="D52" s="117"/>
      <c r="E52" s="117"/>
      <c r="F52" s="117"/>
      <c r="G52" s="117"/>
    </row>
    <row r="53" spans="1:7" ht="15" customHeight="1" x14ac:dyDescent="0.2">
      <c r="A53" s="117" t="s">
        <v>98</v>
      </c>
      <c r="B53" s="118"/>
      <c r="C53" s="117"/>
      <c r="D53" s="117"/>
      <c r="E53" s="117"/>
      <c r="F53" s="117"/>
      <c r="G53" s="117"/>
    </row>
    <row r="54" spans="1:7" ht="15" customHeight="1" x14ac:dyDescent="0.2">
      <c r="A54" s="117" t="s">
        <v>97</v>
      </c>
      <c r="B54" s="118"/>
      <c r="C54" s="117"/>
      <c r="D54" s="117"/>
      <c r="E54" s="117"/>
      <c r="F54" s="117"/>
      <c r="G54" s="117"/>
    </row>
    <row r="55" spans="1:7" ht="15" customHeight="1" x14ac:dyDescent="0.2">
      <c r="A55" s="117" t="s">
        <v>96</v>
      </c>
      <c r="B55" s="118"/>
      <c r="C55" s="117"/>
      <c r="D55" s="117"/>
      <c r="E55" s="117"/>
      <c r="F55" s="117"/>
      <c r="G55" s="117"/>
    </row>
    <row r="56" spans="1:7" ht="15" customHeight="1" x14ac:dyDescent="0.2">
      <c r="A56" s="117" t="s">
        <v>95</v>
      </c>
      <c r="B56" s="118"/>
      <c r="C56" s="117"/>
      <c r="D56" s="117"/>
      <c r="E56" s="117"/>
      <c r="F56" s="117"/>
      <c r="G56" s="117"/>
    </row>
    <row r="57" spans="1:7" ht="15" customHeight="1" x14ac:dyDescent="0.2">
      <c r="A57" s="117"/>
      <c r="B57" s="117" t="s">
        <v>94</v>
      </c>
      <c r="C57" s="117"/>
      <c r="D57" s="117"/>
      <c r="E57" s="117"/>
      <c r="F57" s="117"/>
      <c r="G57" s="117"/>
    </row>
    <row r="58" spans="1:7" ht="15" customHeight="1" x14ac:dyDescent="0.2">
      <c r="A58" s="117" t="s">
        <v>93</v>
      </c>
      <c r="B58" s="118"/>
      <c r="C58" s="117"/>
      <c r="D58" s="117"/>
      <c r="E58" s="117"/>
      <c r="F58" s="117"/>
      <c r="G58" s="117"/>
    </row>
    <row r="59" spans="1:7" ht="15" customHeight="1" x14ac:dyDescent="0.2">
      <c r="A59" s="117" t="s">
        <v>92</v>
      </c>
      <c r="B59" s="118"/>
      <c r="C59" s="117"/>
      <c r="D59" s="117"/>
      <c r="E59" s="117"/>
      <c r="F59" s="117"/>
      <c r="G59" s="117"/>
    </row>
    <row r="60" spans="1:7" ht="15" customHeight="1" x14ac:dyDescent="0.2">
      <c r="A60" s="117" t="s">
        <v>91</v>
      </c>
      <c r="B60" s="118"/>
      <c r="C60" s="117"/>
      <c r="D60" s="117"/>
      <c r="E60" s="117"/>
      <c r="F60" s="117"/>
      <c r="G60" s="117"/>
    </row>
    <row r="61" spans="1:7" ht="15" customHeight="1" x14ac:dyDescent="0.2">
      <c r="A61" s="117" t="s">
        <v>90</v>
      </c>
      <c r="B61" s="118"/>
      <c r="C61" s="117"/>
      <c r="D61" s="117"/>
      <c r="E61" s="117"/>
      <c r="F61" s="117"/>
      <c r="G61" s="117"/>
    </row>
    <row r="62" spans="1:7" ht="15" customHeight="1" x14ac:dyDescent="0.2">
      <c r="A62" s="117" t="s">
        <v>89</v>
      </c>
      <c r="B62" s="118"/>
      <c r="C62" s="117"/>
      <c r="D62" s="117"/>
      <c r="E62" s="117"/>
      <c r="F62" s="117"/>
      <c r="G62" s="117"/>
    </row>
    <row r="63" spans="1:7" ht="15" customHeight="1" x14ac:dyDescent="0.2">
      <c r="A63" s="117" t="s">
        <v>88</v>
      </c>
      <c r="B63" s="118"/>
      <c r="C63" s="117"/>
      <c r="D63" s="117"/>
      <c r="E63" s="117"/>
      <c r="F63" s="117"/>
      <c r="G63" s="117"/>
    </row>
    <row r="64" spans="1:7" ht="15" customHeight="1" x14ac:dyDescent="0.2">
      <c r="A64" s="117" t="s">
        <v>87</v>
      </c>
      <c r="B64" s="118"/>
      <c r="C64" s="117"/>
      <c r="D64" s="117"/>
      <c r="E64" s="117"/>
      <c r="F64" s="117"/>
      <c r="G64" s="117"/>
    </row>
    <row r="65" spans="1:7" ht="15" customHeight="1" x14ac:dyDescent="0.2">
      <c r="A65" s="117" t="s">
        <v>86</v>
      </c>
      <c r="B65" s="118"/>
      <c r="C65" s="117"/>
      <c r="D65" s="117"/>
      <c r="E65" s="117"/>
      <c r="F65" s="117"/>
      <c r="G65" s="117"/>
    </row>
  </sheetData>
  <mergeCells count="52">
    <mergeCell ref="AK2:AN2"/>
    <mergeCell ref="AL8:AL11"/>
    <mergeCell ref="AM8:AN11"/>
    <mergeCell ref="AM14:AN14"/>
    <mergeCell ref="AK4:AN4"/>
    <mergeCell ref="AK5:AN5"/>
    <mergeCell ref="AH6:AJ6"/>
    <mergeCell ref="AM15:AN15"/>
    <mergeCell ref="AM16:AN16"/>
    <mergeCell ref="AH9:AJ9"/>
    <mergeCell ref="AM12:AN12"/>
    <mergeCell ref="AM13:AN13"/>
    <mergeCell ref="M3:P3"/>
    <mergeCell ref="Q3:R3"/>
    <mergeCell ref="S3:T3"/>
    <mergeCell ref="U3:V3"/>
    <mergeCell ref="AK3:AN3"/>
    <mergeCell ref="AM23:AN23"/>
    <mergeCell ref="A8:A11"/>
    <mergeCell ref="C8:C11"/>
    <mergeCell ref="D8:D11"/>
    <mergeCell ref="E8:E11"/>
    <mergeCell ref="F8:AJ8"/>
    <mergeCell ref="AK8:AK11"/>
    <mergeCell ref="F9:L9"/>
    <mergeCell ref="M9:S9"/>
    <mergeCell ref="T9:Z9"/>
    <mergeCell ref="AA9:AG9"/>
    <mergeCell ref="AM17:AN17"/>
    <mergeCell ref="AM18:AN18"/>
    <mergeCell ref="AM19:AN19"/>
    <mergeCell ref="AM20:AN20"/>
    <mergeCell ref="AM21:AN21"/>
    <mergeCell ref="AM22:AN22"/>
    <mergeCell ref="C47:E47"/>
    <mergeCell ref="C48:E48"/>
    <mergeCell ref="AM24:AN24"/>
    <mergeCell ref="AM25:AN25"/>
    <mergeCell ref="AM26:AN26"/>
    <mergeCell ref="AM30:AN30"/>
    <mergeCell ref="AM31:AN31"/>
    <mergeCell ref="AM32:AN33"/>
    <mergeCell ref="AM28:AN28"/>
    <mergeCell ref="AM29:AN29"/>
    <mergeCell ref="A32:E32"/>
    <mergeCell ref="A33:E33"/>
    <mergeCell ref="AM27:AN27"/>
    <mergeCell ref="B8:B9"/>
    <mergeCell ref="B10:B11"/>
    <mergeCell ref="C45:E45"/>
    <mergeCell ref="C46:E46"/>
    <mergeCell ref="C44:E44"/>
  </mergeCells>
  <phoneticPr fontId="12"/>
  <dataValidations count="4">
    <dataValidation type="list" allowBlank="1" showInputMessage="1" showErrorMessage="1" sqref="C12:C31" xr:uid="{00000000-0002-0000-1600-000002000000}">
      <formula1>"A,B,C,D"</formula1>
    </dataValidation>
    <dataValidation type="list" allowBlank="1" showInputMessage="1" showErrorMessage="1" sqref="AK4:AN4" xr:uid="{00000000-0002-0000-1600-000001000000}">
      <formula1>"４週,歴月"</formula1>
    </dataValidation>
    <dataValidation type="list" allowBlank="1" showInputMessage="1" showErrorMessage="1" sqref="AK5:AN5" xr:uid="{00000000-0002-0000-1600-000000000000}">
      <formula1>"予定,実績"</formula1>
    </dataValidation>
    <dataValidation type="list" allowBlank="1" showInputMessage="1" showErrorMessage="1" sqref="B12:B31" xr:uid="{89792446-FF47-4F55-BA69-43DCE90653AD}">
      <formula1>"管理者,相談支援専門員,相談支援員,拠点コーディネーター"</formula1>
    </dataValidation>
  </dataValidations>
  <printOptions horizontalCentered="1" verticalCentered="1"/>
  <pageMargins left="0.19685039370078741" right="0.19685039370078741" top="0.39370078740157483" bottom="0.19685039370078741" header="0.19685039370078741" footer="0.39370078740157483"/>
  <pageSetup paperSize="9" scale="82" fitToWidth="0" fitToHeight="0" orientation="landscape" r:id="rId1"/>
  <headerFooter alignWithMargins="0">
    <oddHeader>&amp;L&amp;"ＭＳ ゴシック,標準"&amp;10（参考様式）</oddHeader>
  </headerFooter>
  <rowBreaks count="1" manualBreakCount="1">
    <brk id="36" max="3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a1a5d4788f9ad038195f184f59cbe8c5">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a415a90dd5818373bf7a0c58fd41e082"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328561-D06F-4E56-9BA1-A7E5297D17D6}">
  <ds:schemaRefs>
    <ds:schemaRef ds:uri="http://schemas.microsoft.com/sharepoint/v3/contenttype/forms"/>
  </ds:schemaRefs>
</ds:datastoreItem>
</file>

<file path=customXml/itemProps2.xml><?xml version="1.0" encoding="utf-8"?>
<ds:datastoreItem xmlns:ds="http://schemas.openxmlformats.org/officeDocument/2006/customXml" ds:itemID="{1D20C8F5-B162-4CF1-A83B-94B08B40DCEB}">
  <ds:schemaRefs>
    <ds:schemaRef ds:uri="3b7b391f-316a-4bc7-a585-b2bcaf106fac"/>
    <ds:schemaRef ds:uri="http://schemas.microsoft.com/office/infopath/2007/PartnerControls"/>
    <ds:schemaRef ds:uri="http://purl.org/dc/dcmitype/"/>
    <ds:schemaRef ds:uri="http://schemas.microsoft.com/office/2006/metadata/properties"/>
    <ds:schemaRef ds:uri="263dbbe5-076b-4606-a03b-9598f5f2f35a"/>
    <ds:schemaRef ds:uri="http://schemas.openxmlformats.org/package/2006/metadata/core-properties"/>
    <ds:schemaRef ds:uri="http://purl.org/dc/elements/1.1/"/>
    <ds:schemaRef ds:uri="http://schemas.microsoft.com/office/2006/documentManagement/types"/>
    <ds:schemaRef ds:uri="http://www.w3.org/XML/1998/namespace"/>
    <ds:schemaRef ds:uri="http://purl.org/dc/terms/"/>
  </ds:schemaRefs>
</ds:datastoreItem>
</file>

<file path=customXml/itemProps3.xml><?xml version="1.0" encoding="utf-8"?>
<ds:datastoreItem xmlns:ds="http://schemas.openxmlformats.org/officeDocument/2006/customXml" ds:itemID="{95382818-772A-4FEE-9148-87A90CD095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Sheet1</vt:lpstr>
      <vt:lpstr>様式１　ICT導入支援 事業計画書 </vt:lpstr>
      <vt:lpstr>様式2　ICT導入モデル 積算内訳書</vt:lpstr>
      <vt:lpstr>様式３　勤務形態一覧（特定相談支援・障害児相談支援）</vt:lpstr>
      <vt:lpstr>'様式１　ICT導入支援 事業計画書 '!Print_Area</vt:lpstr>
      <vt:lpstr>'様式2　ICT導入モデル 積算内訳書'!Print_Area</vt:lpstr>
      <vt:lpstr>'様式３　勤務形態一覧（特定相談支援・障害児相談支援）'!Print_Area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川瀬 雄太</cp:lastModifiedBy>
  <cp:revision/>
  <cp:lastPrinted>2025-05-02T05:46:57Z</cp:lastPrinted>
  <dcterms:created xsi:type="dcterms:W3CDTF">2006-04-10T04:26:56Z</dcterms:created>
  <dcterms:modified xsi:type="dcterms:W3CDTF">2026-03-26T09:49:53Z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y fmtid="{D5CDD505-2E9C-101B-9397-08002B2CF9AE}" pid="4" name="MSIP_Label_defa4170-0d19-0005-0004-bc88714345d2_Enabled">
    <vt:lpwstr>true</vt:lpwstr>
  </property>
  <property fmtid="{D5CDD505-2E9C-101B-9397-08002B2CF9AE}" pid="5" name="MSIP_Label_defa4170-0d19-0005-0004-bc88714345d2_SetDate">
    <vt:lpwstr>2025-05-01T03:30:44Z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b3aceacd-ceff-4204-ad98-1574a3312f69</vt:lpwstr>
  </property>
  <property fmtid="{D5CDD505-2E9C-101B-9397-08002B2CF9AE}" pid="9" name="MSIP_Label_defa4170-0d19-0005-0004-bc88714345d2_ActionId">
    <vt:lpwstr>2b6ee64b-b797-4332-bcf1-eaa7ba0da6ea</vt:lpwstr>
  </property>
  <property fmtid="{D5CDD505-2E9C-101B-9397-08002B2CF9AE}" pid="10" name="MSIP_Label_defa4170-0d19-0005-0004-bc88714345d2_ContentBits">
    <vt:lpwstr>0</vt:lpwstr>
  </property>
</Properties>
</file>