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Y:\健康福祉部\健康福祉部 健康推進課\A07_財務（予算・決算・入札契約）\A0703_契約・入札\070_成人保健事業\001_総合健診契約\R9\03_入札公告\03_HP掲載用\"/>
    </mc:Choice>
  </mc:AlternateContent>
  <xr:revisionPtr revIDLastSave="0" documentId="13_ncr:1_{A8D779FA-EBBF-4063-9EB6-2A8FB37BFA64}" xr6:coauthVersionLast="47" xr6:coauthVersionMax="47" xr10:uidLastSave="{00000000-0000-0000-0000-000000000000}"/>
  <bookViews>
    <workbookView xWindow="-120" yWindow="-120" windowWidth="29040" windowHeight="17520" xr2:uid="{00000000-000D-0000-FFFF-FFFF00000000}"/>
  </bookViews>
  <sheets>
    <sheet name="入札書 郵便（初度）" sheetId="3" r:id="rId1"/>
    <sheet name="入札書 郵便（再度）" sheetId="4" r:id="rId2"/>
  </sheets>
  <definedNames>
    <definedName name="_xlnm.Print_Area" localSheetId="1">'入札書 郵便（再度）'!$B$1:$Y$47</definedName>
    <definedName name="_xlnm.Print_Area" localSheetId="0">'入札書 郵便（初度）'!$B$1:$Y$47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46" i="4" l="1"/>
  <c r="Y46" i="4" s="1"/>
  <c r="V45" i="4"/>
  <c r="Y45" i="4" s="1"/>
  <c r="V44" i="4"/>
  <c r="Y44" i="4" s="1"/>
  <c r="V43" i="4"/>
  <c r="Y43" i="4" s="1"/>
  <c r="V41" i="4"/>
  <c r="Y41" i="4" s="1"/>
  <c r="Y40" i="4"/>
  <c r="V40" i="4"/>
  <c r="V39" i="4"/>
  <c r="Y39" i="4" s="1"/>
  <c r="V38" i="4"/>
  <c r="Y38" i="4" s="1"/>
  <c r="V37" i="4"/>
  <c r="Y37" i="4" s="1"/>
  <c r="V36" i="4"/>
  <c r="Y36" i="4" s="1"/>
  <c r="Y35" i="4"/>
  <c r="V35" i="4"/>
  <c r="Y34" i="4"/>
  <c r="V34" i="4"/>
  <c r="V33" i="4"/>
  <c r="Y33" i="4" s="1"/>
  <c r="V32" i="4"/>
  <c r="Y32" i="4" s="1"/>
  <c r="V31" i="4"/>
  <c r="Y31" i="4" s="1"/>
  <c r="V30" i="4"/>
  <c r="Y30" i="4" s="1"/>
  <c r="V29" i="4"/>
  <c r="Y29" i="4" s="1"/>
  <c r="Y28" i="4"/>
  <c r="V28" i="4"/>
  <c r="V27" i="4"/>
  <c r="Y27" i="4" s="1"/>
  <c r="V26" i="4"/>
  <c r="Y26" i="4" s="1"/>
  <c r="V25" i="4"/>
  <c r="Y25" i="4" s="1"/>
  <c r="V24" i="4"/>
  <c r="Y24" i="4" s="1"/>
  <c r="V22" i="4"/>
  <c r="Y22" i="4" s="1"/>
  <c r="Y21" i="4"/>
  <c r="V21" i="4"/>
  <c r="V20" i="4"/>
  <c r="Y20" i="4" s="1"/>
  <c r="V18" i="4"/>
  <c r="Y18" i="4" s="1"/>
  <c r="V17" i="4"/>
  <c r="Y17" i="4" s="1"/>
  <c r="V16" i="4"/>
  <c r="Y16" i="4" s="1"/>
  <c r="V15" i="4"/>
  <c r="Y15" i="4" s="1"/>
  <c r="Y14" i="4"/>
  <c r="V14" i="4"/>
  <c r="V13" i="4"/>
  <c r="Y13" i="4" s="1"/>
  <c r="V11" i="4"/>
  <c r="Y11" i="4" s="1"/>
  <c r="V10" i="4"/>
  <c r="Y10" i="4" s="1"/>
  <c r="V9" i="4"/>
  <c r="Y9" i="4" s="1"/>
  <c r="V8" i="4"/>
  <c r="Y8" i="4" s="1"/>
  <c r="Y7" i="4"/>
  <c r="V7" i="4"/>
  <c r="V46" i="3"/>
  <c r="Y46" i="3" s="1"/>
  <c r="V45" i="3"/>
  <c r="Y45" i="3" s="1"/>
  <c r="V44" i="3"/>
  <c r="Y44" i="3" s="1"/>
  <c r="V43" i="3"/>
  <c r="Y43" i="3" s="1"/>
  <c r="V41" i="3"/>
  <c r="Y41" i="3" s="1"/>
  <c r="V40" i="3"/>
  <c r="Y40" i="3" s="1"/>
  <c r="V39" i="3"/>
  <c r="Y39" i="3" s="1"/>
  <c r="V38" i="3"/>
  <c r="Y38" i="3" s="1"/>
  <c r="V37" i="3"/>
  <c r="Y37" i="3" s="1"/>
  <c r="V36" i="3"/>
  <c r="Y36" i="3" s="1"/>
  <c r="V35" i="3"/>
  <c r="Y35" i="3" s="1"/>
  <c r="V34" i="3"/>
  <c r="Y34" i="3" s="1"/>
  <c r="V33" i="3"/>
  <c r="Y33" i="3" s="1"/>
  <c r="V32" i="3"/>
  <c r="Y32" i="3" s="1"/>
  <c r="V31" i="3"/>
  <c r="Y31" i="3" s="1"/>
  <c r="V30" i="3"/>
  <c r="Y30" i="3" s="1"/>
  <c r="V29" i="3"/>
  <c r="Y29" i="3" s="1"/>
  <c r="V28" i="3"/>
  <c r="Y28" i="3" s="1"/>
  <c r="V27" i="3"/>
  <c r="Y27" i="3" s="1"/>
  <c r="V26" i="3"/>
  <c r="Y26" i="3" s="1"/>
  <c r="V25" i="3"/>
  <c r="Y25" i="3" s="1"/>
  <c r="V24" i="3"/>
  <c r="Y24" i="3" s="1"/>
  <c r="V22" i="3"/>
  <c r="Y22" i="3" s="1"/>
  <c r="V21" i="3"/>
  <c r="Y21" i="3" s="1"/>
  <c r="V20" i="3"/>
  <c r="Y20" i="3" s="1"/>
  <c r="V18" i="3"/>
  <c r="Y18" i="3" s="1"/>
  <c r="V17" i="3"/>
  <c r="Y17" i="3" s="1"/>
  <c r="V16" i="3"/>
  <c r="Y16" i="3" s="1"/>
  <c r="V15" i="3"/>
  <c r="Y15" i="3" s="1"/>
  <c r="V14" i="3"/>
  <c r="Y14" i="3" s="1"/>
  <c r="V13" i="3"/>
  <c r="Y13" i="3" s="1"/>
  <c r="V11" i="3"/>
  <c r="Y11" i="3" s="1"/>
  <c r="V10" i="3"/>
  <c r="Y10" i="3" s="1"/>
  <c r="V9" i="3"/>
  <c r="Y9" i="3" s="1"/>
  <c r="V8" i="3"/>
  <c r="Y8" i="3" s="1"/>
  <c r="V7" i="3"/>
  <c r="Y7" i="3" s="1"/>
  <c r="Y47" i="4" l="1"/>
  <c r="Y4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kubota-itsuko</author>
  </authors>
  <commentList>
    <comment ref="C29" authorId="0" shapeId="0" xr:uid="{15BB454E-46F0-46BA-B950-64AA3310C5D1}">
      <text>
        <r>
          <rPr>
            <b/>
            <sz val="14"/>
            <color indexed="81"/>
            <rFont val="MS P ゴシック"/>
            <family val="3"/>
            <charset val="128"/>
          </rPr>
          <t>開札日（初度）</t>
        </r>
      </text>
    </comment>
    <comment ref="I33" authorId="0" shapeId="0" xr:uid="{1D56CC42-F2D4-4028-8A9D-0F747F19B538}">
      <text>
        <r>
          <rPr>
            <b/>
            <sz val="12"/>
            <color indexed="81"/>
            <rFont val="MS P ゴシック"/>
            <family val="3"/>
            <charset val="128"/>
          </rPr>
          <t>住所、商号又は名称、代表者氏名を含むすべての記入事項は
自署の必要なし
※ＰＣ上での入力やスタンプの使用可</t>
        </r>
      </text>
    </comment>
    <comment ref="N37" authorId="0" shapeId="0" xr:uid="{A5C9FCA3-5D46-4536-8FC0-5B5EA263C0AF}">
      <text>
        <r>
          <rPr>
            <b/>
            <sz val="12"/>
            <color indexed="81"/>
            <rFont val="MS P ゴシック"/>
            <family val="3"/>
            <charset val="128"/>
          </rPr>
          <t>入札参加資格確認申請書兼誓約書の入札使用印押印欄に押印した印鑑を使用すること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kubota-itsuko</author>
  </authors>
  <commentList>
    <comment ref="C29" authorId="0" shapeId="0" xr:uid="{3283266E-4617-4150-93E3-54F6605192CD}">
      <text>
        <r>
          <rPr>
            <b/>
            <sz val="14"/>
            <color indexed="81"/>
            <rFont val="MS P ゴシック"/>
            <family val="3"/>
            <charset val="128"/>
          </rPr>
          <t>開札日（再度）</t>
        </r>
      </text>
    </comment>
    <comment ref="I33" authorId="0" shapeId="0" xr:uid="{06BFC47C-89C8-4219-AF0F-F33D2797CF57}">
      <text>
        <r>
          <rPr>
            <b/>
            <sz val="12"/>
            <color indexed="81"/>
            <rFont val="MS P ゴシック"/>
            <family val="3"/>
            <charset val="128"/>
          </rPr>
          <t>住所、商号又は名称、代表者氏名を含むすべての記入事項は
自署の必要なし
※ＰＣ上での入力やスタンプの使用可</t>
        </r>
      </text>
    </comment>
    <comment ref="N37" authorId="0" shapeId="0" xr:uid="{C5AAECB7-D1DA-4032-B554-D642C0CFB46F}">
      <text>
        <r>
          <rPr>
            <b/>
            <sz val="12"/>
            <color indexed="81"/>
            <rFont val="MS P ゴシック"/>
            <family val="3"/>
            <charset val="128"/>
          </rPr>
          <t>入札参加資格確認申請書兼誓約書の入札使用印押印欄に押印した印鑑を使用すること</t>
        </r>
      </text>
    </comment>
  </commentList>
</comments>
</file>

<file path=xl/sharedStrings.xml><?xml version="1.0" encoding="utf-8"?>
<sst xmlns="http://schemas.openxmlformats.org/spreadsheetml/2006/main" count="240" uniqueCount="81">
  <si>
    <t>検査項目</t>
  </si>
  <si>
    <t>単位</t>
    <rPh sb="0" eb="2">
      <t>タンイ</t>
    </rPh>
    <phoneticPr fontId="2"/>
  </si>
  <si>
    <t>特定健康診査</t>
    <rPh sb="0" eb="2">
      <t>トクテイ</t>
    </rPh>
    <rPh sb="2" eb="4">
      <t>ケンコウ</t>
    </rPh>
    <rPh sb="4" eb="6">
      <t>シンサ</t>
    </rPh>
    <phoneticPr fontId="2"/>
  </si>
  <si>
    <t>１件</t>
    <rPh sb="1" eb="2">
      <t>ケン</t>
    </rPh>
    <phoneticPr fontId="2"/>
  </si>
  <si>
    <t>　追加項目</t>
    <rPh sb="1" eb="3">
      <t>ツイカ</t>
    </rPh>
    <rPh sb="3" eb="5">
      <t>コウモク</t>
    </rPh>
    <phoneticPr fontId="2"/>
  </si>
  <si>
    <t>　貧血検査</t>
    <rPh sb="1" eb="3">
      <t>ヒンケツ</t>
    </rPh>
    <rPh sb="3" eb="5">
      <t>ケンサ</t>
    </rPh>
    <phoneticPr fontId="2"/>
  </si>
  <si>
    <t>　心電図検査</t>
    <rPh sb="1" eb="4">
      <t>シンデンズ</t>
    </rPh>
    <rPh sb="4" eb="6">
      <t>ケンサ</t>
    </rPh>
    <phoneticPr fontId="2"/>
  </si>
  <si>
    <t>　眼底検査</t>
    <rPh sb="1" eb="3">
      <t>ガンテイ</t>
    </rPh>
    <rPh sb="3" eb="5">
      <t>ケンサ</t>
    </rPh>
    <phoneticPr fontId="2"/>
  </si>
  <si>
    <t>生活習慣病健康診査</t>
    <rPh sb="0" eb="2">
      <t>セイカツ</t>
    </rPh>
    <rPh sb="2" eb="4">
      <t>シュウカン</t>
    </rPh>
    <rPh sb="4" eb="5">
      <t>ビョウ</t>
    </rPh>
    <rPh sb="5" eb="7">
      <t>ケンコウ</t>
    </rPh>
    <rPh sb="7" eb="9">
      <t>シンサ</t>
    </rPh>
    <phoneticPr fontId="2"/>
  </si>
  <si>
    <t>　基本的な健診項目</t>
    <rPh sb="1" eb="4">
      <t>キホンテキ</t>
    </rPh>
    <rPh sb="5" eb="7">
      <t>ケンシン</t>
    </rPh>
    <rPh sb="7" eb="9">
      <t>コウモク</t>
    </rPh>
    <phoneticPr fontId="2"/>
  </si>
  <si>
    <t>肝炎ウイルス検診</t>
    <rPh sb="0" eb="2">
      <t>カンエン</t>
    </rPh>
    <rPh sb="6" eb="8">
      <t>ケンシン</t>
    </rPh>
    <phoneticPr fontId="2"/>
  </si>
  <si>
    <t>　HBｓ抗原・HCV抗体検査</t>
    <rPh sb="4" eb="5">
      <t>コウ</t>
    </rPh>
    <rPh sb="5" eb="6">
      <t>ハラ</t>
    </rPh>
    <rPh sb="10" eb="12">
      <t>コウタイ</t>
    </rPh>
    <rPh sb="12" eb="14">
      <t>ケンサ</t>
    </rPh>
    <phoneticPr fontId="2"/>
  </si>
  <si>
    <t>　HCV-RNA検査</t>
    <rPh sb="8" eb="10">
      <t>ケンサ</t>
    </rPh>
    <phoneticPr fontId="2"/>
  </si>
  <si>
    <t>がん検診</t>
    <rPh sb="2" eb="4">
      <t>ケンシン</t>
    </rPh>
    <phoneticPr fontId="2"/>
  </si>
  <si>
    <t>　胃がん検診</t>
    <rPh sb="1" eb="2">
      <t>イ</t>
    </rPh>
    <rPh sb="4" eb="6">
      <t>ケンシン</t>
    </rPh>
    <phoneticPr fontId="2"/>
  </si>
  <si>
    <t>　大腸がん検診</t>
    <rPh sb="1" eb="3">
      <t>ダイチョウ</t>
    </rPh>
    <rPh sb="5" eb="7">
      <t>ケンシン</t>
    </rPh>
    <phoneticPr fontId="2"/>
  </si>
  <si>
    <t>　乳がん検診(１方向)</t>
    <rPh sb="1" eb="2">
      <t>ニュウ</t>
    </rPh>
    <rPh sb="4" eb="6">
      <t>ケンシン</t>
    </rPh>
    <rPh sb="8" eb="10">
      <t>ホウコウ</t>
    </rPh>
    <phoneticPr fontId="2"/>
  </si>
  <si>
    <t>　乳がん検診(２方向)</t>
    <rPh sb="1" eb="2">
      <t>ニュウ</t>
    </rPh>
    <rPh sb="4" eb="6">
      <t>ケンシン</t>
    </rPh>
    <rPh sb="8" eb="10">
      <t>ホウコウ</t>
    </rPh>
    <phoneticPr fontId="2"/>
  </si>
  <si>
    <t>　肺がん検診（X-P）</t>
    <rPh sb="1" eb="2">
      <t>ハイ</t>
    </rPh>
    <rPh sb="4" eb="6">
      <t>ケンシン</t>
    </rPh>
    <phoneticPr fontId="2"/>
  </si>
  <si>
    <t>　問診事務委託（看護師半日1人）</t>
    <rPh sb="1" eb="3">
      <t>モンシン</t>
    </rPh>
    <rPh sb="3" eb="5">
      <t>ジム</t>
    </rPh>
    <rPh sb="5" eb="7">
      <t>イタク</t>
    </rPh>
    <rPh sb="8" eb="11">
      <t>カンゴシ</t>
    </rPh>
    <rPh sb="11" eb="13">
      <t>ハンニチ</t>
    </rPh>
    <rPh sb="14" eb="15">
      <t>ニン</t>
    </rPh>
    <phoneticPr fontId="2"/>
  </si>
  <si>
    <t>1件</t>
    <rPh sb="1" eb="2">
      <t>ケン</t>
    </rPh>
    <phoneticPr fontId="2"/>
  </si>
  <si>
    <t>総額</t>
    <rPh sb="0" eb="2">
      <t>ソウガク</t>
    </rPh>
    <phoneticPr fontId="2"/>
  </si>
  <si>
    <t>受診者
負担金
（円）
B</t>
    <rPh sb="0" eb="3">
      <t>ジュシンシャ</t>
    </rPh>
    <rPh sb="4" eb="7">
      <t>フタンキン</t>
    </rPh>
    <phoneticPr fontId="2"/>
  </si>
  <si>
    <t>予定件数 
（人）
C</t>
    <rPh sb="0" eb="2">
      <t>ヨテイ</t>
    </rPh>
    <rPh sb="2" eb="4">
      <t>ケンスウ</t>
    </rPh>
    <rPh sb="7" eb="8">
      <t>ニン</t>
    </rPh>
    <phoneticPr fontId="2"/>
  </si>
  <si>
    <t>合計金額欄は、税込単価から受診者負担金額を差し引いたものに予定件数を乗じた金額を記入すること。</t>
    <rPh sb="8" eb="9">
      <t>コ</t>
    </rPh>
    <rPh sb="13" eb="16">
      <t>ジュシンシャ</t>
    </rPh>
    <rPh sb="16" eb="19">
      <t>フタンキン</t>
    </rPh>
    <rPh sb="19" eb="20">
      <t>ガク</t>
    </rPh>
    <rPh sb="21" eb="22">
      <t>サ</t>
    </rPh>
    <rPh sb="23" eb="24">
      <t>ヒ</t>
    </rPh>
    <phoneticPr fontId="2"/>
  </si>
  <si>
    <t>入札額は下記の算定による合計金額の総額を記載することとし、この内訳表を必ず記入すること。</t>
    <rPh sb="0" eb="2">
      <t>ニュウサツ</t>
    </rPh>
    <rPh sb="2" eb="3">
      <t>ガク</t>
    </rPh>
    <rPh sb="4" eb="6">
      <t>カキ</t>
    </rPh>
    <rPh sb="7" eb="9">
      <t>サンテイ</t>
    </rPh>
    <rPh sb="12" eb="14">
      <t>ゴウケイ</t>
    </rPh>
    <rPh sb="14" eb="16">
      <t>キンガク</t>
    </rPh>
    <rPh sb="17" eb="19">
      <t>ソウガク</t>
    </rPh>
    <rPh sb="20" eb="22">
      <t>キサイ</t>
    </rPh>
    <rPh sb="31" eb="33">
      <t>ウチワケ</t>
    </rPh>
    <rPh sb="33" eb="34">
      <t>ヒョウ</t>
    </rPh>
    <rPh sb="35" eb="36">
      <t>カナラ</t>
    </rPh>
    <rPh sb="37" eb="39">
      <t>キニュウ</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</si>
  <si>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</si>
  <si>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</si>
  <si>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</si>
  <si>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</si>
  <si>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</si>
  <si>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円</t>
    <rPh sb="0" eb="1">
      <t>エン</t>
    </rPh>
    <phoneticPr fontId="2"/>
  </si>
  <si>
    <t>入　　札　　書</t>
    <rPh sb="0" eb="1">
      <t>イ</t>
    </rPh>
    <rPh sb="3" eb="4">
      <t>サツ</t>
    </rPh>
    <rPh sb="6" eb="7">
      <t>ショ</t>
    </rPh>
    <phoneticPr fontId="2"/>
  </si>
  <si>
    <t>委　託　業　務　番　号</t>
    <rPh sb="0" eb="1">
      <t>イ</t>
    </rPh>
    <rPh sb="2" eb="3">
      <t>タク</t>
    </rPh>
    <rPh sb="4" eb="5">
      <t>ゴウ</t>
    </rPh>
    <rPh sb="6" eb="7">
      <t>ツトム</t>
    </rPh>
    <rPh sb="8" eb="9">
      <t>バン</t>
    </rPh>
    <rPh sb="10" eb="11">
      <t>ゴウ</t>
    </rPh>
    <phoneticPr fontId="2"/>
  </si>
  <si>
    <t>委　託　業　務　名　称</t>
    <rPh sb="0" eb="1">
      <t>イ</t>
    </rPh>
    <rPh sb="2" eb="3">
      <t>タク</t>
    </rPh>
    <rPh sb="4" eb="5">
      <t>ゴウ</t>
    </rPh>
    <rPh sb="6" eb="7">
      <t>ツトム</t>
    </rPh>
    <rPh sb="8" eb="9">
      <t>メイ</t>
    </rPh>
    <rPh sb="10" eb="11">
      <t>ショウ</t>
    </rPh>
    <phoneticPr fontId="2"/>
  </si>
  <si>
    <t>委　託　業　務　場　所</t>
    <rPh sb="0" eb="1">
      <t>イ</t>
    </rPh>
    <rPh sb="2" eb="3">
      <t>タク</t>
    </rPh>
    <rPh sb="4" eb="5">
      <t>ゴウ</t>
    </rPh>
    <rPh sb="6" eb="7">
      <t>ツトム</t>
    </rPh>
    <rPh sb="8" eb="9">
      <t>バ</t>
    </rPh>
    <rPh sb="10" eb="11">
      <t>ショ</t>
    </rPh>
    <phoneticPr fontId="2"/>
  </si>
  <si>
    <t>入　札　保　証　金　額</t>
    <rPh sb="0" eb="1">
      <t>イ</t>
    </rPh>
    <rPh sb="2" eb="3">
      <t>サツ</t>
    </rPh>
    <rPh sb="4" eb="5">
      <t>タモツ</t>
    </rPh>
    <rPh sb="6" eb="7">
      <t>アカシ</t>
    </rPh>
    <rPh sb="8" eb="9">
      <t>カネ</t>
    </rPh>
    <rPh sb="10" eb="11">
      <t>ガク</t>
    </rPh>
    <phoneticPr fontId="2"/>
  </si>
  <si>
    <t>　長浜市内</t>
    <rPh sb="1" eb="4">
      <t>ナガハマシ</t>
    </rPh>
    <rPh sb="4" eb="5">
      <t>ナイ</t>
    </rPh>
    <phoneticPr fontId="2"/>
  </si>
  <si>
    <t>　免除</t>
    <rPh sb="1" eb="3">
      <t>メンジョ</t>
    </rPh>
    <phoneticPr fontId="2"/>
  </si>
  <si>
    <t>くじになった場合に備えての３桁以内の任意の数字記入欄</t>
    <rPh sb="6" eb="8">
      <t>バアイ</t>
    </rPh>
    <rPh sb="9" eb="10">
      <t>ソナ</t>
    </rPh>
    <rPh sb="14" eb="15">
      <t>ケタ</t>
    </rPh>
    <rPh sb="15" eb="17">
      <t>イナイ</t>
    </rPh>
    <rPh sb="18" eb="20">
      <t>ニンイ</t>
    </rPh>
    <rPh sb="21" eb="23">
      <t>スウジ</t>
    </rPh>
    <rPh sb="23" eb="25">
      <t>キニュウ</t>
    </rPh>
    <rPh sb="25" eb="26">
      <t>ラン</t>
    </rPh>
    <phoneticPr fontId="2"/>
  </si>
  <si>
    <t>※記入がない場合は000とみなす</t>
    <rPh sb="1" eb="3">
      <t>キニュウ</t>
    </rPh>
    <rPh sb="6" eb="8">
      <t>バアイ</t>
    </rPh>
    <phoneticPr fontId="2"/>
  </si>
  <si>
    <t>所在地</t>
    <rPh sb="0" eb="3">
      <t>ショザイチ</t>
    </rPh>
    <phoneticPr fontId="2"/>
  </si>
  <si>
    <t>名称</t>
    <rPh sb="0" eb="2">
      <t>メイショウ</t>
    </rPh>
    <phoneticPr fontId="2"/>
  </si>
  <si>
    <t>入 札 者</t>
    <rPh sb="0" eb="1">
      <t>イ</t>
    </rPh>
    <rPh sb="2" eb="3">
      <t>サツ</t>
    </rPh>
    <rPh sb="4" eb="5">
      <t>モノ</t>
    </rPh>
    <phoneticPr fontId="2"/>
  </si>
  <si>
    <t>印</t>
    <rPh sb="0" eb="1">
      <t>イン</t>
    </rPh>
    <phoneticPr fontId="2"/>
  </si>
  <si>
    <t>各検査項目の単価は、右の内訳表に記入すること</t>
    <rPh sb="0" eb="1">
      <t>カク</t>
    </rPh>
    <rPh sb="1" eb="3">
      <t>ケンサ</t>
    </rPh>
    <rPh sb="3" eb="5">
      <t>コウモク</t>
    </rPh>
    <rPh sb="6" eb="8">
      <t>タンカ</t>
    </rPh>
    <rPh sb="10" eb="11">
      <t>ミギ</t>
    </rPh>
    <rPh sb="12" eb="14">
      <t>ウチワケ</t>
    </rPh>
    <rPh sb="14" eb="15">
      <t>ヒョウ</t>
    </rPh>
    <rPh sb="16" eb="18">
      <t>キニュウ</t>
    </rPh>
    <phoneticPr fontId="2"/>
  </si>
  <si>
    <t>　上記金額をもって請負いたしたいので仕様書、契約書案、長浜市契約規則（平成18年長浜市規則第37号）及び入札心得並びに指示事項を承知して入札いたします。
　なお、同価の入札をした者が２者以上ある場合、くじ引きの結果について不服申し立てはいたしません。</t>
    <rPh sb="1" eb="3">
      <t>ジョウキ</t>
    </rPh>
    <rPh sb="3" eb="5">
      <t>キンガク</t>
    </rPh>
    <rPh sb="9" eb="11">
      <t>ウケオイ</t>
    </rPh>
    <rPh sb="18" eb="21">
      <t>シヨウショ</t>
    </rPh>
    <rPh sb="22" eb="25">
      <t>ケイヤクショ</t>
    </rPh>
    <rPh sb="25" eb="26">
      <t>アン</t>
    </rPh>
    <rPh sb="27" eb="30">
      <t>ナガハマシ</t>
    </rPh>
    <rPh sb="30" eb="32">
      <t>ケイヤク</t>
    </rPh>
    <rPh sb="32" eb="34">
      <t>キソク</t>
    </rPh>
    <rPh sb="35" eb="37">
      <t>ヘイセイ</t>
    </rPh>
    <rPh sb="39" eb="40">
      <t>ネン</t>
    </rPh>
    <rPh sb="40" eb="43">
      <t>ナガハマシ</t>
    </rPh>
    <rPh sb="43" eb="45">
      <t>キソク</t>
    </rPh>
    <rPh sb="45" eb="46">
      <t>ダイ</t>
    </rPh>
    <rPh sb="48" eb="49">
      <t>ゴウ</t>
    </rPh>
    <rPh sb="50" eb="51">
      <t>オヨ</t>
    </rPh>
    <rPh sb="52" eb="54">
      <t>ニュウサツ</t>
    </rPh>
    <rPh sb="54" eb="56">
      <t>ココロエ</t>
    </rPh>
    <rPh sb="56" eb="57">
      <t>ナラ</t>
    </rPh>
    <rPh sb="59" eb="61">
      <t>シジ</t>
    </rPh>
    <rPh sb="61" eb="63">
      <t>ジコウ</t>
    </rPh>
    <rPh sb="64" eb="66">
      <t>ショウチ</t>
    </rPh>
    <rPh sb="68" eb="70">
      <t>ニュウサツ</t>
    </rPh>
    <rPh sb="111" eb="113">
      <t>フフク</t>
    </rPh>
    <rPh sb="113" eb="114">
      <t>モウ</t>
    </rPh>
    <rPh sb="115" eb="116">
      <t>タ</t>
    </rPh>
    <phoneticPr fontId="2"/>
  </si>
  <si>
    <t>巡回結核健康診断</t>
    <rPh sb="0" eb="2">
      <t>ジュンカイ</t>
    </rPh>
    <rPh sb="2" eb="4">
      <t>ケッカク</t>
    </rPh>
    <rPh sb="4" eb="6">
      <t>ケンコウ</t>
    </rPh>
    <rPh sb="6" eb="8">
      <t>シンダン</t>
    </rPh>
    <phoneticPr fontId="2"/>
  </si>
  <si>
    <t>保健指導</t>
    <rPh sb="0" eb="2">
      <t>ホケン</t>
    </rPh>
    <rPh sb="2" eb="4">
      <t>シドウ</t>
    </rPh>
    <phoneticPr fontId="2"/>
  </si>
  <si>
    <t>　健診当日の保健指導</t>
    <rPh sb="1" eb="3">
      <t>ケンシン</t>
    </rPh>
    <rPh sb="3" eb="5">
      <t>トウジツ</t>
    </rPh>
    <rPh sb="6" eb="8">
      <t>ホケン</t>
    </rPh>
    <rPh sb="8" eb="10">
      <t>シドウ</t>
    </rPh>
    <phoneticPr fontId="2"/>
  </si>
  <si>
    <t>　継続特定保健指導　動機付け支援</t>
    <rPh sb="1" eb="3">
      <t>ケイゾク</t>
    </rPh>
    <rPh sb="3" eb="5">
      <t>トクテイ</t>
    </rPh>
    <rPh sb="5" eb="7">
      <t>ホケン</t>
    </rPh>
    <rPh sb="7" eb="9">
      <t>シドウ</t>
    </rPh>
    <rPh sb="10" eb="12">
      <t>ドウキ</t>
    </rPh>
    <rPh sb="12" eb="13">
      <t>ヅ</t>
    </rPh>
    <rPh sb="14" eb="16">
      <t>シエン</t>
    </rPh>
    <phoneticPr fontId="2"/>
  </si>
  <si>
    <t>　継続特定保健指導　積極的支援</t>
    <rPh sb="1" eb="3">
      <t>ケイゾク</t>
    </rPh>
    <rPh sb="3" eb="5">
      <t>トクテイ</t>
    </rPh>
    <rPh sb="5" eb="7">
      <t>ホケン</t>
    </rPh>
    <rPh sb="7" eb="9">
      <t>シドウ</t>
    </rPh>
    <rPh sb="10" eb="13">
      <t>セッキョクテキ</t>
    </rPh>
    <rPh sb="13" eb="15">
      <t>シエン</t>
    </rPh>
    <phoneticPr fontId="2"/>
  </si>
  <si>
    <t xml:space="preserve"> </t>
    <phoneticPr fontId="2"/>
  </si>
  <si>
    <t>契約担当者　長浜市長　浅見　宣義　様</t>
    <rPh sb="0" eb="2">
      <t>ケイヤク</t>
    </rPh>
    <rPh sb="2" eb="5">
      <t>タントウシャ</t>
    </rPh>
    <rPh sb="6" eb="16">
      <t>ナガハマシチョウ</t>
    </rPh>
    <rPh sb="17" eb="18">
      <t>サマ</t>
    </rPh>
    <phoneticPr fontId="2"/>
  </si>
  <si>
    <t>半日</t>
    <rPh sb="0" eb="2">
      <t>ハンニチ</t>
    </rPh>
    <phoneticPr fontId="2"/>
  </si>
  <si>
    <t>（初度）</t>
    <rPh sb="1" eb="3">
      <t>ショド</t>
    </rPh>
    <phoneticPr fontId="2"/>
  </si>
  <si>
    <t>令和８年１０月１６日</t>
    <rPh sb="0" eb="2">
      <t>レイワ</t>
    </rPh>
    <rPh sb="3" eb="4">
      <t>ネン</t>
    </rPh>
    <rPh sb="6" eb="7">
      <t>ツキ</t>
    </rPh>
    <rPh sb="9" eb="10">
      <t>ニチ</t>
    </rPh>
    <phoneticPr fontId="2"/>
  </si>
  <si>
    <t>　令和８年度　長健推第４２５号</t>
    <phoneticPr fontId="2"/>
  </si>
  <si>
    <t>　令和９年度総合集団健診等及び巡回結核健康診断業務</t>
    <phoneticPr fontId="2"/>
  </si>
  <si>
    <r>
      <t>入 札 金 額</t>
    </r>
    <r>
      <rPr>
        <b/>
        <sz val="14"/>
        <rFont val="ＭＳ Ｐ明朝"/>
        <family val="1"/>
        <charset val="128"/>
      </rPr>
      <t>　（税込み）</t>
    </r>
    <r>
      <rPr>
        <sz val="14"/>
        <rFont val="ＭＳ Ｐ明朝"/>
        <family val="1"/>
        <charset val="128"/>
      </rPr>
      <t xml:space="preserve">
　　　　 ※総　額</t>
    </r>
    <rPh sb="0" eb="1">
      <t>イ</t>
    </rPh>
    <rPh sb="2" eb="3">
      <t>サツ</t>
    </rPh>
    <rPh sb="4" eb="5">
      <t>カネ</t>
    </rPh>
    <rPh sb="6" eb="7">
      <t>ガク</t>
    </rPh>
    <rPh sb="9" eb="11">
      <t>ゼイコ</t>
    </rPh>
    <phoneticPr fontId="2"/>
  </si>
  <si>
    <t>代表者
職名・氏名</t>
    <rPh sb="0" eb="3">
      <t>ダイヒョウシャ</t>
    </rPh>
    <rPh sb="4" eb="6">
      <t>ショクメイ</t>
    </rPh>
    <rPh sb="7" eb="9">
      <t>シメイ</t>
    </rPh>
    <phoneticPr fontId="2"/>
  </si>
  <si>
    <t>令和８年１０月２３日</t>
    <rPh sb="0" eb="2">
      <t>レイワ</t>
    </rPh>
    <rPh sb="3" eb="4">
      <t>ネン</t>
    </rPh>
    <rPh sb="6" eb="7">
      <t>ツキ</t>
    </rPh>
    <rPh sb="9" eb="10">
      <t>ニチ</t>
    </rPh>
    <phoneticPr fontId="2"/>
  </si>
  <si>
    <t>（再度）</t>
    <rPh sb="1" eb="3">
      <t>サイド</t>
    </rPh>
    <phoneticPr fontId="2"/>
  </si>
  <si>
    <t>　基本項目（一律無料）</t>
    <rPh sb="1" eb="3">
      <t>キホン</t>
    </rPh>
    <rPh sb="3" eb="5">
      <t>コウモク</t>
    </rPh>
    <rPh sb="6" eb="8">
      <t>イチリツ</t>
    </rPh>
    <rPh sb="8" eb="10">
      <t>ムリョウ</t>
    </rPh>
    <phoneticPr fontId="2"/>
  </si>
  <si>
    <t>　基本的な健診項目（無料券）</t>
    <rPh sb="1" eb="4">
      <t>キホンテキ</t>
    </rPh>
    <rPh sb="5" eb="7">
      <t>ケンシン</t>
    </rPh>
    <rPh sb="7" eb="9">
      <t>コウモク</t>
    </rPh>
    <rPh sb="10" eb="12">
      <t>ムリョウ</t>
    </rPh>
    <rPh sb="12" eb="13">
      <t>ケン</t>
    </rPh>
    <phoneticPr fontId="2"/>
  </si>
  <si>
    <t>　HBｓ抗原・HCV抗体検査（無料券）</t>
    <rPh sb="4" eb="5">
      <t>コウ</t>
    </rPh>
    <rPh sb="5" eb="6">
      <t>ハラ</t>
    </rPh>
    <rPh sb="10" eb="12">
      <t>コウタイ</t>
    </rPh>
    <rPh sb="12" eb="14">
      <t>ケンサ</t>
    </rPh>
    <rPh sb="15" eb="17">
      <t>ムリョウ</t>
    </rPh>
    <rPh sb="17" eb="18">
      <t>ケン</t>
    </rPh>
    <phoneticPr fontId="2"/>
  </si>
  <si>
    <t>　胃がん検診（無料券）</t>
    <rPh sb="1" eb="2">
      <t>イ</t>
    </rPh>
    <rPh sb="4" eb="6">
      <t>ケンシン</t>
    </rPh>
    <rPh sb="7" eb="9">
      <t>ムリョウ</t>
    </rPh>
    <rPh sb="9" eb="10">
      <t>ケン</t>
    </rPh>
    <phoneticPr fontId="2"/>
  </si>
  <si>
    <t>　大腸がん検診（無料券）</t>
    <rPh sb="1" eb="3">
      <t>ダイチョウ</t>
    </rPh>
    <rPh sb="5" eb="7">
      <t>ケンシン</t>
    </rPh>
    <rPh sb="10" eb="11">
      <t>ケン</t>
    </rPh>
    <phoneticPr fontId="2"/>
  </si>
  <si>
    <t>　乳がん検診(1方向)　（無料券）</t>
    <rPh sb="1" eb="2">
      <t>ニュウ</t>
    </rPh>
    <rPh sb="4" eb="6">
      <t>ケンシン</t>
    </rPh>
    <rPh sb="8" eb="10">
      <t>ホウコウ</t>
    </rPh>
    <rPh sb="13" eb="15">
      <t>ムリョウ</t>
    </rPh>
    <rPh sb="15" eb="16">
      <t>ケン</t>
    </rPh>
    <phoneticPr fontId="2"/>
  </si>
  <si>
    <t>　乳がん検診(2方向)　（無料券）</t>
    <rPh sb="1" eb="2">
      <t>ニュウ</t>
    </rPh>
    <rPh sb="4" eb="6">
      <t>ケンシン</t>
    </rPh>
    <rPh sb="8" eb="10">
      <t>ホウコウ</t>
    </rPh>
    <phoneticPr fontId="2"/>
  </si>
  <si>
    <t>　乳がん検診(2方向)　（クーポン券）</t>
    <rPh sb="1" eb="2">
      <t>ニュウ</t>
    </rPh>
    <rPh sb="4" eb="6">
      <t>ケンシン</t>
    </rPh>
    <rPh sb="8" eb="10">
      <t>ホウコウ</t>
    </rPh>
    <phoneticPr fontId="2"/>
  </si>
  <si>
    <t>　子宮頸がん検診（細胞診）</t>
    <rPh sb="1" eb="3">
      <t>シキュウ</t>
    </rPh>
    <rPh sb="3" eb="4">
      <t>ケイ</t>
    </rPh>
    <rPh sb="6" eb="8">
      <t>ケンシン</t>
    </rPh>
    <rPh sb="9" eb="12">
      <t>サイボウシン</t>
    </rPh>
    <phoneticPr fontId="2"/>
  </si>
  <si>
    <t>　子宮頸がん検診（細胞診）　（無料券）</t>
    <rPh sb="1" eb="3">
      <t>シキュウ</t>
    </rPh>
    <rPh sb="3" eb="4">
      <t>ケイ</t>
    </rPh>
    <rPh sb="6" eb="8">
      <t>ケンシン</t>
    </rPh>
    <rPh sb="9" eb="12">
      <t>サイボウシン</t>
    </rPh>
    <phoneticPr fontId="2"/>
  </si>
  <si>
    <t>　子宮頸がん検診（細胞診）　（クーポン券）</t>
    <rPh sb="1" eb="3">
      <t>シキュウ</t>
    </rPh>
    <rPh sb="3" eb="4">
      <t>ケイ</t>
    </rPh>
    <rPh sb="6" eb="8">
      <t>ケンシン</t>
    </rPh>
    <rPh sb="9" eb="12">
      <t>サイボウシン</t>
    </rPh>
    <phoneticPr fontId="2"/>
  </si>
  <si>
    <t>　子宮頸がん検診（HPV）</t>
    <rPh sb="1" eb="3">
      <t>シキュウ</t>
    </rPh>
    <rPh sb="3" eb="4">
      <t>ケイ</t>
    </rPh>
    <rPh sb="6" eb="8">
      <t>ケンシン</t>
    </rPh>
    <phoneticPr fontId="2"/>
  </si>
  <si>
    <t>　子宮頸がん検診（HPV）　（無料券）</t>
    <rPh sb="1" eb="3">
      <t>シキュウ</t>
    </rPh>
    <rPh sb="3" eb="4">
      <t>ケイ</t>
    </rPh>
    <rPh sb="6" eb="8">
      <t>ケンシン</t>
    </rPh>
    <phoneticPr fontId="2"/>
  </si>
  <si>
    <t>　子宮頸がん検診　トリアージ精検</t>
    <rPh sb="14" eb="16">
      <t>セイケン</t>
    </rPh>
    <phoneticPr fontId="17"/>
  </si>
  <si>
    <t>　肺がん検診（X-P）（無料券）</t>
    <rPh sb="1" eb="2">
      <t>ハイ</t>
    </rPh>
    <rPh sb="4" eb="6">
      <t>ケンシン</t>
    </rPh>
    <rPh sb="12" eb="15">
      <t>ムリョウケン</t>
    </rPh>
    <phoneticPr fontId="2"/>
  </si>
  <si>
    <r>
      <rPr>
        <b/>
        <sz val="11"/>
        <rFont val="ＭＳ Ｐ明朝"/>
        <family val="1"/>
        <charset val="128"/>
      </rPr>
      <t>税抜単価</t>
    </r>
    <r>
      <rPr>
        <sz val="11"/>
        <rFont val="ＭＳ Ｐ明朝"/>
        <family val="1"/>
        <charset val="128"/>
      </rPr>
      <t xml:space="preserve">
（円）
A</t>
    </r>
    <rPh sb="0" eb="2">
      <t>ゼイヌキ</t>
    </rPh>
    <rPh sb="2" eb="4">
      <t>タンカ</t>
    </rPh>
    <rPh sb="6" eb="7">
      <t>エン</t>
    </rPh>
    <phoneticPr fontId="2"/>
  </si>
  <si>
    <r>
      <rPr>
        <b/>
        <sz val="11"/>
        <rFont val="ＭＳ Ｐ明朝"/>
        <family val="1"/>
        <charset val="128"/>
      </rPr>
      <t>税込単価</t>
    </r>
    <r>
      <rPr>
        <sz val="11"/>
        <rFont val="ＭＳ Ｐ明朝"/>
        <family val="1"/>
        <charset val="128"/>
      </rPr>
      <t xml:space="preserve">
（円）
A×1.1</t>
    </r>
    <rPh sb="0" eb="2">
      <t>ゼイコミ</t>
    </rPh>
    <rPh sb="2" eb="4">
      <t>タンカ</t>
    </rPh>
    <rPh sb="6" eb="7">
      <t>エン</t>
    </rPh>
    <phoneticPr fontId="2"/>
  </si>
  <si>
    <r>
      <t xml:space="preserve">合計金額
(円）
</t>
    </r>
    <r>
      <rPr>
        <sz val="8"/>
        <rFont val="ＭＳ Ｐ明朝"/>
        <family val="1"/>
        <charset val="128"/>
      </rPr>
      <t>(A×1.1-B)×C</t>
    </r>
    <rPh sb="0" eb="2">
      <t>ゴウケイ</t>
    </rPh>
    <rPh sb="2" eb="4">
      <t>キンガク</t>
    </rPh>
    <rPh sb="6" eb="7">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</si>
</sst>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font>
      <sz val="11"/>
      <name val="ＭＳ Ｐゴシック"/>
      <family val="3"/>
      <charset val="128"/>
    </font>
    <font>
      <sz val="11"/>
      <name val="ＭＳ Ｐゴシック"/>
      <family val="3"/>
      <charset val="128"/>
    </font>
    <font>
      <sz val="6"/>
      <name val="ＭＳ Ｐゴシック"/>
      <family val="3"/>
      <charset val="128"/>
    </font>
    <font>
      <sz val="12"/>
      <name val="ＭＳ Ｐ明朝"/>
      <family val="1"/>
      <charset val="128"/>
    </font>
    <font>
      <sz val="11"/>
      <name val="ＭＳ Ｐ明朝"/>
      <family val="1"/>
      <charset val="128"/>
    </font>
    <font>
      <sz val="9"/>
      <name val="ＭＳ Ｐ明朝"/>
      <family val="1"/>
      <charset val="128"/>
    </font>
    <font>
      <sz val="28"/>
      <name val="ＭＳ Ｐ明朝"/>
      <family val="1"/>
      <charset val="128"/>
    </font>
    <font>
      <sz val="28"/>
      <name val="ＭＳ Ｐゴシック"/>
      <family val="3"/>
      <charset val="128"/>
    </font>
    <font>
      <sz val="14"/>
      <name val="ＭＳ Ｐ明朝"/>
      <family val="1"/>
      <charset val="128"/>
    </font>
    <font>
      <sz val="14"/>
      <name val="ＭＳ Ｐゴシック"/>
      <family val="3"/>
      <charset val="128"/>
    </font>
    <font>
      <sz val="13"/>
      <name val="ＭＳ Ｐ明朝"/>
      <family val="1"/>
      <charset val="128"/>
    </font>
    <font>
      <sz val="16"/>
      <name val="ＭＳ Ｐ明朝"/>
      <family val="1"/>
      <charset val="128"/>
    </font>
    <font>
      <sz val="16"/>
      <name val="ＭＳ Ｐゴシック"/>
      <family val="3"/>
      <charset val="128"/>
    </font>
    <font>
      <b/>
      <sz val="14"/>
      <name val="ＭＳ Ｐ明朝"/>
      <family val="1"/>
      <charset val="128"/>
    </font>
    <font>
      <b/>
      <sz val="20"/>
      <name val="ＭＳ Ｐ明朝"/>
      <family val="1"/>
      <charset val="128"/>
    </font>
    <font>
      <b/>
      <sz val="14"/>
      <color indexed="81"/>
      <name val="MS P ゴシック"/>
      <family val="3"/>
      <charset val="128"/>
    </font>
    <font>
      <b/>
      <sz val="12"/>
      <color indexed="81"/>
      <name val="MS P ゴシック"/>
      <family val="3"/>
      <charset val="128"/>
    </font>
    <font>
      <sz val="6"/>
      <name val="ＭＳ Ｐゴシック"/>
      <family val="2"/>
      <charset val="128"/>
      <scheme val="minor"/>
    </font>
    <font>
      <sz val="10"/>
      <name val="ＭＳ Ｐ明朝"/>
      <family val="1"/>
      <charset val="128"/>
    </font>
    <font>
      <b/>
      <sz val="11"/>
      <name val="ＭＳ Ｐ明朝"/>
      <family val="1"/>
      <charset val="128"/>
    </font>
    <font>
      <sz val="8"/>
      <name val="ＭＳ Ｐ明朝"/>
      <family val="1"/>
      <charset val="128"/>
    </font>
  </fonts>
  <fills count="2">
    <fill>
      <patternFill patternType="none"/>
    </fill>
    <fill>
      <patternFill patternType="gray125"/>
    </fill>
  </fills>
  <borders count="49">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indexed="64"/>
      </right>
      <top style="thin">
        <color auto="1"/>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medium">
        <color auto="1"/>
      </left>
      <right/>
      <top/>
      <bottom/>
      <diagonal/>
    </border>
    <border>
      <left style="medium">
        <color auto="1"/>
      </left>
      <right/>
      <top/>
      <bottom style="thin">
        <color auto="1"/>
      </bottom>
      <diagonal/>
    </border>
    <border>
      <left style="thin">
        <color indexed="64"/>
      </left>
      <right style="medium">
        <color auto="1"/>
      </right>
      <top/>
      <bottom style="thin">
        <color indexed="64"/>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120">
    <xf numFmtId="0" fontId="0" fillId="0" borderId="0" xfId="0">
      <alignment vertical="center"/>
    </xf>
    <xf numFmtId="0" fontId="3" fillId="0" borderId="0" xfId="0" applyFont="1">
      <alignment vertical="center"/>
    </xf>
    <xf numFmtId="176" fontId="3" fillId="0" borderId="0" xfId="0" applyNumberFormat="1" applyFont="1">
      <alignment vertical="center"/>
    </xf>
    <xf numFmtId="0" fontId="3" fillId="0" borderId="0" xfId="0" applyFont="1" applyBorder="1">
      <alignment vertical="center"/>
    </xf>
    <xf numFmtId="0" fontId="3" fillId="0" borderId="25" xfId="0" applyFont="1" applyBorder="1">
      <alignment vertical="center"/>
    </xf>
    <xf numFmtId="0" fontId="8" fillId="0" borderId="0" xfId="0" applyFont="1" applyBorder="1">
      <alignment vertical="center"/>
    </xf>
    <xf numFmtId="0" fontId="10" fillId="0" borderId="0" xfId="0" applyFont="1" applyBorder="1">
      <alignment vertical="center"/>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3" fillId="0" borderId="37" xfId="0" applyFont="1" applyBorder="1">
      <alignment vertical="center"/>
    </xf>
    <xf numFmtId="0" fontId="3" fillId="0" borderId="38" xfId="0" applyFont="1" applyBorder="1">
      <alignment vertical="center"/>
    </xf>
    <xf numFmtId="0" fontId="8" fillId="0" borderId="34" xfId="0" applyFont="1" applyBorder="1">
      <alignment vertical="center"/>
    </xf>
    <xf numFmtId="0" fontId="8" fillId="0" borderId="39" xfId="0" applyFont="1" applyBorder="1">
      <alignment vertical="center"/>
    </xf>
    <xf numFmtId="0" fontId="10" fillId="0" borderId="34" xfId="0" applyFont="1" applyBorder="1">
      <alignment vertical="center"/>
    </xf>
    <xf numFmtId="0" fontId="10" fillId="0" borderId="39" xfId="0" applyFont="1" applyBorder="1">
      <alignment vertical="center"/>
    </xf>
    <xf numFmtId="0" fontId="8" fillId="0" borderId="40" xfId="0" applyFont="1" applyBorder="1">
      <alignment vertical="center"/>
    </xf>
    <xf numFmtId="0" fontId="8" fillId="0" borderId="1" xfId="0" applyFont="1" applyBorder="1">
      <alignment vertical="center"/>
    </xf>
    <xf numFmtId="0" fontId="8" fillId="0" borderId="41" xfId="0" applyFont="1" applyBorder="1">
      <alignment vertical="center"/>
    </xf>
    <xf numFmtId="0" fontId="10" fillId="0" borderId="0" xfId="0" applyFont="1" applyBorder="1" applyProtection="1">
      <alignment vertical="center"/>
      <protection locked="0"/>
    </xf>
    <xf numFmtId="0" fontId="10" fillId="0" borderId="39" xfId="0" applyFont="1" applyBorder="1" applyProtection="1">
      <alignment vertical="center"/>
      <protection locked="0"/>
    </xf>
    <xf numFmtId="0" fontId="10" fillId="0" borderId="0" xfId="0" applyFont="1" applyBorder="1" applyAlignment="1" applyProtection="1">
      <alignment horizontal="right" vertical="center"/>
      <protection locked="0"/>
    </xf>
    <xf numFmtId="0" fontId="8" fillId="0" borderId="30"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10" fillId="0" borderId="0" xfId="0" applyFont="1" applyBorder="1" applyAlignment="1">
      <alignment horizontal="distributed" vertical="center"/>
    </xf>
    <xf numFmtId="0" fontId="10" fillId="0" borderId="0" xfId="0" applyFont="1" applyBorder="1" applyAlignment="1" applyProtection="1">
      <alignment horizontal="center" vertical="center"/>
      <protection locked="0"/>
    </xf>
    <xf numFmtId="0" fontId="8" fillId="0" borderId="31"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8" fillId="0" borderId="37" xfId="0" applyFont="1" applyBorder="1" applyAlignment="1">
      <alignment horizontal="center" vertical="center"/>
    </xf>
    <xf numFmtId="0" fontId="14" fillId="0" borderId="12" xfId="0" applyFont="1" applyBorder="1" applyAlignment="1">
      <alignment horizontal="center" vertical="center"/>
    </xf>
    <xf numFmtId="0" fontId="14" fillId="0" borderId="42" xfId="0" applyFont="1" applyBorder="1" applyAlignment="1">
      <alignment horizontal="center" vertical="center"/>
    </xf>
    <xf numFmtId="0" fontId="14" fillId="0" borderId="17" xfId="0" applyFont="1" applyBorder="1" applyAlignment="1">
      <alignment horizontal="center" vertical="center"/>
    </xf>
    <xf numFmtId="0" fontId="5" fillId="0" borderId="24" xfId="0" applyFont="1"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16" xfId="0" applyBorder="1" applyAlignment="1">
      <alignment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vertical="center"/>
    </xf>
    <xf numFmtId="0" fontId="7" fillId="0" borderId="0" xfId="0" applyFont="1" applyBorder="1" applyAlignment="1">
      <alignment horizontal="center" vertical="center"/>
    </xf>
    <xf numFmtId="0" fontId="0" fillId="0" borderId="0" xfId="0" applyBorder="1" applyAlignment="1">
      <alignment vertical="center"/>
    </xf>
    <xf numFmtId="0" fontId="8" fillId="0" borderId="25" xfId="0" applyFont="1" applyBorder="1" applyAlignment="1">
      <alignment horizontal="justify" vertical="center"/>
    </xf>
    <xf numFmtId="0" fontId="9" fillId="0" borderId="25" xfId="0" applyFont="1" applyBorder="1" applyAlignment="1">
      <alignment horizontal="justify" vertical="center"/>
    </xf>
    <xf numFmtId="0" fontId="9" fillId="0" borderId="26" xfId="0" applyFont="1" applyBorder="1" applyAlignment="1">
      <alignment horizontal="justify" vertical="center"/>
    </xf>
    <xf numFmtId="0" fontId="9" fillId="0" borderId="29" xfId="0" applyFont="1" applyBorder="1" applyAlignment="1">
      <alignment horizontal="justify" vertical="center"/>
    </xf>
    <xf numFmtId="0" fontId="9" fillId="0" borderId="16" xfId="0" applyFont="1" applyBorder="1" applyAlignment="1">
      <alignment horizontal="justify" vertical="center"/>
    </xf>
    <xf numFmtId="0" fontId="8" fillId="0" borderId="24" xfId="0" applyFont="1" applyBorder="1" applyAlignment="1">
      <alignment vertical="center"/>
    </xf>
    <xf numFmtId="0" fontId="9" fillId="0" borderId="25" xfId="0" applyFont="1" applyBorder="1" applyAlignment="1">
      <alignment vertical="center"/>
    </xf>
    <xf numFmtId="0" fontId="9" fillId="0" borderId="38" xfId="0" applyFont="1" applyBorder="1" applyAlignment="1">
      <alignment vertical="center"/>
    </xf>
    <xf numFmtId="0" fontId="9" fillId="0" borderId="28" xfId="0" applyFont="1" applyBorder="1" applyAlignment="1">
      <alignment vertical="center"/>
    </xf>
    <xf numFmtId="0" fontId="9" fillId="0" borderId="29" xfId="0" applyFont="1" applyBorder="1" applyAlignment="1">
      <alignment vertical="center"/>
    </xf>
    <xf numFmtId="0" fontId="9" fillId="0" borderId="14" xfId="0" applyFont="1" applyBorder="1" applyAlignment="1">
      <alignment vertical="center"/>
    </xf>
    <xf numFmtId="0" fontId="8" fillId="0" borderId="32" xfId="0" applyFont="1" applyBorder="1" applyAlignment="1">
      <alignment vertical="center" wrapText="1"/>
    </xf>
    <xf numFmtId="0" fontId="9" fillId="0" borderId="32" xfId="0" applyFont="1" applyBorder="1" applyAlignment="1">
      <alignment vertical="center"/>
    </xf>
    <xf numFmtId="0" fontId="9" fillId="0" borderId="33" xfId="0" applyFont="1" applyBorder="1" applyAlignment="1">
      <alignment vertical="center"/>
    </xf>
    <xf numFmtId="0" fontId="9" fillId="0" borderId="0" xfId="0" applyFont="1" applyBorder="1" applyAlignment="1">
      <alignment vertical="center"/>
    </xf>
    <xf numFmtId="0" fontId="9" fillId="0" borderId="27" xfId="0" applyFont="1" applyBorder="1" applyAlignment="1">
      <alignment vertical="center"/>
    </xf>
    <xf numFmtId="0" fontId="9" fillId="0" borderId="16" xfId="0" applyFont="1" applyBorder="1" applyAlignment="1">
      <alignment vertical="center"/>
    </xf>
    <xf numFmtId="0" fontId="10" fillId="0" borderId="0" xfId="0" quotePrefix="1" applyFont="1" applyFill="1" applyBorder="1" applyAlignment="1" applyProtection="1">
      <alignment horizontal="center" vertical="center"/>
      <protection locked="0"/>
    </xf>
    <xf numFmtId="0" fontId="11" fillId="0" borderId="20" xfId="0" applyFont="1" applyBorder="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1" fillId="0" borderId="21" xfId="0" applyFont="1" applyBorder="1" applyAlignment="1" applyProtection="1">
      <alignment horizontal="center" vertical="center"/>
      <protection locked="0"/>
    </xf>
    <xf numFmtId="0" fontId="12" fillId="0" borderId="36" xfId="0" applyFont="1" applyBorder="1" applyAlignment="1" applyProtection="1">
      <alignment horizontal="center" vertical="center"/>
      <protection locked="0"/>
    </xf>
    <xf numFmtId="0" fontId="8" fillId="0" borderId="24" xfId="0" applyFont="1" applyBorder="1" applyAlignment="1">
      <alignment vertical="center" shrinkToFit="1"/>
    </xf>
    <xf numFmtId="0" fontId="9" fillId="0" borderId="25" xfId="0" applyFont="1" applyBorder="1" applyAlignment="1">
      <alignment vertical="center" shrinkToFit="1"/>
    </xf>
    <xf numFmtId="0" fontId="9" fillId="0" borderId="38" xfId="0" applyFont="1" applyBorder="1" applyAlignment="1">
      <alignment vertical="center" shrinkToFit="1"/>
    </xf>
    <xf numFmtId="0" fontId="9" fillId="0" borderId="28" xfId="0" applyFont="1" applyBorder="1" applyAlignment="1">
      <alignment vertical="center" shrinkToFit="1"/>
    </xf>
    <xf numFmtId="0" fontId="9" fillId="0" borderId="29" xfId="0" applyFont="1" applyBorder="1" applyAlignment="1">
      <alignment vertical="center" shrinkToFit="1"/>
    </xf>
    <xf numFmtId="0" fontId="9" fillId="0" borderId="14" xfId="0" applyFont="1" applyBorder="1" applyAlignment="1">
      <alignment vertical="center" shrinkToFit="1"/>
    </xf>
    <xf numFmtId="0" fontId="8" fillId="0" borderId="34" xfId="0" applyFont="1" applyBorder="1" applyAlignment="1">
      <alignment vertical="justify" wrapText="1"/>
    </xf>
    <xf numFmtId="0" fontId="9" fillId="0" borderId="0" xfId="0" applyFont="1" applyBorder="1" applyAlignment="1">
      <alignment vertical="justify" wrapText="1"/>
    </xf>
    <xf numFmtId="0" fontId="9" fillId="0" borderId="39" xfId="0" applyFont="1" applyBorder="1" applyAlignment="1">
      <alignment vertical="justify" wrapText="1"/>
    </xf>
    <xf numFmtId="0" fontId="9" fillId="0" borderId="34" xfId="0" applyFont="1" applyBorder="1" applyAlignment="1">
      <alignment vertical="justify" wrapText="1"/>
    </xf>
    <xf numFmtId="0" fontId="0" fillId="0" borderId="34" xfId="0" applyBorder="1" applyAlignment="1">
      <alignment vertical="justify" wrapText="1"/>
    </xf>
    <xf numFmtId="0" fontId="0" fillId="0" borderId="0" xfId="0" applyBorder="1" applyAlignment="1">
      <alignment vertical="justify" wrapText="1"/>
    </xf>
    <xf numFmtId="0" fontId="0" fillId="0" borderId="39" xfId="0" applyBorder="1" applyAlignment="1">
      <alignment vertical="justify" wrapText="1"/>
    </xf>
    <xf numFmtId="0" fontId="4" fillId="0" borderId="8" xfId="1" applyFont="1" applyBorder="1" applyAlignment="1">
      <alignment horizontal="left" vertical="center" wrapText="1"/>
    </xf>
    <xf numFmtId="0" fontId="4" fillId="0" borderId="9" xfId="1" applyFont="1" applyBorder="1" applyAlignment="1">
      <alignment horizontal="center" vertical="center" wrapText="1"/>
    </xf>
    <xf numFmtId="38" fontId="4" fillId="0" borderId="9" xfId="1" applyNumberFormat="1" applyFont="1" applyBorder="1" applyProtection="1">
      <alignment vertical="center"/>
      <protection locked="0"/>
    </xf>
    <xf numFmtId="38" fontId="4" fillId="0" borderId="9" xfId="1" applyNumberFormat="1" applyFont="1" applyBorder="1">
      <alignment vertical="center"/>
    </xf>
    <xf numFmtId="38" fontId="4" fillId="0" borderId="16" xfId="1" applyNumberFormat="1" applyFont="1" applyBorder="1">
      <alignment vertical="center"/>
    </xf>
    <xf numFmtId="0" fontId="4" fillId="0" borderId="10" xfId="1" applyFont="1" applyBorder="1" applyAlignment="1">
      <alignment horizontal="left" vertical="center" wrapText="1"/>
    </xf>
    <xf numFmtId="0" fontId="4" fillId="0" borderId="11" xfId="1" applyFont="1" applyBorder="1" applyAlignment="1">
      <alignment horizontal="center" vertical="center" wrapText="1"/>
    </xf>
    <xf numFmtId="38" fontId="4" fillId="0" borderId="12" xfId="2" applyFont="1" applyFill="1" applyBorder="1" applyProtection="1">
      <alignment vertical="center"/>
      <protection locked="0"/>
    </xf>
    <xf numFmtId="38" fontId="4" fillId="0" borderId="11" xfId="2" applyFont="1" applyFill="1" applyBorder="1">
      <alignment vertical="center"/>
    </xf>
    <xf numFmtId="38" fontId="4" fillId="0" borderId="17" xfId="2" applyFont="1" applyFill="1" applyBorder="1" applyAlignment="1">
      <alignment horizontal="right" vertical="center" wrapText="1"/>
    </xf>
    <xf numFmtId="38" fontId="4" fillId="0" borderId="17" xfId="2" quotePrefix="1" applyFont="1" applyFill="1" applyBorder="1" applyAlignment="1">
      <alignment horizontal="right" vertical="center" wrapText="1"/>
    </xf>
    <xf numFmtId="0" fontId="4" fillId="0" borderId="9" xfId="1" applyFont="1" applyBorder="1" applyAlignment="1" applyProtection="1">
      <alignment horizontal="center" vertical="center" wrapText="1"/>
      <protection locked="0"/>
    </xf>
    <xf numFmtId="38" fontId="4" fillId="0" borderId="16" xfId="2" applyFont="1" applyFill="1" applyBorder="1">
      <alignment vertical="center"/>
    </xf>
    <xf numFmtId="0" fontId="18" fillId="0" borderId="11" xfId="1" applyFont="1" applyBorder="1" applyAlignment="1">
      <alignment horizontal="center" vertical="center" wrapText="1"/>
    </xf>
    <xf numFmtId="0" fontId="4" fillId="0" borderId="43" xfId="1" applyFont="1" applyBorder="1" applyAlignment="1">
      <alignment horizontal="left" vertical="center" wrapText="1"/>
    </xf>
    <xf numFmtId="0" fontId="4" fillId="0" borderId="44" xfId="1" applyFont="1" applyBorder="1" applyAlignment="1">
      <alignment horizontal="center" vertical="center" wrapText="1"/>
    </xf>
    <xf numFmtId="38" fontId="4" fillId="0" borderId="45" xfId="2" applyFont="1" applyFill="1" applyBorder="1" applyProtection="1">
      <alignment vertical="center"/>
      <protection locked="0"/>
    </xf>
    <xf numFmtId="38" fontId="4" fillId="0" borderId="44" xfId="2" applyFont="1" applyFill="1" applyBorder="1">
      <alignment vertical="center"/>
    </xf>
    <xf numFmtId="38" fontId="4" fillId="0" borderId="46" xfId="2" quotePrefix="1" applyFont="1" applyFill="1" applyBorder="1" applyAlignment="1">
      <alignment horizontal="right" vertical="center" wrapText="1"/>
    </xf>
    <xf numFmtId="38" fontId="4" fillId="0" borderId="14" xfId="1" applyNumberFormat="1" applyFont="1" applyBorder="1">
      <alignment vertical="center"/>
    </xf>
    <xf numFmtId="38" fontId="4" fillId="0" borderId="15" xfId="2" applyFont="1" applyFill="1" applyBorder="1">
      <alignment vertical="center"/>
    </xf>
    <xf numFmtId="38" fontId="4" fillId="0" borderId="47" xfId="2" applyFont="1" applyFill="1" applyBorder="1">
      <alignment vertical="center"/>
    </xf>
    <xf numFmtId="38" fontId="4" fillId="0" borderId="48" xfId="1" applyNumberFormat="1" applyFont="1" applyBorder="1">
      <alignment vertical="center"/>
    </xf>
    <xf numFmtId="0" fontId="4" fillId="0" borderId="22"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23" xfId="0" applyFont="1" applyFill="1" applyBorder="1" applyAlignment="1">
      <alignment horizontal="center" vertical="center"/>
    </xf>
    <xf numFmtId="0" fontId="18" fillId="0" borderId="0" xfId="0" applyFont="1" applyFill="1" applyBorder="1" applyAlignment="1">
      <alignment vertical="center" wrapText="1"/>
    </xf>
    <xf numFmtId="0" fontId="0" fillId="0" borderId="0" xfId="0" applyFont="1" applyAlignment="1">
      <alignment vertical="center" wrapText="1"/>
    </xf>
    <xf numFmtId="0" fontId="18" fillId="0" borderId="1" xfId="0" applyFont="1" applyFill="1" applyBorder="1" applyAlignment="1">
      <alignment vertical="center" wrapText="1"/>
    </xf>
    <xf numFmtId="0" fontId="0" fillId="0" borderId="1" xfId="0" applyFont="1" applyBorder="1" applyAlignment="1">
      <alignmen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38" fontId="4" fillId="0" borderId="13" xfId="0" applyNumberFormat="1" applyFont="1" applyFill="1" applyBorder="1" applyAlignment="1">
      <alignment vertical="center"/>
    </xf>
    <xf numFmtId="0" fontId="3" fillId="0" borderId="0" xfId="0" applyFont="1" applyFill="1">
      <alignment vertical="center"/>
    </xf>
    <xf numFmtId="0" fontId="3" fillId="0" borderId="0" xfId="0" applyFont="1" applyFill="1" applyAlignment="1">
      <alignment horizontal="center" vertical="center"/>
    </xf>
  </cellXfs>
  <cellStyles count="3">
    <cellStyle name="桁区切り 2" xfId="2" xr:uid="{C86C9741-7F7A-4361-9F8D-6960F795AF93}"/>
    <cellStyle name="標準" xfId="0" builtinId="0"/>
    <cellStyle name="標準 2" xfId="1" xr:uid="{47A99B39-7FAA-4822-B0DA-907B6A99C1AA}"/>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abColor rgb="FF00B0F0"/>
    <pageSetUpPr fitToPage="1"/>
  </sheetPr>
  <dimension ref="B1:AA48"/>
  <sheetViews>
    <sheetView showGridLines="0" tabSelected="1" view="pageBreakPreview" zoomScale="85" zoomScaleNormal="85" zoomScaleSheetLayoutView="85" workbookViewId="0">
      <selection activeCell="C3" sqref="C3"/>
    </sheetView>
  </sheetViews>
  <sheetFormatPr defaultRowHeight="14.25"/>
  <cols>
    <col min="1" max="1" width="4.625" style="1" customWidth="1"/>
    <col min="2" max="15" width="6.875" style="1" customWidth="1"/>
    <col min="16" max="18" width="7.125" style="1" customWidth="1"/>
    <col min="19" max="19" width="38.375" style="118" customWidth="1"/>
    <col min="20" max="20" width="4.375" style="119" customWidth="1"/>
    <col min="21" max="22" width="13.625" style="1" customWidth="1"/>
    <col min="23" max="23" width="7.125" style="1" bestFit="1" customWidth="1"/>
    <col min="24" max="24" width="9" style="1" bestFit="1" customWidth="1"/>
    <col min="25" max="25" width="14.125" style="1" customWidth="1"/>
    <col min="26" max="26" width="9" style="1"/>
    <col min="27" max="27" width="12.75" style="1" bestFit="1" customWidth="1"/>
    <col min="28" max="16384" width="9" style="1"/>
  </cols>
  <sheetData>
    <row r="1" spans="2:25" ht="30" customHeight="1">
      <c r="M1" s="29" t="s">
        <v>55</v>
      </c>
      <c r="N1" s="30"/>
      <c r="O1" s="31"/>
      <c r="S1" s="104" t="s">
        <v>25</v>
      </c>
      <c r="T1" s="105"/>
      <c r="U1" s="105"/>
      <c r="V1" s="105"/>
      <c r="W1" s="105"/>
      <c r="X1" s="105"/>
      <c r="Y1" s="105"/>
    </row>
    <row r="2" spans="2:25" ht="20.100000000000001" customHeight="1" thickBot="1">
      <c r="M2" s="32" t="s">
        <v>39</v>
      </c>
      <c r="N2" s="33"/>
      <c r="O2" s="34"/>
      <c r="S2" s="106" t="s">
        <v>24</v>
      </c>
      <c r="T2" s="107"/>
      <c r="U2" s="107"/>
      <c r="V2" s="107"/>
      <c r="W2" s="107"/>
      <c r="X2" s="107"/>
      <c r="Y2" s="107"/>
    </row>
    <row r="3" spans="2:25" ht="20.100000000000001" customHeight="1">
      <c r="M3" s="35"/>
      <c r="N3" s="36"/>
      <c r="O3" s="37"/>
      <c r="S3" s="108" t="s">
        <v>0</v>
      </c>
      <c r="T3" s="109" t="s">
        <v>1</v>
      </c>
      <c r="U3" s="109" t="s">
        <v>78</v>
      </c>
      <c r="V3" s="109" t="s">
        <v>79</v>
      </c>
      <c r="W3" s="109" t="s">
        <v>22</v>
      </c>
      <c r="X3" s="109" t="s">
        <v>23</v>
      </c>
      <c r="Y3" s="110" t="s">
        <v>80</v>
      </c>
    </row>
    <row r="4" spans="2:25" ht="23.25" customHeight="1">
      <c r="M4" s="21"/>
      <c r="N4" s="21"/>
      <c r="O4" s="21"/>
      <c r="S4" s="111"/>
      <c r="T4" s="112"/>
      <c r="U4" s="112"/>
      <c r="V4" s="112"/>
      <c r="W4" s="112"/>
      <c r="X4" s="112"/>
      <c r="Y4" s="113"/>
    </row>
    <row r="5" spans="2:25" ht="23.25" customHeight="1" thickBot="1">
      <c r="M5" s="22"/>
      <c r="N5" s="22"/>
      <c r="O5" s="22"/>
      <c r="S5" s="114"/>
      <c r="T5" s="115"/>
      <c r="U5" s="115"/>
      <c r="V5" s="115"/>
      <c r="W5" s="115"/>
      <c r="X5" s="115"/>
      <c r="Y5" s="116"/>
    </row>
    <row r="6" spans="2:25" ht="20.100000000000001" customHeight="1" thickTop="1">
      <c r="M6" s="32" t="s">
        <v>40</v>
      </c>
      <c r="N6" s="33"/>
      <c r="O6" s="34"/>
      <c r="S6" s="78" t="s">
        <v>2</v>
      </c>
      <c r="T6" s="79"/>
      <c r="U6" s="80"/>
      <c r="V6" s="81"/>
      <c r="W6" s="82"/>
      <c r="X6" s="100"/>
      <c r="Y6" s="97"/>
    </row>
    <row r="7" spans="2:25" ht="20.100000000000001" customHeight="1">
      <c r="M7" s="35"/>
      <c r="N7" s="36"/>
      <c r="O7" s="37"/>
      <c r="S7" s="83" t="s">
        <v>63</v>
      </c>
      <c r="T7" s="84" t="s">
        <v>3</v>
      </c>
      <c r="U7" s="85"/>
      <c r="V7" s="86" t="str">
        <f>IF(U7&gt;0,ROUNDDOWN(U7*1.1,0),"")</f>
        <v/>
      </c>
      <c r="W7" s="87">
        <v>0</v>
      </c>
      <c r="X7" s="86">
        <v>3105</v>
      </c>
      <c r="Y7" s="98" t="str">
        <f>IF(V7&gt;0,ROUND((V7-W7)*X7,0),"")</f>
        <v/>
      </c>
    </row>
    <row r="8" spans="2:25" ht="23.25" customHeight="1">
      <c r="F8" s="38" t="s">
        <v>32</v>
      </c>
      <c r="G8" s="39"/>
      <c r="H8" s="39"/>
      <c r="I8" s="39"/>
      <c r="J8" s="39"/>
      <c r="K8" s="40"/>
      <c r="S8" s="83" t="s">
        <v>4</v>
      </c>
      <c r="T8" s="84" t="s">
        <v>3</v>
      </c>
      <c r="U8" s="85"/>
      <c r="V8" s="86" t="str">
        <f>IF(U8&gt;0,ROUNDDOWN(U8*1.1,0),"")</f>
        <v/>
      </c>
      <c r="W8" s="87">
        <v>0</v>
      </c>
      <c r="X8" s="86">
        <v>3105</v>
      </c>
      <c r="Y8" s="98" t="str">
        <f>IF(V8&gt;0,ROUND((V8-W8)*X8,0),"")</f>
        <v/>
      </c>
    </row>
    <row r="9" spans="2:25" ht="23.25" customHeight="1" thickBot="1">
      <c r="F9" s="41"/>
      <c r="G9" s="41"/>
      <c r="H9" s="41"/>
      <c r="I9" s="41"/>
      <c r="J9" s="41"/>
      <c r="K9" s="42"/>
      <c r="S9" s="83" t="s">
        <v>5</v>
      </c>
      <c r="T9" s="84" t="s">
        <v>3</v>
      </c>
      <c r="U9" s="85"/>
      <c r="V9" s="86" t="str">
        <f>IF(U9&gt;0,ROUNDDOWN(U9*1.1,0),"")</f>
        <v/>
      </c>
      <c r="W9" s="88">
        <v>0</v>
      </c>
      <c r="X9" s="86">
        <v>490</v>
      </c>
      <c r="Y9" s="98" t="str">
        <f>IF(V9&gt;0,ROUND((V9-W9)*X9,0),"")</f>
        <v/>
      </c>
    </row>
    <row r="10" spans="2:25" ht="23.25" customHeight="1">
      <c r="B10" s="25">
        <v>1</v>
      </c>
      <c r="C10" s="54" t="s">
        <v>59</v>
      </c>
      <c r="D10" s="55"/>
      <c r="E10" s="55"/>
      <c r="F10" s="56"/>
      <c r="G10" s="7" t="s">
        <v>26</v>
      </c>
      <c r="H10" s="7" t="s">
        <v>27</v>
      </c>
      <c r="I10" s="7" t="s">
        <v>28</v>
      </c>
      <c r="J10" s="7" t="s">
        <v>29</v>
      </c>
      <c r="K10" s="7" t="s">
        <v>30</v>
      </c>
      <c r="L10" s="7" t="s">
        <v>27</v>
      </c>
      <c r="M10" s="7" t="s">
        <v>28</v>
      </c>
      <c r="N10" s="7" t="s">
        <v>29</v>
      </c>
      <c r="O10" s="8" t="s">
        <v>31</v>
      </c>
      <c r="S10" s="83" t="s">
        <v>6</v>
      </c>
      <c r="T10" s="84" t="s">
        <v>3</v>
      </c>
      <c r="U10" s="85"/>
      <c r="V10" s="86" t="str">
        <f>IF(U10&gt;0,ROUNDDOWN(U10*1.1,0),"")</f>
        <v/>
      </c>
      <c r="W10" s="88">
        <v>0</v>
      </c>
      <c r="X10" s="86">
        <v>1080</v>
      </c>
      <c r="Y10" s="98" t="str">
        <f>IF(V10&gt;0,ROUND((V10-W10)*X10,0),"")</f>
        <v/>
      </c>
    </row>
    <row r="11" spans="2:25" ht="23.25" customHeight="1">
      <c r="B11" s="26"/>
      <c r="C11" s="57"/>
      <c r="D11" s="57"/>
      <c r="E11" s="57"/>
      <c r="F11" s="58"/>
      <c r="G11" s="61"/>
      <c r="H11" s="61"/>
      <c r="I11" s="61"/>
      <c r="J11" s="61"/>
      <c r="K11" s="61"/>
      <c r="L11" s="61"/>
      <c r="M11" s="61"/>
      <c r="N11" s="61"/>
      <c r="O11" s="63"/>
      <c r="S11" s="83" t="s">
        <v>7</v>
      </c>
      <c r="T11" s="84" t="s">
        <v>3</v>
      </c>
      <c r="U11" s="85"/>
      <c r="V11" s="86" t="str">
        <f>IF(U11&gt;0,ROUNDDOWN(U11*1.1,0),"")</f>
        <v/>
      </c>
      <c r="W11" s="88">
        <v>0</v>
      </c>
      <c r="X11" s="86">
        <v>1080</v>
      </c>
      <c r="Y11" s="98" t="str">
        <f>IF(V11&gt;0,ROUND((V11-W11)*X11,0),"")</f>
        <v/>
      </c>
    </row>
    <row r="12" spans="2:25" ht="23.25" customHeight="1">
      <c r="B12" s="27"/>
      <c r="C12" s="52"/>
      <c r="D12" s="52"/>
      <c r="E12" s="52"/>
      <c r="F12" s="59"/>
      <c r="G12" s="62"/>
      <c r="H12" s="62"/>
      <c r="I12" s="62"/>
      <c r="J12" s="62"/>
      <c r="K12" s="62"/>
      <c r="L12" s="62"/>
      <c r="M12" s="62"/>
      <c r="N12" s="62"/>
      <c r="O12" s="64"/>
      <c r="S12" s="78" t="s">
        <v>8</v>
      </c>
      <c r="T12" s="79"/>
      <c r="U12" s="89"/>
      <c r="V12" s="86"/>
      <c r="W12" s="90"/>
      <c r="X12" s="79"/>
      <c r="Y12" s="98"/>
    </row>
    <row r="13" spans="2:25" ht="23.25" customHeight="1">
      <c r="B13" s="28">
        <v>2</v>
      </c>
      <c r="C13" s="43" t="s">
        <v>33</v>
      </c>
      <c r="D13" s="44"/>
      <c r="E13" s="44"/>
      <c r="F13" s="45"/>
      <c r="G13" s="48" t="s">
        <v>57</v>
      </c>
      <c r="H13" s="49"/>
      <c r="I13" s="49"/>
      <c r="J13" s="49"/>
      <c r="K13" s="49"/>
      <c r="L13" s="49"/>
      <c r="M13" s="49"/>
      <c r="N13" s="49"/>
      <c r="O13" s="50"/>
      <c r="S13" s="83" t="s">
        <v>9</v>
      </c>
      <c r="T13" s="84" t="s">
        <v>3</v>
      </c>
      <c r="U13" s="85"/>
      <c r="V13" s="86" t="str">
        <f t="shared" ref="V13:V18" si="0">IF(U13&gt;0,ROUNDDOWN(U13*1.1,0),"")</f>
        <v/>
      </c>
      <c r="W13" s="87">
        <v>1000</v>
      </c>
      <c r="X13" s="86">
        <v>240</v>
      </c>
      <c r="Y13" s="98" t="str">
        <f t="shared" ref="Y13:Y18" si="1">IF(V13&gt;0,ROUND((V13-W13)*X13,0),"")</f>
        <v/>
      </c>
    </row>
    <row r="14" spans="2:25" ht="23.25" customHeight="1">
      <c r="B14" s="27"/>
      <c r="C14" s="46"/>
      <c r="D14" s="46"/>
      <c r="E14" s="46"/>
      <c r="F14" s="47"/>
      <c r="G14" s="51"/>
      <c r="H14" s="52"/>
      <c r="I14" s="52"/>
      <c r="J14" s="52"/>
      <c r="K14" s="52"/>
      <c r="L14" s="52"/>
      <c r="M14" s="52"/>
      <c r="N14" s="52"/>
      <c r="O14" s="53"/>
      <c r="S14" s="83" t="s">
        <v>64</v>
      </c>
      <c r="T14" s="84" t="s">
        <v>3</v>
      </c>
      <c r="U14" s="85"/>
      <c r="V14" s="86" t="str">
        <f t="shared" si="0"/>
        <v/>
      </c>
      <c r="W14" s="87">
        <v>0</v>
      </c>
      <c r="X14" s="86">
        <v>30</v>
      </c>
      <c r="Y14" s="98" t="str">
        <f t="shared" si="1"/>
        <v/>
      </c>
    </row>
    <row r="15" spans="2:25" ht="23.25" customHeight="1">
      <c r="B15" s="28">
        <v>3</v>
      </c>
      <c r="C15" s="43" t="s">
        <v>34</v>
      </c>
      <c r="D15" s="44"/>
      <c r="E15" s="44"/>
      <c r="F15" s="45"/>
      <c r="G15" s="65" t="s">
        <v>58</v>
      </c>
      <c r="H15" s="66"/>
      <c r="I15" s="66"/>
      <c r="J15" s="66"/>
      <c r="K15" s="66"/>
      <c r="L15" s="66"/>
      <c r="M15" s="66"/>
      <c r="N15" s="66"/>
      <c r="O15" s="67"/>
      <c r="S15" s="83" t="s">
        <v>4</v>
      </c>
      <c r="T15" s="84" t="s">
        <v>3</v>
      </c>
      <c r="U15" s="85"/>
      <c r="V15" s="86" t="str">
        <f t="shared" si="0"/>
        <v/>
      </c>
      <c r="W15" s="88">
        <v>0</v>
      </c>
      <c r="X15" s="86">
        <v>270</v>
      </c>
      <c r="Y15" s="98" t="str">
        <f t="shared" si="1"/>
        <v/>
      </c>
    </row>
    <row r="16" spans="2:25" ht="23.25" customHeight="1">
      <c r="B16" s="27"/>
      <c r="C16" s="46"/>
      <c r="D16" s="46"/>
      <c r="E16" s="46"/>
      <c r="F16" s="47"/>
      <c r="G16" s="68"/>
      <c r="H16" s="69"/>
      <c r="I16" s="69"/>
      <c r="J16" s="69"/>
      <c r="K16" s="69"/>
      <c r="L16" s="69"/>
      <c r="M16" s="69"/>
      <c r="N16" s="69"/>
      <c r="O16" s="70"/>
      <c r="S16" s="83" t="s">
        <v>5</v>
      </c>
      <c r="T16" s="84" t="s">
        <v>3</v>
      </c>
      <c r="U16" s="85"/>
      <c r="V16" s="86" t="str">
        <f t="shared" si="0"/>
        <v/>
      </c>
      <c r="W16" s="88">
        <v>0</v>
      </c>
      <c r="X16" s="86">
        <v>65</v>
      </c>
      <c r="Y16" s="98" t="str">
        <f t="shared" si="1"/>
        <v/>
      </c>
    </row>
    <row r="17" spans="2:27" ht="23.25" customHeight="1">
      <c r="B17" s="28">
        <v>4</v>
      </c>
      <c r="C17" s="43" t="s">
        <v>35</v>
      </c>
      <c r="D17" s="44"/>
      <c r="E17" s="44"/>
      <c r="F17" s="45"/>
      <c r="G17" s="48" t="s">
        <v>37</v>
      </c>
      <c r="H17" s="49"/>
      <c r="I17" s="49"/>
      <c r="J17" s="49"/>
      <c r="K17" s="49"/>
      <c r="L17" s="49"/>
      <c r="M17" s="49"/>
      <c r="N17" s="49"/>
      <c r="O17" s="50"/>
      <c r="S17" s="83" t="s">
        <v>6</v>
      </c>
      <c r="T17" s="84" t="s">
        <v>3</v>
      </c>
      <c r="U17" s="85"/>
      <c r="V17" s="86" t="str">
        <f t="shared" si="0"/>
        <v/>
      </c>
      <c r="W17" s="88">
        <v>0</v>
      </c>
      <c r="X17" s="86">
        <v>25</v>
      </c>
      <c r="Y17" s="98" t="str">
        <f t="shared" si="1"/>
        <v/>
      </c>
    </row>
    <row r="18" spans="2:27" ht="23.25" customHeight="1">
      <c r="B18" s="27"/>
      <c r="C18" s="46"/>
      <c r="D18" s="46"/>
      <c r="E18" s="46"/>
      <c r="F18" s="47"/>
      <c r="G18" s="51"/>
      <c r="H18" s="52"/>
      <c r="I18" s="52"/>
      <c r="J18" s="52"/>
      <c r="K18" s="52"/>
      <c r="L18" s="52"/>
      <c r="M18" s="52"/>
      <c r="N18" s="52"/>
      <c r="O18" s="53"/>
      <c r="S18" s="83" t="s">
        <v>7</v>
      </c>
      <c r="T18" s="84" t="s">
        <v>3</v>
      </c>
      <c r="U18" s="85"/>
      <c r="V18" s="86" t="str">
        <f t="shared" si="0"/>
        <v/>
      </c>
      <c r="W18" s="88">
        <v>0</v>
      </c>
      <c r="X18" s="86">
        <v>20</v>
      </c>
      <c r="Y18" s="98" t="str">
        <f t="shared" si="1"/>
        <v/>
      </c>
    </row>
    <row r="19" spans="2:27" ht="23.25" customHeight="1">
      <c r="B19" s="28">
        <v>5</v>
      </c>
      <c r="C19" s="43" t="s">
        <v>36</v>
      </c>
      <c r="D19" s="44"/>
      <c r="E19" s="44"/>
      <c r="F19" s="45"/>
      <c r="G19" s="48" t="s">
        <v>38</v>
      </c>
      <c r="H19" s="49"/>
      <c r="I19" s="49"/>
      <c r="J19" s="49"/>
      <c r="K19" s="49"/>
      <c r="L19" s="49"/>
      <c r="M19" s="49"/>
      <c r="N19" s="49"/>
      <c r="O19" s="50"/>
      <c r="S19" s="83" t="s">
        <v>10</v>
      </c>
      <c r="T19" s="84"/>
      <c r="U19" s="85"/>
      <c r="V19" s="86"/>
      <c r="W19" s="87"/>
      <c r="X19" s="86"/>
      <c r="Y19" s="98"/>
    </row>
    <row r="20" spans="2:27" ht="23.25" customHeight="1">
      <c r="B20" s="27"/>
      <c r="C20" s="46"/>
      <c r="D20" s="46"/>
      <c r="E20" s="46"/>
      <c r="F20" s="47"/>
      <c r="G20" s="51"/>
      <c r="H20" s="52"/>
      <c r="I20" s="52"/>
      <c r="J20" s="52"/>
      <c r="K20" s="52"/>
      <c r="L20" s="52"/>
      <c r="M20" s="52"/>
      <c r="N20" s="52"/>
      <c r="O20" s="53"/>
      <c r="S20" s="83" t="s">
        <v>11</v>
      </c>
      <c r="T20" s="84" t="s">
        <v>3</v>
      </c>
      <c r="U20" s="85"/>
      <c r="V20" s="86" t="str">
        <f>IF(U20&gt;0,ROUNDDOWN(U20*1.1,0),"")</f>
        <v/>
      </c>
      <c r="W20" s="88">
        <v>1000</v>
      </c>
      <c r="X20" s="86">
        <v>120</v>
      </c>
      <c r="Y20" s="98" t="str">
        <f>IF(V20&gt;0,ROUND((V20-W20)*X20,0),"")</f>
        <v/>
      </c>
    </row>
    <row r="21" spans="2:27" ht="23.25" customHeight="1">
      <c r="B21" s="9"/>
      <c r="C21" s="4"/>
      <c r="D21" s="4"/>
      <c r="E21" s="4"/>
      <c r="F21" s="4"/>
      <c r="G21" s="4"/>
      <c r="H21" s="4"/>
      <c r="I21" s="4"/>
      <c r="J21" s="4"/>
      <c r="K21" s="4"/>
      <c r="L21" s="4"/>
      <c r="M21" s="4"/>
      <c r="N21" s="4"/>
      <c r="O21" s="10"/>
      <c r="S21" s="83" t="s">
        <v>65</v>
      </c>
      <c r="T21" s="84" t="s">
        <v>3</v>
      </c>
      <c r="U21" s="85"/>
      <c r="V21" s="86" t="str">
        <f>IF(U21&gt;0,ROUNDDOWN(U21*1.1,0),"")</f>
        <v/>
      </c>
      <c r="W21" s="88">
        <v>0</v>
      </c>
      <c r="X21" s="86">
        <v>110</v>
      </c>
      <c r="Y21" s="98" t="str">
        <f>IF(V21&gt;0,ROUND((V21-W21)*X21,0),"")</f>
        <v/>
      </c>
    </row>
    <row r="22" spans="2:27" ht="23.25" customHeight="1">
      <c r="B22" s="71" t="s">
        <v>46</v>
      </c>
      <c r="C22" s="72"/>
      <c r="D22" s="72"/>
      <c r="E22" s="72"/>
      <c r="F22" s="72"/>
      <c r="G22" s="72"/>
      <c r="H22" s="72"/>
      <c r="I22" s="72"/>
      <c r="J22" s="72"/>
      <c r="K22" s="72"/>
      <c r="L22" s="72"/>
      <c r="M22" s="72"/>
      <c r="N22" s="72"/>
      <c r="O22" s="73"/>
      <c r="S22" s="83" t="s">
        <v>12</v>
      </c>
      <c r="T22" s="84" t="s">
        <v>3</v>
      </c>
      <c r="U22" s="85"/>
      <c r="V22" s="86" t="str">
        <f>IF(U22&gt;0,ROUNDDOWN(U22*1.1,0),"")</f>
        <v/>
      </c>
      <c r="W22" s="88">
        <v>0</v>
      </c>
      <c r="X22" s="86">
        <v>1</v>
      </c>
      <c r="Y22" s="98" t="str">
        <f>IF(V22&gt;0,ROUND((V22-W22)*X22,0),"")</f>
        <v/>
      </c>
    </row>
    <row r="23" spans="2:27" ht="23.25" customHeight="1">
      <c r="B23" s="74"/>
      <c r="C23" s="72"/>
      <c r="D23" s="72"/>
      <c r="E23" s="72"/>
      <c r="F23" s="72"/>
      <c r="G23" s="72"/>
      <c r="H23" s="72"/>
      <c r="I23" s="72"/>
      <c r="J23" s="72"/>
      <c r="K23" s="72"/>
      <c r="L23" s="72"/>
      <c r="M23" s="72"/>
      <c r="N23" s="72"/>
      <c r="O23" s="73"/>
      <c r="S23" s="83" t="s">
        <v>13</v>
      </c>
      <c r="T23" s="84"/>
      <c r="U23" s="85"/>
      <c r="V23" s="86"/>
      <c r="W23" s="87"/>
      <c r="X23" s="86"/>
      <c r="Y23" s="98"/>
    </row>
    <row r="24" spans="2:27" ht="23.25" customHeight="1">
      <c r="B24" s="74"/>
      <c r="C24" s="72"/>
      <c r="D24" s="72"/>
      <c r="E24" s="72"/>
      <c r="F24" s="72"/>
      <c r="G24" s="72"/>
      <c r="H24" s="72"/>
      <c r="I24" s="72"/>
      <c r="J24" s="72"/>
      <c r="K24" s="72"/>
      <c r="L24" s="72"/>
      <c r="M24" s="72"/>
      <c r="N24" s="72"/>
      <c r="O24" s="73"/>
      <c r="S24" s="83" t="s">
        <v>14</v>
      </c>
      <c r="T24" s="84" t="s">
        <v>3</v>
      </c>
      <c r="U24" s="85"/>
      <c r="V24" s="86" t="str">
        <f t="shared" ref="V24:V41" si="2">IF(U24&gt;0,ROUNDDOWN(U24*1.1,0),"")</f>
        <v/>
      </c>
      <c r="W24" s="87">
        <v>1000</v>
      </c>
      <c r="X24" s="86">
        <v>1750</v>
      </c>
      <c r="Y24" s="98" t="str">
        <f>IF(V24&gt;0,ROUND((V24-W24)*X24,0),"")</f>
        <v/>
      </c>
      <c r="AA24" s="2"/>
    </row>
    <row r="25" spans="2:27" ht="23.25" customHeight="1">
      <c r="B25" s="75"/>
      <c r="C25" s="76"/>
      <c r="D25" s="76"/>
      <c r="E25" s="76"/>
      <c r="F25" s="76"/>
      <c r="G25" s="76"/>
      <c r="H25" s="76"/>
      <c r="I25" s="76"/>
      <c r="J25" s="76"/>
      <c r="K25" s="76"/>
      <c r="L25" s="76"/>
      <c r="M25" s="76"/>
      <c r="N25" s="76"/>
      <c r="O25" s="77"/>
      <c r="S25" s="83" t="s">
        <v>66</v>
      </c>
      <c r="T25" s="84" t="s">
        <v>3</v>
      </c>
      <c r="U25" s="85"/>
      <c r="V25" s="86" t="str">
        <f>IF(U25&gt;0,ROUNDDOWN(U25*1.1,0),"")</f>
        <v/>
      </c>
      <c r="W25" s="87">
        <v>0</v>
      </c>
      <c r="X25" s="86">
        <v>50</v>
      </c>
      <c r="Y25" s="98" t="str">
        <f>IF(V25&gt;0,ROUND((V25-W25)*X25,0),"")</f>
        <v/>
      </c>
    </row>
    <row r="26" spans="2:27" ht="23.25" customHeight="1">
      <c r="B26" s="11"/>
      <c r="C26" s="5"/>
      <c r="D26" s="5"/>
      <c r="E26" s="5"/>
      <c r="F26" s="5"/>
      <c r="G26" s="5"/>
      <c r="H26" s="5"/>
      <c r="I26" s="5"/>
      <c r="J26" s="5"/>
      <c r="K26" s="5"/>
      <c r="L26" s="5"/>
      <c r="M26" s="5"/>
      <c r="N26" s="5"/>
      <c r="O26" s="12"/>
      <c r="S26" s="83" t="s">
        <v>15</v>
      </c>
      <c r="T26" s="84" t="s">
        <v>3</v>
      </c>
      <c r="U26" s="85"/>
      <c r="V26" s="86" t="str">
        <f t="shared" si="2"/>
        <v/>
      </c>
      <c r="W26" s="87">
        <v>500</v>
      </c>
      <c r="X26" s="86">
        <v>3430</v>
      </c>
      <c r="Y26" s="98" t="str">
        <f t="shared" ref="Y26:Y41" si="3">IF(V26&gt;0,ROUND((V26-W26)*X26,0),"")</f>
        <v/>
      </c>
    </row>
    <row r="27" spans="2:27" ht="23.25" customHeight="1">
      <c r="B27" s="11"/>
      <c r="C27" s="5"/>
      <c r="D27" s="5"/>
      <c r="E27" s="5"/>
      <c r="F27" s="5"/>
      <c r="G27" s="5"/>
      <c r="H27" s="5"/>
      <c r="I27" s="5"/>
      <c r="J27" s="5"/>
      <c r="K27" s="5"/>
      <c r="L27" s="5"/>
      <c r="M27" s="5"/>
      <c r="N27" s="5"/>
      <c r="O27" s="12"/>
      <c r="S27" s="83" t="s">
        <v>67</v>
      </c>
      <c r="T27" s="84" t="s">
        <v>3</v>
      </c>
      <c r="U27" s="85"/>
      <c r="V27" s="86" t="str">
        <f t="shared" si="2"/>
        <v/>
      </c>
      <c r="W27" s="87">
        <v>0</v>
      </c>
      <c r="X27" s="86">
        <v>70</v>
      </c>
      <c r="Y27" s="98" t="str">
        <f t="shared" si="3"/>
        <v/>
      </c>
    </row>
    <row r="28" spans="2:27" ht="23.25" customHeight="1">
      <c r="B28" s="11"/>
      <c r="C28" s="5"/>
      <c r="D28" s="5"/>
      <c r="E28" s="5"/>
      <c r="F28" s="5"/>
      <c r="G28" s="5"/>
      <c r="H28" s="5"/>
      <c r="I28" s="5"/>
      <c r="J28" s="5"/>
      <c r="K28" s="5"/>
      <c r="L28" s="5"/>
      <c r="M28" s="5"/>
      <c r="N28" s="5"/>
      <c r="O28" s="12"/>
      <c r="S28" s="83" t="s">
        <v>16</v>
      </c>
      <c r="T28" s="84" t="s">
        <v>3</v>
      </c>
      <c r="U28" s="85"/>
      <c r="V28" s="86" t="str">
        <f>IF(U28&gt;0,ROUNDDOWN(U28*1.1,0),"")</f>
        <v/>
      </c>
      <c r="W28" s="87">
        <v>1500</v>
      </c>
      <c r="X28" s="86">
        <v>820</v>
      </c>
      <c r="Y28" s="98" t="str">
        <f>IF(V28&gt;0,ROUND((V28-W28)*X28,0),"")</f>
        <v/>
      </c>
      <c r="AA28" s="2"/>
    </row>
    <row r="29" spans="2:27" ht="23.25" customHeight="1">
      <c r="B29" s="13"/>
      <c r="C29" s="60" t="s">
        <v>56</v>
      </c>
      <c r="D29" s="60"/>
      <c r="E29" s="60"/>
      <c r="F29" s="6"/>
      <c r="G29" s="6"/>
      <c r="H29" s="6"/>
      <c r="I29" s="6"/>
      <c r="J29" s="6"/>
      <c r="K29" s="6"/>
      <c r="L29" s="6"/>
      <c r="M29" s="6"/>
      <c r="N29" s="6"/>
      <c r="O29" s="14"/>
      <c r="S29" s="83" t="s">
        <v>68</v>
      </c>
      <c r="T29" s="84" t="s">
        <v>3</v>
      </c>
      <c r="U29" s="85"/>
      <c r="V29" s="86" t="str">
        <f>IF(U29&gt;0,ROUNDDOWN(U29*1.1,0),"")</f>
        <v/>
      </c>
      <c r="W29" s="87">
        <v>0</v>
      </c>
      <c r="X29" s="86">
        <v>30</v>
      </c>
      <c r="Y29" s="98" t="str">
        <f>IF(V29&gt;0,ROUND((V29-W29)*X29,0),"")</f>
        <v/>
      </c>
    </row>
    <row r="30" spans="2:27" ht="23.25" customHeight="1">
      <c r="B30" s="13"/>
      <c r="C30" s="6"/>
      <c r="D30" s="6"/>
      <c r="E30" s="6"/>
      <c r="F30" s="6"/>
      <c r="G30" s="6"/>
      <c r="H30" s="6"/>
      <c r="I30" s="6"/>
      <c r="J30" s="6"/>
      <c r="K30" s="6"/>
      <c r="L30" s="6"/>
      <c r="M30" s="6"/>
      <c r="N30" s="6"/>
      <c r="O30" s="14"/>
      <c r="S30" s="83" t="s">
        <v>17</v>
      </c>
      <c r="T30" s="84" t="s">
        <v>3</v>
      </c>
      <c r="U30" s="85"/>
      <c r="V30" s="86" t="str">
        <f>IF(U30&gt;0,ROUNDDOWN(U30*1.1,0),"")</f>
        <v/>
      </c>
      <c r="W30" s="87">
        <v>1800</v>
      </c>
      <c r="X30" s="86">
        <v>330</v>
      </c>
      <c r="Y30" s="98" t="str">
        <f>IF(V30&gt;0,ROUND((V30-W30)*X30,0),"")</f>
        <v/>
      </c>
    </row>
    <row r="31" spans="2:27" ht="23.25" customHeight="1">
      <c r="B31" s="13"/>
      <c r="C31" s="6"/>
      <c r="D31" s="6"/>
      <c r="E31" s="6"/>
      <c r="F31" s="6"/>
      <c r="G31" s="6"/>
      <c r="H31" s="6"/>
      <c r="I31" s="6"/>
      <c r="J31" s="6"/>
      <c r="K31" s="6"/>
      <c r="L31" s="6"/>
      <c r="M31" s="6"/>
      <c r="N31" s="6"/>
      <c r="O31" s="14"/>
      <c r="S31" s="83" t="s">
        <v>69</v>
      </c>
      <c r="T31" s="84" t="s">
        <v>20</v>
      </c>
      <c r="U31" s="85"/>
      <c r="V31" s="86" t="str">
        <f t="shared" ref="V31:V32" si="4">IF(U31&gt;0,ROUNDDOWN(U31*1.1,0),"")</f>
        <v/>
      </c>
      <c r="W31" s="87">
        <v>0</v>
      </c>
      <c r="X31" s="86">
        <v>30</v>
      </c>
      <c r="Y31" s="98" t="str">
        <f t="shared" ref="Y31:Y32" si="5">IF(V31&gt;0,ROUND((V31-W31)*X31,0),"")</f>
        <v/>
      </c>
    </row>
    <row r="32" spans="2:27" ht="23.25" customHeight="1">
      <c r="B32" s="13"/>
      <c r="C32" s="6"/>
      <c r="D32" s="6"/>
      <c r="E32" s="6"/>
      <c r="F32" s="6"/>
      <c r="G32" s="6"/>
      <c r="H32" s="6"/>
      <c r="I32" s="6"/>
      <c r="J32" s="6"/>
      <c r="K32" s="6"/>
      <c r="L32" s="6"/>
      <c r="M32" s="6"/>
      <c r="N32" s="6"/>
      <c r="O32" s="14"/>
      <c r="S32" s="83" t="s">
        <v>70</v>
      </c>
      <c r="T32" s="84" t="s">
        <v>3</v>
      </c>
      <c r="U32" s="85"/>
      <c r="V32" s="86" t="str">
        <f t="shared" si="4"/>
        <v/>
      </c>
      <c r="W32" s="87">
        <v>0</v>
      </c>
      <c r="X32" s="86">
        <v>90</v>
      </c>
      <c r="Y32" s="98" t="str">
        <f t="shared" si="5"/>
        <v/>
      </c>
    </row>
    <row r="33" spans="2:27" ht="23.25" customHeight="1">
      <c r="B33" s="13"/>
      <c r="C33" s="6"/>
      <c r="D33" s="6"/>
      <c r="E33" s="6"/>
      <c r="F33" s="6"/>
      <c r="G33" s="23" t="s">
        <v>41</v>
      </c>
      <c r="H33" s="23"/>
      <c r="I33" s="24" t="s">
        <v>52</v>
      </c>
      <c r="J33" s="24"/>
      <c r="K33" s="24"/>
      <c r="L33" s="24"/>
      <c r="M33" s="24"/>
      <c r="N33" s="24"/>
      <c r="O33" s="19"/>
      <c r="S33" s="83" t="s">
        <v>71</v>
      </c>
      <c r="T33" s="84" t="s">
        <v>3</v>
      </c>
      <c r="U33" s="85"/>
      <c r="V33" s="86" t="str">
        <f t="shared" si="2"/>
        <v/>
      </c>
      <c r="W33" s="87">
        <v>1500</v>
      </c>
      <c r="X33" s="86">
        <v>40</v>
      </c>
      <c r="Y33" s="98" t="str">
        <f t="shared" si="3"/>
        <v/>
      </c>
    </row>
    <row r="34" spans="2:27" ht="23.25" customHeight="1">
      <c r="B34" s="13"/>
      <c r="C34" s="6"/>
      <c r="D34" s="6"/>
      <c r="E34" s="6"/>
      <c r="F34" s="6"/>
      <c r="G34" s="23"/>
      <c r="H34" s="23"/>
      <c r="I34" s="24"/>
      <c r="J34" s="24"/>
      <c r="K34" s="24"/>
      <c r="L34" s="24"/>
      <c r="M34" s="24"/>
      <c r="N34" s="24"/>
      <c r="O34" s="19"/>
      <c r="S34" s="83" t="s">
        <v>72</v>
      </c>
      <c r="T34" s="84" t="s">
        <v>3</v>
      </c>
      <c r="U34" s="85"/>
      <c r="V34" s="86" t="str">
        <f t="shared" si="2"/>
        <v/>
      </c>
      <c r="W34" s="87">
        <v>0</v>
      </c>
      <c r="X34" s="86">
        <v>10</v>
      </c>
      <c r="Y34" s="98" t="str">
        <f t="shared" si="3"/>
        <v/>
      </c>
    </row>
    <row r="35" spans="2:27" ht="23.25" customHeight="1">
      <c r="B35" s="13"/>
      <c r="C35" s="6"/>
      <c r="D35" s="6"/>
      <c r="E35" s="6" t="s">
        <v>43</v>
      </c>
      <c r="F35" s="6"/>
      <c r="G35" s="23" t="s">
        <v>42</v>
      </c>
      <c r="H35" s="23"/>
      <c r="I35" s="24"/>
      <c r="J35" s="24"/>
      <c r="K35" s="24"/>
      <c r="L35" s="24"/>
      <c r="M35" s="24"/>
      <c r="N35" s="24"/>
      <c r="O35" s="19"/>
      <c r="S35" s="83" t="s">
        <v>73</v>
      </c>
      <c r="T35" s="84" t="s">
        <v>3</v>
      </c>
      <c r="U35" s="85"/>
      <c r="V35" s="86" t="str">
        <f t="shared" si="2"/>
        <v/>
      </c>
      <c r="W35" s="87">
        <v>0</v>
      </c>
      <c r="X35" s="86">
        <v>20</v>
      </c>
      <c r="Y35" s="98" t="str">
        <f t="shared" si="3"/>
        <v/>
      </c>
    </row>
    <row r="36" spans="2:27" ht="23.25" customHeight="1">
      <c r="B36" s="13"/>
      <c r="C36" s="6"/>
      <c r="D36" s="6"/>
      <c r="E36" s="6"/>
      <c r="F36" s="6"/>
      <c r="G36" s="23"/>
      <c r="H36" s="23"/>
      <c r="I36" s="24"/>
      <c r="J36" s="24"/>
      <c r="K36" s="24"/>
      <c r="L36" s="24"/>
      <c r="M36" s="24"/>
      <c r="N36" s="24"/>
      <c r="O36" s="19"/>
      <c r="S36" s="83" t="s">
        <v>74</v>
      </c>
      <c r="T36" s="84" t="s">
        <v>3</v>
      </c>
      <c r="U36" s="85"/>
      <c r="V36" s="86" t="str">
        <f t="shared" si="2"/>
        <v/>
      </c>
      <c r="W36" s="87">
        <v>2000</v>
      </c>
      <c r="X36" s="86">
        <v>2450</v>
      </c>
      <c r="Y36" s="98" t="str">
        <f t="shared" si="3"/>
        <v/>
      </c>
    </row>
    <row r="37" spans="2:27" ht="23.25" customHeight="1">
      <c r="B37" s="13"/>
      <c r="C37" s="6"/>
      <c r="D37" s="6"/>
      <c r="E37" s="6"/>
      <c r="F37" s="6"/>
      <c r="G37" s="23" t="s">
        <v>60</v>
      </c>
      <c r="H37" s="23"/>
      <c r="I37" s="24" t="s">
        <v>52</v>
      </c>
      <c r="J37" s="24"/>
      <c r="K37" s="24"/>
      <c r="L37" s="24"/>
      <c r="M37" s="24"/>
      <c r="N37" s="20" t="s">
        <v>44</v>
      </c>
      <c r="O37" s="19"/>
      <c r="S37" s="83" t="s">
        <v>75</v>
      </c>
      <c r="T37" s="84" t="s">
        <v>3</v>
      </c>
      <c r="U37" s="85"/>
      <c r="V37" s="86" t="str">
        <f t="shared" si="2"/>
        <v/>
      </c>
      <c r="W37" s="87">
        <v>0</v>
      </c>
      <c r="X37" s="86">
        <v>80</v>
      </c>
      <c r="Y37" s="98" t="str">
        <f t="shared" si="3"/>
        <v/>
      </c>
    </row>
    <row r="38" spans="2:27" ht="23.25" customHeight="1">
      <c r="B38" s="13"/>
      <c r="C38" s="6"/>
      <c r="D38" s="6"/>
      <c r="E38" s="6"/>
      <c r="F38" s="6"/>
      <c r="G38" s="23"/>
      <c r="H38" s="23"/>
      <c r="I38" s="24"/>
      <c r="J38" s="24"/>
      <c r="K38" s="24"/>
      <c r="L38" s="24"/>
      <c r="M38" s="24"/>
      <c r="N38" s="18"/>
      <c r="O38" s="19"/>
      <c r="S38" s="83" t="s">
        <v>76</v>
      </c>
      <c r="T38" s="84" t="s">
        <v>3</v>
      </c>
      <c r="U38" s="85"/>
      <c r="V38" s="86" t="str">
        <f t="shared" si="2"/>
        <v/>
      </c>
      <c r="W38" s="87">
        <v>0</v>
      </c>
      <c r="X38" s="86">
        <v>250</v>
      </c>
      <c r="Y38" s="98" t="str">
        <f>IF(V38&gt;0,ROUND((V38-W38)*X38,0),"")</f>
        <v/>
      </c>
    </row>
    <row r="39" spans="2:27" ht="23.25" customHeight="1">
      <c r="B39" s="13"/>
      <c r="C39" s="6"/>
      <c r="D39" s="6"/>
      <c r="E39" s="6"/>
      <c r="F39" s="6"/>
      <c r="G39" s="6"/>
      <c r="H39" s="6"/>
      <c r="I39" s="18"/>
      <c r="J39" s="18"/>
      <c r="K39" s="18"/>
      <c r="L39" s="18"/>
      <c r="M39" s="18"/>
      <c r="N39" s="18"/>
      <c r="O39" s="19"/>
      <c r="S39" s="83" t="s">
        <v>18</v>
      </c>
      <c r="T39" s="84" t="s">
        <v>3</v>
      </c>
      <c r="U39" s="85"/>
      <c r="V39" s="86" t="str">
        <f t="shared" si="2"/>
        <v/>
      </c>
      <c r="W39" s="87">
        <v>500</v>
      </c>
      <c r="X39" s="86">
        <v>1440</v>
      </c>
      <c r="Y39" s="98" t="str">
        <f t="shared" si="3"/>
        <v/>
      </c>
    </row>
    <row r="40" spans="2:27" ht="23.25" customHeight="1">
      <c r="B40" s="13"/>
      <c r="C40" s="6" t="s">
        <v>53</v>
      </c>
      <c r="D40" s="6"/>
      <c r="E40" s="6"/>
      <c r="F40" s="6"/>
      <c r="G40" s="6"/>
      <c r="H40" s="6"/>
      <c r="I40" s="6"/>
      <c r="J40" s="6"/>
      <c r="K40" s="6"/>
      <c r="L40" s="6"/>
      <c r="M40" s="6"/>
      <c r="N40" s="6"/>
      <c r="O40" s="14"/>
      <c r="S40" s="83" t="s">
        <v>77</v>
      </c>
      <c r="T40" s="84" t="s">
        <v>3</v>
      </c>
      <c r="U40" s="85"/>
      <c r="V40" s="86" t="str">
        <f t="shared" si="2"/>
        <v/>
      </c>
      <c r="W40" s="87">
        <v>0</v>
      </c>
      <c r="X40" s="86">
        <v>60</v>
      </c>
      <c r="Y40" s="98" t="str">
        <f t="shared" si="3"/>
        <v/>
      </c>
      <c r="AA40" s="2"/>
    </row>
    <row r="41" spans="2:27" ht="23.25" customHeight="1">
      <c r="B41" s="11"/>
      <c r="C41" s="5"/>
      <c r="D41" s="5"/>
      <c r="E41" s="5"/>
      <c r="F41" s="5"/>
      <c r="G41" s="5"/>
      <c r="H41" s="5"/>
      <c r="I41" s="5"/>
      <c r="J41" s="5"/>
      <c r="K41" s="5"/>
      <c r="L41" s="5"/>
      <c r="M41" s="5"/>
      <c r="N41" s="5"/>
      <c r="O41" s="12"/>
      <c r="S41" s="83" t="s">
        <v>19</v>
      </c>
      <c r="T41" s="91" t="s">
        <v>54</v>
      </c>
      <c r="U41" s="85"/>
      <c r="V41" s="86" t="str">
        <f t="shared" si="2"/>
        <v/>
      </c>
      <c r="W41" s="88">
        <v>0</v>
      </c>
      <c r="X41" s="86">
        <v>43</v>
      </c>
      <c r="Y41" s="98" t="str">
        <f t="shared" si="3"/>
        <v/>
      </c>
      <c r="AA41" s="2"/>
    </row>
    <row r="42" spans="2:27" ht="23.25" customHeight="1" thickBot="1">
      <c r="B42" s="15"/>
      <c r="C42" s="16"/>
      <c r="D42" s="16"/>
      <c r="E42" s="16"/>
      <c r="F42" s="16"/>
      <c r="G42" s="16"/>
      <c r="H42" s="16"/>
      <c r="I42" s="16"/>
      <c r="J42" s="16"/>
      <c r="K42" s="16"/>
      <c r="L42" s="16"/>
      <c r="M42" s="16"/>
      <c r="N42" s="16"/>
      <c r="O42" s="17"/>
      <c r="S42" s="83" t="s">
        <v>48</v>
      </c>
      <c r="T42" s="84"/>
      <c r="U42" s="85"/>
      <c r="V42" s="86"/>
      <c r="W42" s="88"/>
      <c r="X42" s="86"/>
      <c r="Y42" s="98"/>
      <c r="AA42" s="2"/>
    </row>
    <row r="43" spans="2:27" ht="23.25" customHeight="1">
      <c r="B43" s="5"/>
      <c r="C43" s="5"/>
      <c r="D43" s="5"/>
      <c r="E43" s="5"/>
      <c r="F43" s="5"/>
      <c r="G43" s="6"/>
      <c r="H43" s="5"/>
      <c r="I43" s="5"/>
      <c r="J43" s="5"/>
      <c r="K43" s="5"/>
      <c r="L43" s="5"/>
      <c r="M43" s="5"/>
      <c r="N43" s="5"/>
      <c r="O43" s="5"/>
      <c r="S43" s="83" t="s">
        <v>49</v>
      </c>
      <c r="T43" s="91" t="s">
        <v>54</v>
      </c>
      <c r="U43" s="85"/>
      <c r="V43" s="86" t="str">
        <f>IF(U43&gt;0,ROUNDDOWN(U43*1.1,0),"")</f>
        <v/>
      </c>
      <c r="W43" s="88">
        <v>0</v>
      </c>
      <c r="X43" s="86">
        <v>45</v>
      </c>
      <c r="Y43" s="98" t="str">
        <f>IF(V43&gt;0,ROUND((V43-W43)*X43,0),"")</f>
        <v/>
      </c>
      <c r="AA43" s="2"/>
    </row>
    <row r="44" spans="2:27" ht="23.25" customHeight="1">
      <c r="B44" s="3"/>
      <c r="C44" s="3"/>
      <c r="D44" s="3"/>
      <c r="E44" s="3"/>
      <c r="F44" s="3"/>
      <c r="G44" s="6" t="s">
        <v>45</v>
      </c>
      <c r="H44" s="3"/>
      <c r="I44" s="3"/>
      <c r="J44" s="3"/>
      <c r="K44" s="3"/>
      <c r="L44" s="3"/>
      <c r="M44" s="3"/>
      <c r="N44" s="3"/>
      <c r="O44" s="3"/>
      <c r="S44" s="83" t="s">
        <v>50</v>
      </c>
      <c r="T44" s="84" t="s">
        <v>20</v>
      </c>
      <c r="U44" s="85"/>
      <c r="V44" s="86" t="str">
        <f>IF(U44&gt;0,ROUNDDOWN(U44*1.1,0),"")</f>
        <v/>
      </c>
      <c r="W44" s="88">
        <v>0</v>
      </c>
      <c r="X44" s="86">
        <v>174</v>
      </c>
      <c r="Y44" s="98" t="str">
        <f>IF(V44&gt;0,ROUND((V44-W44)*X44,0),"")</f>
        <v/>
      </c>
      <c r="AA44" s="2"/>
    </row>
    <row r="45" spans="2:27" ht="23.25" customHeight="1">
      <c r="B45" s="3"/>
      <c r="C45" s="3"/>
      <c r="D45" s="3"/>
      <c r="E45" s="3"/>
      <c r="F45" s="3"/>
      <c r="H45" s="3"/>
      <c r="I45" s="3"/>
      <c r="J45" s="3"/>
      <c r="K45" s="3"/>
      <c r="L45" s="3"/>
      <c r="M45" s="3"/>
      <c r="N45" s="3"/>
      <c r="O45" s="3"/>
      <c r="S45" s="83" t="s">
        <v>51</v>
      </c>
      <c r="T45" s="84" t="s">
        <v>20</v>
      </c>
      <c r="U45" s="85"/>
      <c r="V45" s="86" t="str">
        <f>IF(U45&gt;0,ROUNDDOWN(U45*1.1,0),"")</f>
        <v/>
      </c>
      <c r="W45" s="88">
        <v>0</v>
      </c>
      <c r="X45" s="86">
        <v>43</v>
      </c>
      <c r="Y45" s="98" t="str">
        <f>IF(V45&gt;0,ROUND((V45-W45)*X45,0),"")</f>
        <v/>
      </c>
      <c r="AA45" s="2"/>
    </row>
    <row r="46" spans="2:27" s="3" customFormat="1" ht="21.75" customHeight="1" thickBot="1">
      <c r="B46" s="1"/>
      <c r="C46" s="1"/>
      <c r="D46" s="1"/>
      <c r="E46" s="1"/>
      <c r="F46" s="1"/>
      <c r="G46" s="1"/>
      <c r="H46" s="1"/>
      <c r="I46" s="1"/>
      <c r="J46" s="1"/>
      <c r="K46" s="1"/>
      <c r="L46" s="1"/>
      <c r="M46" s="1"/>
      <c r="N46" s="1"/>
      <c r="O46" s="1"/>
      <c r="S46" s="92" t="s">
        <v>47</v>
      </c>
      <c r="T46" s="93" t="s">
        <v>20</v>
      </c>
      <c r="U46" s="94"/>
      <c r="V46" s="95" t="str">
        <f>IF(U46&gt;0,ROUNDDOWN(U46*1.1,0),"")</f>
        <v/>
      </c>
      <c r="W46" s="96">
        <v>0</v>
      </c>
      <c r="X46" s="95">
        <v>6000</v>
      </c>
      <c r="Y46" s="99" t="str">
        <f>IF(V46&gt;0,ROUND((V46-W46)*X46,0),"")</f>
        <v/>
      </c>
    </row>
    <row r="47" spans="2:27" ht="21" customHeight="1" thickBot="1">
      <c r="B47" s="3"/>
      <c r="C47" s="3"/>
      <c r="D47" s="3"/>
      <c r="E47" s="3"/>
      <c r="F47" s="3"/>
      <c r="H47" s="3"/>
      <c r="I47" s="3"/>
      <c r="J47" s="3"/>
      <c r="K47" s="3"/>
      <c r="L47" s="3"/>
      <c r="M47" s="3"/>
      <c r="N47" s="3"/>
      <c r="O47" s="3"/>
      <c r="S47" s="101" t="s">
        <v>21</v>
      </c>
      <c r="T47" s="102"/>
      <c r="U47" s="102"/>
      <c r="V47" s="102"/>
      <c r="W47" s="102"/>
      <c r="X47" s="103"/>
      <c r="Y47" s="117" t="str">
        <f>IF(SUM(Y6:Y46)&gt;0,SUM(Y6:Y46),"")</f>
        <v/>
      </c>
    </row>
    <row r="48" spans="2:27" ht="21" customHeight="1"/>
  </sheetData>
  <mergeCells count="48">
    <mergeCell ref="S47:X47"/>
    <mergeCell ref="C29:E29"/>
    <mergeCell ref="G11:G12"/>
    <mergeCell ref="H11:H12"/>
    <mergeCell ref="I11:I12"/>
    <mergeCell ref="O11:O12"/>
    <mergeCell ref="J11:J12"/>
    <mergeCell ref="K11:K12"/>
    <mergeCell ref="L11:L12"/>
    <mergeCell ref="M11:M12"/>
    <mergeCell ref="N11:N12"/>
    <mergeCell ref="G13:O14"/>
    <mergeCell ref="G15:O16"/>
    <mergeCell ref="B22:O25"/>
    <mergeCell ref="B17:B18"/>
    <mergeCell ref="B19:B20"/>
    <mergeCell ref="B10:B12"/>
    <mergeCell ref="B13:B14"/>
    <mergeCell ref="B15:B16"/>
    <mergeCell ref="M1:O1"/>
    <mergeCell ref="Y3:Y5"/>
    <mergeCell ref="S3:S5"/>
    <mergeCell ref="T3:T5"/>
    <mergeCell ref="U3:U5"/>
    <mergeCell ref="V3:V5"/>
    <mergeCell ref="W3:W5"/>
    <mergeCell ref="X3:X5"/>
    <mergeCell ref="S1:Y1"/>
    <mergeCell ref="S2:Y2"/>
    <mergeCell ref="M2:O3"/>
    <mergeCell ref="M6:O7"/>
    <mergeCell ref="M4:M5"/>
    <mergeCell ref="N4:N5"/>
    <mergeCell ref="O4:O5"/>
    <mergeCell ref="G33:H34"/>
    <mergeCell ref="G35:H36"/>
    <mergeCell ref="G37:H38"/>
    <mergeCell ref="I33:N34"/>
    <mergeCell ref="I35:N36"/>
    <mergeCell ref="I37:M38"/>
    <mergeCell ref="F8:K9"/>
    <mergeCell ref="C13:F14"/>
    <mergeCell ref="C15:F16"/>
    <mergeCell ref="C17:F18"/>
    <mergeCell ref="C19:F20"/>
    <mergeCell ref="G17:O18"/>
    <mergeCell ref="G19:O20"/>
    <mergeCell ref="C10:F12"/>
  </mergeCells>
  <phoneticPr fontId="2"/>
  <printOptions horizontalCentered="1" verticalCentered="1"/>
  <pageMargins left="0.59055118110236227" right="0.59055118110236227" top="0.39370078740157483" bottom="0.39370078740157483" header="0.51181102362204722" footer="0.51181102362204722"/>
  <pageSetup paperSize="8" scale="80"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BBC75-6FB6-4A74-BFA0-FABF14CDE6BB}">
  <sheetPr transitionEvaluation="1">
    <tabColor rgb="FF00B0F0"/>
    <pageSetUpPr fitToPage="1"/>
  </sheetPr>
  <dimension ref="B1:AA48"/>
  <sheetViews>
    <sheetView showGridLines="0" view="pageBreakPreview" zoomScale="85" zoomScaleNormal="85" zoomScaleSheetLayoutView="85" workbookViewId="0">
      <selection activeCell="O50" sqref="O50"/>
    </sheetView>
  </sheetViews>
  <sheetFormatPr defaultRowHeight="14.25"/>
  <cols>
    <col min="1" max="1" width="4.625" style="1" customWidth="1"/>
    <col min="2" max="15" width="6.875" style="1" customWidth="1"/>
    <col min="16" max="18" width="7.125" style="1" customWidth="1"/>
    <col min="19" max="19" width="38.375" style="118" customWidth="1"/>
    <col min="20" max="20" width="4.375" style="119" customWidth="1"/>
    <col min="21" max="22" width="13.625" style="1" customWidth="1"/>
    <col min="23" max="23" width="7.125" style="1" bestFit="1" customWidth="1"/>
    <col min="24" max="24" width="9" style="1" bestFit="1" customWidth="1"/>
    <col min="25" max="25" width="14.125" style="1" customWidth="1"/>
    <col min="26" max="26" width="9" style="1"/>
    <col min="27" max="27" width="12.75" style="1" bestFit="1" customWidth="1"/>
    <col min="28" max="16384" width="9" style="1"/>
  </cols>
  <sheetData>
    <row r="1" spans="2:25" ht="30" customHeight="1">
      <c r="M1" s="29" t="s">
        <v>62</v>
      </c>
      <c r="N1" s="30"/>
      <c r="O1" s="31"/>
      <c r="S1" s="104" t="s">
        <v>25</v>
      </c>
      <c r="T1" s="105"/>
      <c r="U1" s="105"/>
      <c r="V1" s="105"/>
      <c r="W1" s="105"/>
      <c r="X1" s="105"/>
      <c r="Y1" s="105"/>
    </row>
    <row r="2" spans="2:25" ht="20.100000000000001" customHeight="1" thickBot="1">
      <c r="M2" s="32" t="s">
        <v>39</v>
      </c>
      <c r="N2" s="33"/>
      <c r="O2" s="34"/>
      <c r="S2" s="106" t="s">
        <v>24</v>
      </c>
      <c r="T2" s="107"/>
      <c r="U2" s="107"/>
      <c r="V2" s="107"/>
      <c r="W2" s="107"/>
      <c r="X2" s="107"/>
      <c r="Y2" s="107"/>
    </row>
    <row r="3" spans="2:25" ht="20.100000000000001" customHeight="1">
      <c r="M3" s="35"/>
      <c r="N3" s="36"/>
      <c r="O3" s="37"/>
      <c r="S3" s="108" t="s">
        <v>0</v>
      </c>
      <c r="T3" s="109" t="s">
        <v>1</v>
      </c>
      <c r="U3" s="109" t="s">
        <v>78</v>
      </c>
      <c r="V3" s="109" t="s">
        <v>79</v>
      </c>
      <c r="W3" s="109" t="s">
        <v>22</v>
      </c>
      <c r="X3" s="109" t="s">
        <v>23</v>
      </c>
      <c r="Y3" s="110" t="s">
        <v>80</v>
      </c>
    </row>
    <row r="4" spans="2:25" ht="23.25" customHeight="1">
      <c r="M4" s="21"/>
      <c r="N4" s="21"/>
      <c r="O4" s="21"/>
      <c r="S4" s="111"/>
      <c r="T4" s="112"/>
      <c r="U4" s="112"/>
      <c r="V4" s="112"/>
      <c r="W4" s="112"/>
      <c r="X4" s="112"/>
      <c r="Y4" s="113"/>
    </row>
    <row r="5" spans="2:25" ht="23.25" customHeight="1" thickBot="1">
      <c r="M5" s="22"/>
      <c r="N5" s="22"/>
      <c r="O5" s="22"/>
      <c r="S5" s="114"/>
      <c r="T5" s="115"/>
      <c r="U5" s="115"/>
      <c r="V5" s="115"/>
      <c r="W5" s="115"/>
      <c r="X5" s="115"/>
      <c r="Y5" s="116"/>
    </row>
    <row r="6" spans="2:25" ht="20.100000000000001" customHeight="1" thickTop="1">
      <c r="M6" s="32" t="s">
        <v>40</v>
      </c>
      <c r="N6" s="33"/>
      <c r="O6" s="34"/>
      <c r="S6" s="78" t="s">
        <v>2</v>
      </c>
      <c r="T6" s="79"/>
      <c r="U6" s="80"/>
      <c r="V6" s="81"/>
      <c r="W6" s="82"/>
      <c r="X6" s="100"/>
      <c r="Y6" s="97"/>
    </row>
    <row r="7" spans="2:25" ht="20.100000000000001" customHeight="1">
      <c r="M7" s="35"/>
      <c r="N7" s="36"/>
      <c r="O7" s="37"/>
      <c r="S7" s="83" t="s">
        <v>63</v>
      </c>
      <c r="T7" s="84" t="s">
        <v>3</v>
      </c>
      <c r="U7" s="85"/>
      <c r="V7" s="86" t="str">
        <f>IF(U7&gt;0,ROUNDDOWN(U7*1.1,0),"")</f>
        <v/>
      </c>
      <c r="W7" s="87">
        <v>0</v>
      </c>
      <c r="X7" s="86">
        <v>3105</v>
      </c>
      <c r="Y7" s="98" t="str">
        <f>IF(V7&gt;0,ROUND((V7-W7)*X7,0),"")</f>
        <v/>
      </c>
    </row>
    <row r="8" spans="2:25" ht="23.25" customHeight="1">
      <c r="F8" s="38" t="s">
        <v>32</v>
      </c>
      <c r="G8" s="39"/>
      <c r="H8" s="39"/>
      <c r="I8" s="39"/>
      <c r="J8" s="39"/>
      <c r="K8" s="40"/>
      <c r="S8" s="83" t="s">
        <v>4</v>
      </c>
      <c r="T8" s="84" t="s">
        <v>3</v>
      </c>
      <c r="U8" s="85"/>
      <c r="V8" s="86" t="str">
        <f>IF(U8&gt;0,ROUNDDOWN(U8*1.1,0),"")</f>
        <v/>
      </c>
      <c r="W8" s="87">
        <v>0</v>
      </c>
      <c r="X8" s="86">
        <v>3105</v>
      </c>
      <c r="Y8" s="98" t="str">
        <f>IF(V8&gt;0,ROUND((V8-W8)*X8,0),"")</f>
        <v/>
      </c>
    </row>
    <row r="9" spans="2:25" ht="23.25" customHeight="1" thickBot="1">
      <c r="F9" s="41"/>
      <c r="G9" s="41"/>
      <c r="H9" s="41"/>
      <c r="I9" s="41"/>
      <c r="J9" s="41"/>
      <c r="K9" s="42"/>
      <c r="S9" s="83" t="s">
        <v>5</v>
      </c>
      <c r="T9" s="84" t="s">
        <v>3</v>
      </c>
      <c r="U9" s="85"/>
      <c r="V9" s="86" t="str">
        <f>IF(U9&gt;0,ROUNDDOWN(U9*1.1,0),"")</f>
        <v/>
      </c>
      <c r="W9" s="88">
        <v>0</v>
      </c>
      <c r="X9" s="86">
        <v>490</v>
      </c>
      <c r="Y9" s="98" t="str">
        <f>IF(V9&gt;0,ROUND((V9-W9)*X9,0),"")</f>
        <v/>
      </c>
    </row>
    <row r="10" spans="2:25" ht="23.25" customHeight="1">
      <c r="B10" s="25">
        <v>1</v>
      </c>
      <c r="C10" s="54" t="s">
        <v>59</v>
      </c>
      <c r="D10" s="55"/>
      <c r="E10" s="55"/>
      <c r="F10" s="56"/>
      <c r="G10" s="7" t="s">
        <v>26</v>
      </c>
      <c r="H10" s="7" t="s">
        <v>27</v>
      </c>
      <c r="I10" s="7" t="s">
        <v>28</v>
      </c>
      <c r="J10" s="7" t="s">
        <v>29</v>
      </c>
      <c r="K10" s="7" t="s">
        <v>30</v>
      </c>
      <c r="L10" s="7" t="s">
        <v>27</v>
      </c>
      <c r="M10" s="7" t="s">
        <v>28</v>
      </c>
      <c r="N10" s="7" t="s">
        <v>29</v>
      </c>
      <c r="O10" s="8" t="s">
        <v>31</v>
      </c>
      <c r="S10" s="83" t="s">
        <v>6</v>
      </c>
      <c r="T10" s="84" t="s">
        <v>3</v>
      </c>
      <c r="U10" s="85"/>
      <c r="V10" s="86" t="str">
        <f>IF(U10&gt;0,ROUNDDOWN(U10*1.1,0),"")</f>
        <v/>
      </c>
      <c r="W10" s="88">
        <v>0</v>
      </c>
      <c r="X10" s="86">
        <v>1080</v>
      </c>
      <c r="Y10" s="98" t="str">
        <f>IF(V10&gt;0,ROUND((V10-W10)*X10,0),"")</f>
        <v/>
      </c>
    </row>
    <row r="11" spans="2:25" ht="23.25" customHeight="1">
      <c r="B11" s="26"/>
      <c r="C11" s="57"/>
      <c r="D11" s="57"/>
      <c r="E11" s="57"/>
      <c r="F11" s="58"/>
      <c r="G11" s="61"/>
      <c r="H11" s="61"/>
      <c r="I11" s="61"/>
      <c r="J11" s="61"/>
      <c r="K11" s="61"/>
      <c r="L11" s="61"/>
      <c r="M11" s="61"/>
      <c r="N11" s="61"/>
      <c r="O11" s="63"/>
      <c r="S11" s="83" t="s">
        <v>7</v>
      </c>
      <c r="T11" s="84" t="s">
        <v>3</v>
      </c>
      <c r="U11" s="85"/>
      <c r="V11" s="86" t="str">
        <f>IF(U11&gt;0,ROUNDDOWN(U11*1.1,0),"")</f>
        <v/>
      </c>
      <c r="W11" s="88">
        <v>0</v>
      </c>
      <c r="X11" s="86">
        <v>1080</v>
      </c>
      <c r="Y11" s="98" t="str">
        <f>IF(V11&gt;0,ROUND((V11-W11)*X11,0),"")</f>
        <v/>
      </c>
    </row>
    <row r="12" spans="2:25" ht="23.25" customHeight="1">
      <c r="B12" s="27"/>
      <c r="C12" s="52"/>
      <c r="D12" s="52"/>
      <c r="E12" s="52"/>
      <c r="F12" s="59"/>
      <c r="G12" s="62"/>
      <c r="H12" s="62"/>
      <c r="I12" s="62"/>
      <c r="J12" s="62"/>
      <c r="K12" s="62"/>
      <c r="L12" s="62"/>
      <c r="M12" s="62"/>
      <c r="N12" s="62"/>
      <c r="O12" s="64"/>
      <c r="S12" s="78" t="s">
        <v>8</v>
      </c>
      <c r="T12" s="79"/>
      <c r="U12" s="89"/>
      <c r="V12" s="86"/>
      <c r="W12" s="90"/>
      <c r="X12" s="79"/>
      <c r="Y12" s="98"/>
    </row>
    <row r="13" spans="2:25" ht="23.25" customHeight="1">
      <c r="B13" s="28">
        <v>2</v>
      </c>
      <c r="C13" s="43" t="s">
        <v>33</v>
      </c>
      <c r="D13" s="44"/>
      <c r="E13" s="44"/>
      <c r="F13" s="45"/>
      <c r="G13" s="48" t="s">
        <v>57</v>
      </c>
      <c r="H13" s="49"/>
      <c r="I13" s="49"/>
      <c r="J13" s="49"/>
      <c r="K13" s="49"/>
      <c r="L13" s="49"/>
      <c r="M13" s="49"/>
      <c r="N13" s="49"/>
      <c r="O13" s="50"/>
      <c r="S13" s="83" t="s">
        <v>9</v>
      </c>
      <c r="T13" s="84" t="s">
        <v>3</v>
      </c>
      <c r="U13" s="85"/>
      <c r="V13" s="86" t="str">
        <f t="shared" ref="V13:V18" si="0">IF(U13&gt;0,ROUNDDOWN(U13*1.1,0),"")</f>
        <v/>
      </c>
      <c r="W13" s="87">
        <v>1000</v>
      </c>
      <c r="X13" s="86">
        <v>240</v>
      </c>
      <c r="Y13" s="98" t="str">
        <f t="shared" ref="Y13:Y18" si="1">IF(V13&gt;0,ROUND((V13-W13)*X13,0),"")</f>
        <v/>
      </c>
    </row>
    <row r="14" spans="2:25" ht="23.25" customHeight="1">
      <c r="B14" s="27"/>
      <c r="C14" s="46"/>
      <c r="D14" s="46"/>
      <c r="E14" s="46"/>
      <c r="F14" s="47"/>
      <c r="G14" s="51"/>
      <c r="H14" s="52"/>
      <c r="I14" s="52"/>
      <c r="J14" s="52"/>
      <c r="K14" s="52"/>
      <c r="L14" s="52"/>
      <c r="M14" s="52"/>
      <c r="N14" s="52"/>
      <c r="O14" s="53"/>
      <c r="S14" s="83" t="s">
        <v>64</v>
      </c>
      <c r="T14" s="84" t="s">
        <v>3</v>
      </c>
      <c r="U14" s="85"/>
      <c r="V14" s="86" t="str">
        <f t="shared" si="0"/>
        <v/>
      </c>
      <c r="W14" s="87">
        <v>0</v>
      </c>
      <c r="X14" s="86">
        <v>30</v>
      </c>
      <c r="Y14" s="98" t="str">
        <f t="shared" si="1"/>
        <v/>
      </c>
    </row>
    <row r="15" spans="2:25" ht="23.25" customHeight="1">
      <c r="B15" s="28">
        <v>3</v>
      </c>
      <c r="C15" s="43" t="s">
        <v>34</v>
      </c>
      <c r="D15" s="44"/>
      <c r="E15" s="44"/>
      <c r="F15" s="45"/>
      <c r="G15" s="65" t="s">
        <v>58</v>
      </c>
      <c r="H15" s="66"/>
      <c r="I15" s="66"/>
      <c r="J15" s="66"/>
      <c r="K15" s="66"/>
      <c r="L15" s="66"/>
      <c r="M15" s="66"/>
      <c r="N15" s="66"/>
      <c r="O15" s="67"/>
      <c r="S15" s="83" t="s">
        <v>4</v>
      </c>
      <c r="T15" s="84" t="s">
        <v>3</v>
      </c>
      <c r="U15" s="85"/>
      <c r="V15" s="86" t="str">
        <f t="shared" si="0"/>
        <v/>
      </c>
      <c r="W15" s="88">
        <v>0</v>
      </c>
      <c r="X15" s="86">
        <v>270</v>
      </c>
      <c r="Y15" s="98" t="str">
        <f t="shared" si="1"/>
        <v/>
      </c>
    </row>
    <row r="16" spans="2:25" ht="23.25" customHeight="1">
      <c r="B16" s="27"/>
      <c r="C16" s="46"/>
      <c r="D16" s="46"/>
      <c r="E16" s="46"/>
      <c r="F16" s="47"/>
      <c r="G16" s="68"/>
      <c r="H16" s="69"/>
      <c r="I16" s="69"/>
      <c r="J16" s="69"/>
      <c r="K16" s="69"/>
      <c r="L16" s="69"/>
      <c r="M16" s="69"/>
      <c r="N16" s="69"/>
      <c r="O16" s="70"/>
      <c r="S16" s="83" t="s">
        <v>5</v>
      </c>
      <c r="T16" s="84" t="s">
        <v>3</v>
      </c>
      <c r="U16" s="85"/>
      <c r="V16" s="86" t="str">
        <f t="shared" si="0"/>
        <v/>
      </c>
      <c r="W16" s="88">
        <v>0</v>
      </c>
      <c r="X16" s="86">
        <v>65</v>
      </c>
      <c r="Y16" s="98" t="str">
        <f t="shared" si="1"/>
        <v/>
      </c>
    </row>
    <row r="17" spans="2:27" ht="23.25" customHeight="1">
      <c r="B17" s="28">
        <v>4</v>
      </c>
      <c r="C17" s="43" t="s">
        <v>35</v>
      </c>
      <c r="D17" s="44"/>
      <c r="E17" s="44"/>
      <c r="F17" s="45"/>
      <c r="G17" s="48" t="s">
        <v>37</v>
      </c>
      <c r="H17" s="49"/>
      <c r="I17" s="49"/>
      <c r="J17" s="49"/>
      <c r="K17" s="49"/>
      <c r="L17" s="49"/>
      <c r="M17" s="49"/>
      <c r="N17" s="49"/>
      <c r="O17" s="50"/>
      <c r="S17" s="83" t="s">
        <v>6</v>
      </c>
      <c r="T17" s="84" t="s">
        <v>3</v>
      </c>
      <c r="U17" s="85"/>
      <c r="V17" s="86" t="str">
        <f t="shared" si="0"/>
        <v/>
      </c>
      <c r="W17" s="88">
        <v>0</v>
      </c>
      <c r="X17" s="86">
        <v>25</v>
      </c>
      <c r="Y17" s="98" t="str">
        <f t="shared" si="1"/>
        <v/>
      </c>
    </row>
    <row r="18" spans="2:27" ht="23.25" customHeight="1">
      <c r="B18" s="27"/>
      <c r="C18" s="46"/>
      <c r="D18" s="46"/>
      <c r="E18" s="46"/>
      <c r="F18" s="47"/>
      <c r="G18" s="51"/>
      <c r="H18" s="52"/>
      <c r="I18" s="52"/>
      <c r="J18" s="52"/>
      <c r="K18" s="52"/>
      <c r="L18" s="52"/>
      <c r="M18" s="52"/>
      <c r="N18" s="52"/>
      <c r="O18" s="53"/>
      <c r="S18" s="83" t="s">
        <v>7</v>
      </c>
      <c r="T18" s="84" t="s">
        <v>3</v>
      </c>
      <c r="U18" s="85"/>
      <c r="V18" s="86" t="str">
        <f t="shared" si="0"/>
        <v/>
      </c>
      <c r="W18" s="88">
        <v>0</v>
      </c>
      <c r="X18" s="86">
        <v>20</v>
      </c>
      <c r="Y18" s="98" t="str">
        <f t="shared" si="1"/>
        <v/>
      </c>
    </row>
    <row r="19" spans="2:27" ht="23.25" customHeight="1">
      <c r="B19" s="28">
        <v>5</v>
      </c>
      <c r="C19" s="43" t="s">
        <v>36</v>
      </c>
      <c r="D19" s="44"/>
      <c r="E19" s="44"/>
      <c r="F19" s="45"/>
      <c r="G19" s="48" t="s">
        <v>38</v>
      </c>
      <c r="H19" s="49"/>
      <c r="I19" s="49"/>
      <c r="J19" s="49"/>
      <c r="K19" s="49"/>
      <c r="L19" s="49"/>
      <c r="M19" s="49"/>
      <c r="N19" s="49"/>
      <c r="O19" s="50"/>
      <c r="S19" s="83" t="s">
        <v>10</v>
      </c>
      <c r="T19" s="84"/>
      <c r="U19" s="85"/>
      <c r="V19" s="86"/>
      <c r="W19" s="87"/>
      <c r="X19" s="86"/>
      <c r="Y19" s="98"/>
    </row>
    <row r="20" spans="2:27" ht="23.25" customHeight="1">
      <c r="B20" s="27"/>
      <c r="C20" s="46"/>
      <c r="D20" s="46"/>
      <c r="E20" s="46"/>
      <c r="F20" s="47"/>
      <c r="G20" s="51"/>
      <c r="H20" s="52"/>
      <c r="I20" s="52"/>
      <c r="J20" s="52"/>
      <c r="K20" s="52"/>
      <c r="L20" s="52"/>
      <c r="M20" s="52"/>
      <c r="N20" s="52"/>
      <c r="O20" s="53"/>
      <c r="S20" s="83" t="s">
        <v>11</v>
      </c>
      <c r="T20" s="84" t="s">
        <v>3</v>
      </c>
      <c r="U20" s="85"/>
      <c r="V20" s="86" t="str">
        <f>IF(U20&gt;0,ROUNDDOWN(U20*1.1,0),"")</f>
        <v/>
      </c>
      <c r="W20" s="88">
        <v>1000</v>
      </c>
      <c r="X20" s="86">
        <v>120</v>
      </c>
      <c r="Y20" s="98" t="str">
        <f>IF(V20&gt;0,ROUND((V20-W20)*X20,0),"")</f>
        <v/>
      </c>
    </row>
    <row r="21" spans="2:27" ht="23.25" customHeight="1">
      <c r="B21" s="9"/>
      <c r="C21" s="4"/>
      <c r="D21" s="4"/>
      <c r="E21" s="4"/>
      <c r="F21" s="4"/>
      <c r="G21" s="4"/>
      <c r="H21" s="4"/>
      <c r="I21" s="4"/>
      <c r="J21" s="4"/>
      <c r="K21" s="4"/>
      <c r="L21" s="4"/>
      <c r="M21" s="4"/>
      <c r="N21" s="4"/>
      <c r="O21" s="10"/>
      <c r="S21" s="83" t="s">
        <v>65</v>
      </c>
      <c r="T21" s="84" t="s">
        <v>3</v>
      </c>
      <c r="U21" s="85"/>
      <c r="V21" s="86" t="str">
        <f>IF(U21&gt;0,ROUNDDOWN(U21*1.1,0),"")</f>
        <v/>
      </c>
      <c r="W21" s="88">
        <v>0</v>
      </c>
      <c r="X21" s="86">
        <v>110</v>
      </c>
      <c r="Y21" s="98" t="str">
        <f>IF(V21&gt;0,ROUND((V21-W21)*X21,0),"")</f>
        <v/>
      </c>
    </row>
    <row r="22" spans="2:27" ht="23.25" customHeight="1">
      <c r="B22" s="71" t="s">
        <v>46</v>
      </c>
      <c r="C22" s="72"/>
      <c r="D22" s="72"/>
      <c r="E22" s="72"/>
      <c r="F22" s="72"/>
      <c r="G22" s="72"/>
      <c r="H22" s="72"/>
      <c r="I22" s="72"/>
      <c r="J22" s="72"/>
      <c r="K22" s="72"/>
      <c r="L22" s="72"/>
      <c r="M22" s="72"/>
      <c r="N22" s="72"/>
      <c r="O22" s="73"/>
      <c r="S22" s="83" t="s">
        <v>12</v>
      </c>
      <c r="T22" s="84" t="s">
        <v>3</v>
      </c>
      <c r="U22" s="85"/>
      <c r="V22" s="86" t="str">
        <f>IF(U22&gt;0,ROUNDDOWN(U22*1.1,0),"")</f>
        <v/>
      </c>
      <c r="W22" s="88">
        <v>0</v>
      </c>
      <c r="X22" s="86">
        <v>1</v>
      </c>
      <c r="Y22" s="98" t="str">
        <f>IF(V22&gt;0,ROUND((V22-W22)*X22,0),"")</f>
        <v/>
      </c>
    </row>
    <row r="23" spans="2:27" ht="23.25" customHeight="1">
      <c r="B23" s="74"/>
      <c r="C23" s="72"/>
      <c r="D23" s="72"/>
      <c r="E23" s="72"/>
      <c r="F23" s="72"/>
      <c r="G23" s="72"/>
      <c r="H23" s="72"/>
      <c r="I23" s="72"/>
      <c r="J23" s="72"/>
      <c r="K23" s="72"/>
      <c r="L23" s="72"/>
      <c r="M23" s="72"/>
      <c r="N23" s="72"/>
      <c r="O23" s="73"/>
      <c r="S23" s="83" t="s">
        <v>13</v>
      </c>
      <c r="T23" s="84"/>
      <c r="U23" s="85"/>
      <c r="V23" s="86"/>
      <c r="W23" s="87"/>
      <c r="X23" s="86"/>
      <c r="Y23" s="98"/>
    </row>
    <row r="24" spans="2:27" ht="23.25" customHeight="1">
      <c r="B24" s="74"/>
      <c r="C24" s="72"/>
      <c r="D24" s="72"/>
      <c r="E24" s="72"/>
      <c r="F24" s="72"/>
      <c r="G24" s="72"/>
      <c r="H24" s="72"/>
      <c r="I24" s="72"/>
      <c r="J24" s="72"/>
      <c r="K24" s="72"/>
      <c r="L24" s="72"/>
      <c r="M24" s="72"/>
      <c r="N24" s="72"/>
      <c r="O24" s="73"/>
      <c r="S24" s="83" t="s">
        <v>14</v>
      </c>
      <c r="T24" s="84" t="s">
        <v>3</v>
      </c>
      <c r="U24" s="85"/>
      <c r="V24" s="86" t="str">
        <f t="shared" ref="V24:V41" si="2">IF(U24&gt;0,ROUNDDOWN(U24*1.1,0),"")</f>
        <v/>
      </c>
      <c r="W24" s="87">
        <v>1000</v>
      </c>
      <c r="X24" s="86">
        <v>1750</v>
      </c>
      <c r="Y24" s="98" t="str">
        <f>IF(V24&gt;0,ROUND((V24-W24)*X24,0),"")</f>
        <v/>
      </c>
      <c r="AA24" s="2"/>
    </row>
    <row r="25" spans="2:27" ht="23.25" customHeight="1">
      <c r="B25" s="75"/>
      <c r="C25" s="76"/>
      <c r="D25" s="76"/>
      <c r="E25" s="76"/>
      <c r="F25" s="76"/>
      <c r="G25" s="76"/>
      <c r="H25" s="76"/>
      <c r="I25" s="76"/>
      <c r="J25" s="76"/>
      <c r="K25" s="76"/>
      <c r="L25" s="76"/>
      <c r="M25" s="76"/>
      <c r="N25" s="76"/>
      <c r="O25" s="77"/>
      <c r="S25" s="83" t="s">
        <v>66</v>
      </c>
      <c r="T25" s="84" t="s">
        <v>3</v>
      </c>
      <c r="U25" s="85"/>
      <c r="V25" s="86" t="str">
        <f>IF(U25&gt;0,ROUNDDOWN(U25*1.1,0),"")</f>
        <v/>
      </c>
      <c r="W25" s="87">
        <v>0</v>
      </c>
      <c r="X25" s="86">
        <v>50</v>
      </c>
      <c r="Y25" s="98" t="str">
        <f>IF(V25&gt;0,ROUND((V25-W25)*X25,0),"")</f>
        <v/>
      </c>
    </row>
    <row r="26" spans="2:27" ht="23.25" customHeight="1">
      <c r="B26" s="11"/>
      <c r="C26" s="5"/>
      <c r="D26" s="5"/>
      <c r="E26" s="5"/>
      <c r="F26" s="5"/>
      <c r="G26" s="5"/>
      <c r="H26" s="5"/>
      <c r="I26" s="5"/>
      <c r="J26" s="5"/>
      <c r="K26" s="5"/>
      <c r="L26" s="5"/>
      <c r="M26" s="5"/>
      <c r="N26" s="5"/>
      <c r="O26" s="12"/>
      <c r="S26" s="83" t="s">
        <v>15</v>
      </c>
      <c r="T26" s="84" t="s">
        <v>3</v>
      </c>
      <c r="U26" s="85"/>
      <c r="V26" s="86" t="str">
        <f t="shared" si="2"/>
        <v/>
      </c>
      <c r="W26" s="87">
        <v>500</v>
      </c>
      <c r="X26" s="86">
        <v>3430</v>
      </c>
      <c r="Y26" s="98" t="str">
        <f t="shared" ref="Y26:Y41" si="3">IF(V26&gt;0,ROUND((V26-W26)*X26,0),"")</f>
        <v/>
      </c>
    </row>
    <row r="27" spans="2:27" ht="23.25" customHeight="1">
      <c r="B27" s="11"/>
      <c r="C27" s="5"/>
      <c r="D27" s="5"/>
      <c r="E27" s="5"/>
      <c r="F27" s="5"/>
      <c r="G27" s="5"/>
      <c r="H27" s="5"/>
      <c r="I27" s="5"/>
      <c r="J27" s="5"/>
      <c r="K27" s="5"/>
      <c r="L27" s="5"/>
      <c r="M27" s="5"/>
      <c r="N27" s="5"/>
      <c r="O27" s="12"/>
      <c r="S27" s="83" t="s">
        <v>67</v>
      </c>
      <c r="T27" s="84" t="s">
        <v>3</v>
      </c>
      <c r="U27" s="85"/>
      <c r="V27" s="86" t="str">
        <f t="shared" si="2"/>
        <v/>
      </c>
      <c r="W27" s="87">
        <v>0</v>
      </c>
      <c r="X27" s="86">
        <v>70</v>
      </c>
      <c r="Y27" s="98" t="str">
        <f t="shared" si="3"/>
        <v/>
      </c>
    </row>
    <row r="28" spans="2:27" ht="23.25" customHeight="1">
      <c r="B28" s="11"/>
      <c r="C28" s="5"/>
      <c r="D28" s="5"/>
      <c r="E28" s="5"/>
      <c r="F28" s="5"/>
      <c r="G28" s="5"/>
      <c r="H28" s="5"/>
      <c r="I28" s="5"/>
      <c r="J28" s="5"/>
      <c r="K28" s="5"/>
      <c r="L28" s="5"/>
      <c r="M28" s="5"/>
      <c r="N28" s="5"/>
      <c r="O28" s="12"/>
      <c r="S28" s="83" t="s">
        <v>16</v>
      </c>
      <c r="T28" s="84" t="s">
        <v>3</v>
      </c>
      <c r="U28" s="85"/>
      <c r="V28" s="86" t="str">
        <f>IF(U28&gt;0,ROUNDDOWN(U28*1.1,0),"")</f>
        <v/>
      </c>
      <c r="W28" s="87">
        <v>1500</v>
      </c>
      <c r="X28" s="86">
        <v>820</v>
      </c>
      <c r="Y28" s="98" t="str">
        <f>IF(V28&gt;0,ROUND((V28-W28)*X28,0),"")</f>
        <v/>
      </c>
      <c r="AA28" s="2"/>
    </row>
    <row r="29" spans="2:27" ht="23.25" customHeight="1">
      <c r="B29" s="13"/>
      <c r="C29" s="60" t="s">
        <v>61</v>
      </c>
      <c r="D29" s="60"/>
      <c r="E29" s="60"/>
      <c r="F29" s="6"/>
      <c r="G29" s="6"/>
      <c r="H29" s="6"/>
      <c r="I29" s="6"/>
      <c r="J29" s="6"/>
      <c r="K29" s="6"/>
      <c r="L29" s="6"/>
      <c r="M29" s="6"/>
      <c r="N29" s="6"/>
      <c r="O29" s="14"/>
      <c r="S29" s="83" t="s">
        <v>68</v>
      </c>
      <c r="T29" s="84" t="s">
        <v>3</v>
      </c>
      <c r="U29" s="85"/>
      <c r="V29" s="86" t="str">
        <f>IF(U29&gt;0,ROUNDDOWN(U29*1.1,0),"")</f>
        <v/>
      </c>
      <c r="W29" s="87">
        <v>0</v>
      </c>
      <c r="X29" s="86">
        <v>30</v>
      </c>
      <c r="Y29" s="98" t="str">
        <f>IF(V29&gt;0,ROUND((V29-W29)*X29,0),"")</f>
        <v/>
      </c>
    </row>
    <row r="30" spans="2:27" ht="23.25" customHeight="1">
      <c r="B30" s="13"/>
      <c r="C30" s="6"/>
      <c r="D30" s="6"/>
      <c r="E30" s="6"/>
      <c r="F30" s="6"/>
      <c r="G30" s="6"/>
      <c r="H30" s="6"/>
      <c r="I30" s="6"/>
      <c r="J30" s="6"/>
      <c r="K30" s="6"/>
      <c r="L30" s="6"/>
      <c r="M30" s="6"/>
      <c r="N30" s="6"/>
      <c r="O30" s="14"/>
      <c r="S30" s="83" t="s">
        <v>17</v>
      </c>
      <c r="T30" s="84" t="s">
        <v>3</v>
      </c>
      <c r="U30" s="85"/>
      <c r="V30" s="86" t="str">
        <f>IF(U30&gt;0,ROUNDDOWN(U30*1.1,0),"")</f>
        <v/>
      </c>
      <c r="W30" s="87">
        <v>1800</v>
      </c>
      <c r="X30" s="86">
        <v>330</v>
      </c>
      <c r="Y30" s="98" t="str">
        <f>IF(V30&gt;0,ROUND((V30-W30)*X30,0),"")</f>
        <v/>
      </c>
    </row>
    <row r="31" spans="2:27" ht="23.25" customHeight="1">
      <c r="B31" s="13"/>
      <c r="C31" s="6"/>
      <c r="D31" s="6"/>
      <c r="E31" s="6"/>
      <c r="F31" s="6"/>
      <c r="G31" s="6"/>
      <c r="H31" s="6"/>
      <c r="I31" s="6"/>
      <c r="J31" s="6"/>
      <c r="K31" s="6"/>
      <c r="L31" s="6"/>
      <c r="M31" s="6"/>
      <c r="N31" s="6"/>
      <c r="O31" s="14"/>
      <c r="S31" s="83" t="s">
        <v>69</v>
      </c>
      <c r="T31" s="84" t="s">
        <v>20</v>
      </c>
      <c r="U31" s="85"/>
      <c r="V31" s="86" t="str">
        <f t="shared" ref="V31:V32" si="4">IF(U31&gt;0,ROUNDDOWN(U31*1.1,0),"")</f>
        <v/>
      </c>
      <c r="W31" s="87">
        <v>0</v>
      </c>
      <c r="X31" s="86">
        <v>30</v>
      </c>
      <c r="Y31" s="98" t="str">
        <f t="shared" ref="Y31:Y32" si="5">IF(V31&gt;0,ROUND((V31-W31)*X31,0),"")</f>
        <v/>
      </c>
    </row>
    <row r="32" spans="2:27" ht="23.25" customHeight="1">
      <c r="B32" s="13"/>
      <c r="C32" s="6"/>
      <c r="D32" s="6"/>
      <c r="E32" s="6"/>
      <c r="F32" s="6"/>
      <c r="G32" s="6"/>
      <c r="H32" s="6"/>
      <c r="I32" s="6"/>
      <c r="J32" s="6"/>
      <c r="K32" s="6"/>
      <c r="L32" s="6"/>
      <c r="M32" s="6"/>
      <c r="N32" s="6"/>
      <c r="O32" s="14"/>
      <c r="S32" s="83" t="s">
        <v>70</v>
      </c>
      <c r="T32" s="84" t="s">
        <v>3</v>
      </c>
      <c r="U32" s="85"/>
      <c r="V32" s="86" t="str">
        <f t="shared" si="4"/>
        <v/>
      </c>
      <c r="W32" s="87">
        <v>0</v>
      </c>
      <c r="X32" s="86">
        <v>90</v>
      </c>
      <c r="Y32" s="98" t="str">
        <f t="shared" si="5"/>
        <v/>
      </c>
    </row>
    <row r="33" spans="2:27" ht="23.25" customHeight="1">
      <c r="B33" s="13"/>
      <c r="C33" s="6"/>
      <c r="D33" s="6"/>
      <c r="E33" s="6"/>
      <c r="F33" s="6"/>
      <c r="G33" s="23" t="s">
        <v>41</v>
      </c>
      <c r="H33" s="23"/>
      <c r="I33" s="24" t="s">
        <v>52</v>
      </c>
      <c r="J33" s="24"/>
      <c r="K33" s="24"/>
      <c r="L33" s="24"/>
      <c r="M33" s="24"/>
      <c r="N33" s="24"/>
      <c r="O33" s="19"/>
      <c r="S33" s="83" t="s">
        <v>71</v>
      </c>
      <c r="T33" s="84" t="s">
        <v>3</v>
      </c>
      <c r="U33" s="85"/>
      <c r="V33" s="86" t="str">
        <f t="shared" si="2"/>
        <v/>
      </c>
      <c r="W33" s="87">
        <v>1500</v>
      </c>
      <c r="X33" s="86">
        <v>40</v>
      </c>
      <c r="Y33" s="98" t="str">
        <f t="shared" si="3"/>
        <v/>
      </c>
    </row>
    <row r="34" spans="2:27" ht="23.25" customHeight="1">
      <c r="B34" s="13"/>
      <c r="C34" s="6"/>
      <c r="D34" s="6"/>
      <c r="E34" s="6"/>
      <c r="F34" s="6"/>
      <c r="G34" s="23"/>
      <c r="H34" s="23"/>
      <c r="I34" s="24"/>
      <c r="J34" s="24"/>
      <c r="K34" s="24"/>
      <c r="L34" s="24"/>
      <c r="M34" s="24"/>
      <c r="N34" s="24"/>
      <c r="O34" s="19"/>
      <c r="S34" s="83" t="s">
        <v>72</v>
      </c>
      <c r="T34" s="84" t="s">
        <v>3</v>
      </c>
      <c r="U34" s="85"/>
      <c r="V34" s="86" t="str">
        <f t="shared" si="2"/>
        <v/>
      </c>
      <c r="W34" s="87">
        <v>0</v>
      </c>
      <c r="X34" s="86">
        <v>10</v>
      </c>
      <c r="Y34" s="98" t="str">
        <f t="shared" si="3"/>
        <v/>
      </c>
    </row>
    <row r="35" spans="2:27" ht="23.25" customHeight="1">
      <c r="B35" s="13"/>
      <c r="C35" s="6"/>
      <c r="D35" s="6"/>
      <c r="E35" s="6" t="s">
        <v>43</v>
      </c>
      <c r="F35" s="6"/>
      <c r="G35" s="23" t="s">
        <v>42</v>
      </c>
      <c r="H35" s="23"/>
      <c r="I35" s="24"/>
      <c r="J35" s="24"/>
      <c r="K35" s="24"/>
      <c r="L35" s="24"/>
      <c r="M35" s="24"/>
      <c r="N35" s="24"/>
      <c r="O35" s="19"/>
      <c r="S35" s="83" t="s">
        <v>73</v>
      </c>
      <c r="T35" s="84" t="s">
        <v>3</v>
      </c>
      <c r="U35" s="85"/>
      <c r="V35" s="86" t="str">
        <f t="shared" si="2"/>
        <v/>
      </c>
      <c r="W35" s="87">
        <v>0</v>
      </c>
      <c r="X35" s="86">
        <v>20</v>
      </c>
      <c r="Y35" s="98" t="str">
        <f t="shared" si="3"/>
        <v/>
      </c>
    </row>
    <row r="36" spans="2:27" ht="23.25" customHeight="1">
      <c r="B36" s="13"/>
      <c r="C36" s="6"/>
      <c r="D36" s="6"/>
      <c r="E36" s="6"/>
      <c r="F36" s="6"/>
      <c r="G36" s="23"/>
      <c r="H36" s="23"/>
      <c r="I36" s="24"/>
      <c r="J36" s="24"/>
      <c r="K36" s="24"/>
      <c r="L36" s="24"/>
      <c r="M36" s="24"/>
      <c r="N36" s="24"/>
      <c r="O36" s="19"/>
      <c r="S36" s="83" t="s">
        <v>74</v>
      </c>
      <c r="T36" s="84" t="s">
        <v>3</v>
      </c>
      <c r="U36" s="85"/>
      <c r="V36" s="86" t="str">
        <f t="shared" si="2"/>
        <v/>
      </c>
      <c r="W36" s="87">
        <v>2000</v>
      </c>
      <c r="X36" s="86">
        <v>2450</v>
      </c>
      <c r="Y36" s="98" t="str">
        <f t="shared" si="3"/>
        <v/>
      </c>
    </row>
    <row r="37" spans="2:27" ht="23.25" customHeight="1">
      <c r="B37" s="13"/>
      <c r="C37" s="6"/>
      <c r="D37" s="6"/>
      <c r="E37" s="6"/>
      <c r="F37" s="6"/>
      <c r="G37" s="23" t="s">
        <v>60</v>
      </c>
      <c r="H37" s="23"/>
      <c r="I37" s="24" t="s">
        <v>52</v>
      </c>
      <c r="J37" s="24"/>
      <c r="K37" s="24"/>
      <c r="L37" s="24"/>
      <c r="M37" s="24"/>
      <c r="N37" s="20" t="s">
        <v>44</v>
      </c>
      <c r="O37" s="19"/>
      <c r="S37" s="83" t="s">
        <v>75</v>
      </c>
      <c r="T37" s="84" t="s">
        <v>3</v>
      </c>
      <c r="U37" s="85"/>
      <c r="V37" s="86" t="str">
        <f t="shared" si="2"/>
        <v/>
      </c>
      <c r="W37" s="87">
        <v>0</v>
      </c>
      <c r="X37" s="86">
        <v>80</v>
      </c>
      <c r="Y37" s="98" t="str">
        <f t="shared" si="3"/>
        <v/>
      </c>
    </row>
    <row r="38" spans="2:27" ht="23.25" customHeight="1">
      <c r="B38" s="13"/>
      <c r="C38" s="6"/>
      <c r="D38" s="6"/>
      <c r="E38" s="6"/>
      <c r="F38" s="6"/>
      <c r="G38" s="23"/>
      <c r="H38" s="23"/>
      <c r="I38" s="24"/>
      <c r="J38" s="24"/>
      <c r="K38" s="24"/>
      <c r="L38" s="24"/>
      <c r="M38" s="24"/>
      <c r="N38" s="18"/>
      <c r="O38" s="19"/>
      <c r="S38" s="83" t="s">
        <v>76</v>
      </c>
      <c r="T38" s="84" t="s">
        <v>3</v>
      </c>
      <c r="U38" s="85"/>
      <c r="V38" s="86" t="str">
        <f t="shared" si="2"/>
        <v/>
      </c>
      <c r="W38" s="87">
        <v>0</v>
      </c>
      <c r="X38" s="86">
        <v>250</v>
      </c>
      <c r="Y38" s="98" t="str">
        <f>IF(V38&gt;0,ROUND((V38-W38)*X38,0),"")</f>
        <v/>
      </c>
    </row>
    <row r="39" spans="2:27" ht="23.25" customHeight="1">
      <c r="B39" s="13"/>
      <c r="C39" s="6"/>
      <c r="D39" s="6"/>
      <c r="E39" s="6"/>
      <c r="F39" s="6"/>
      <c r="G39" s="6"/>
      <c r="H39" s="6"/>
      <c r="I39" s="18"/>
      <c r="J39" s="18"/>
      <c r="K39" s="18"/>
      <c r="L39" s="18"/>
      <c r="M39" s="18"/>
      <c r="N39" s="18"/>
      <c r="O39" s="19"/>
      <c r="S39" s="83" t="s">
        <v>18</v>
      </c>
      <c r="T39" s="84" t="s">
        <v>3</v>
      </c>
      <c r="U39" s="85"/>
      <c r="V39" s="86" t="str">
        <f t="shared" si="2"/>
        <v/>
      </c>
      <c r="W39" s="87">
        <v>500</v>
      </c>
      <c r="X39" s="86">
        <v>1440</v>
      </c>
      <c r="Y39" s="98" t="str">
        <f t="shared" si="3"/>
        <v/>
      </c>
    </row>
    <row r="40" spans="2:27" ht="23.25" customHeight="1">
      <c r="B40" s="13"/>
      <c r="C40" s="6" t="s">
        <v>53</v>
      </c>
      <c r="D40" s="6"/>
      <c r="E40" s="6"/>
      <c r="F40" s="6"/>
      <c r="G40" s="6"/>
      <c r="H40" s="6"/>
      <c r="I40" s="6"/>
      <c r="J40" s="6"/>
      <c r="K40" s="6"/>
      <c r="L40" s="6"/>
      <c r="M40" s="6"/>
      <c r="N40" s="6"/>
      <c r="O40" s="14"/>
      <c r="S40" s="83" t="s">
        <v>77</v>
      </c>
      <c r="T40" s="84" t="s">
        <v>3</v>
      </c>
      <c r="U40" s="85"/>
      <c r="V40" s="86" t="str">
        <f t="shared" si="2"/>
        <v/>
      </c>
      <c r="W40" s="87">
        <v>0</v>
      </c>
      <c r="X40" s="86">
        <v>60</v>
      </c>
      <c r="Y40" s="98" t="str">
        <f t="shared" si="3"/>
        <v/>
      </c>
      <c r="AA40" s="2"/>
    </row>
    <row r="41" spans="2:27" ht="23.25" customHeight="1">
      <c r="B41" s="11"/>
      <c r="C41" s="5"/>
      <c r="D41" s="5"/>
      <c r="E41" s="5"/>
      <c r="F41" s="5"/>
      <c r="G41" s="5"/>
      <c r="H41" s="5"/>
      <c r="I41" s="5"/>
      <c r="J41" s="5"/>
      <c r="K41" s="5"/>
      <c r="L41" s="5"/>
      <c r="M41" s="5"/>
      <c r="N41" s="5"/>
      <c r="O41" s="12"/>
      <c r="S41" s="83" t="s">
        <v>19</v>
      </c>
      <c r="T41" s="91" t="s">
        <v>54</v>
      </c>
      <c r="U41" s="85"/>
      <c r="V41" s="86" t="str">
        <f t="shared" si="2"/>
        <v/>
      </c>
      <c r="W41" s="88">
        <v>0</v>
      </c>
      <c r="X41" s="86">
        <v>43</v>
      </c>
      <c r="Y41" s="98" t="str">
        <f t="shared" si="3"/>
        <v/>
      </c>
      <c r="AA41" s="2"/>
    </row>
    <row r="42" spans="2:27" ht="23.25" customHeight="1" thickBot="1">
      <c r="B42" s="15"/>
      <c r="C42" s="16"/>
      <c r="D42" s="16"/>
      <c r="E42" s="16"/>
      <c r="F42" s="16"/>
      <c r="G42" s="16"/>
      <c r="H42" s="16"/>
      <c r="I42" s="16"/>
      <c r="J42" s="16"/>
      <c r="K42" s="16"/>
      <c r="L42" s="16"/>
      <c r="M42" s="16"/>
      <c r="N42" s="16"/>
      <c r="O42" s="17"/>
      <c r="S42" s="83" t="s">
        <v>48</v>
      </c>
      <c r="T42" s="84"/>
      <c r="U42" s="85"/>
      <c r="V42" s="86"/>
      <c r="W42" s="88"/>
      <c r="X42" s="86"/>
      <c r="Y42" s="98"/>
      <c r="AA42" s="2"/>
    </row>
    <row r="43" spans="2:27" ht="23.25" customHeight="1">
      <c r="B43" s="5"/>
      <c r="C43" s="5"/>
      <c r="D43" s="5"/>
      <c r="E43" s="5"/>
      <c r="F43" s="5"/>
      <c r="G43" s="6"/>
      <c r="H43" s="5"/>
      <c r="I43" s="5"/>
      <c r="J43" s="5"/>
      <c r="K43" s="5"/>
      <c r="L43" s="5"/>
      <c r="M43" s="5"/>
      <c r="N43" s="5"/>
      <c r="O43" s="5"/>
      <c r="S43" s="83" t="s">
        <v>49</v>
      </c>
      <c r="T43" s="91" t="s">
        <v>54</v>
      </c>
      <c r="U43" s="85"/>
      <c r="V43" s="86" t="str">
        <f>IF(U43&gt;0,ROUNDDOWN(U43*1.1,0),"")</f>
        <v/>
      </c>
      <c r="W43" s="88">
        <v>0</v>
      </c>
      <c r="X43" s="86">
        <v>45</v>
      </c>
      <c r="Y43" s="98" t="str">
        <f>IF(V43&gt;0,ROUND((V43-W43)*X43,0),"")</f>
        <v/>
      </c>
      <c r="AA43" s="2"/>
    </row>
    <row r="44" spans="2:27" ht="23.25" customHeight="1">
      <c r="B44" s="3"/>
      <c r="C44" s="3"/>
      <c r="D44" s="3"/>
      <c r="E44" s="3"/>
      <c r="F44" s="3"/>
      <c r="G44" s="6" t="s">
        <v>45</v>
      </c>
      <c r="H44" s="3"/>
      <c r="I44" s="3"/>
      <c r="J44" s="3"/>
      <c r="K44" s="3"/>
      <c r="L44" s="3"/>
      <c r="M44" s="3"/>
      <c r="N44" s="3"/>
      <c r="O44" s="3"/>
      <c r="S44" s="83" t="s">
        <v>50</v>
      </c>
      <c r="T44" s="84" t="s">
        <v>20</v>
      </c>
      <c r="U44" s="85"/>
      <c r="V44" s="86" t="str">
        <f>IF(U44&gt;0,ROUNDDOWN(U44*1.1,0),"")</f>
        <v/>
      </c>
      <c r="W44" s="88">
        <v>0</v>
      </c>
      <c r="X44" s="86">
        <v>174</v>
      </c>
      <c r="Y44" s="98" t="str">
        <f>IF(V44&gt;0,ROUND((V44-W44)*X44,0),"")</f>
        <v/>
      </c>
      <c r="AA44" s="2"/>
    </row>
    <row r="45" spans="2:27" ht="23.25" customHeight="1">
      <c r="B45" s="3"/>
      <c r="C45" s="3"/>
      <c r="D45" s="3"/>
      <c r="E45" s="3"/>
      <c r="F45" s="3"/>
      <c r="H45" s="3"/>
      <c r="I45" s="3"/>
      <c r="J45" s="3"/>
      <c r="K45" s="3"/>
      <c r="L45" s="3"/>
      <c r="M45" s="3"/>
      <c r="N45" s="3"/>
      <c r="O45" s="3"/>
      <c r="S45" s="83" t="s">
        <v>51</v>
      </c>
      <c r="T45" s="84" t="s">
        <v>20</v>
      </c>
      <c r="U45" s="85"/>
      <c r="V45" s="86" t="str">
        <f>IF(U45&gt;0,ROUNDDOWN(U45*1.1,0),"")</f>
        <v/>
      </c>
      <c r="W45" s="88">
        <v>0</v>
      </c>
      <c r="X45" s="86">
        <v>43</v>
      </c>
      <c r="Y45" s="98" t="str">
        <f>IF(V45&gt;0,ROUND((V45-W45)*X45,0),"")</f>
        <v/>
      </c>
      <c r="AA45" s="2"/>
    </row>
    <row r="46" spans="2:27" s="3" customFormat="1" ht="21.75" customHeight="1" thickBot="1">
      <c r="B46" s="1"/>
      <c r="C46" s="1"/>
      <c r="D46" s="1"/>
      <c r="E46" s="1"/>
      <c r="F46" s="1"/>
      <c r="G46" s="1"/>
      <c r="H46" s="1"/>
      <c r="I46" s="1"/>
      <c r="J46" s="1"/>
      <c r="K46" s="1"/>
      <c r="L46" s="1"/>
      <c r="M46" s="1"/>
      <c r="N46" s="1"/>
      <c r="O46" s="1"/>
      <c r="S46" s="92" t="s">
        <v>47</v>
      </c>
      <c r="T46" s="93" t="s">
        <v>20</v>
      </c>
      <c r="U46" s="94"/>
      <c r="V46" s="95" t="str">
        <f>IF(U46&gt;0,ROUNDDOWN(U46*1.1,0),"")</f>
        <v/>
      </c>
      <c r="W46" s="96">
        <v>0</v>
      </c>
      <c r="X46" s="95">
        <v>6000</v>
      </c>
      <c r="Y46" s="99" t="str">
        <f>IF(V46&gt;0,ROUND((V46-W46)*X46,0),"")</f>
        <v/>
      </c>
    </row>
    <row r="47" spans="2:27" ht="21" customHeight="1" thickBot="1">
      <c r="B47" s="3"/>
      <c r="C47" s="3"/>
      <c r="D47" s="3"/>
      <c r="E47" s="3"/>
      <c r="F47" s="3"/>
      <c r="H47" s="3"/>
      <c r="I47" s="3"/>
      <c r="J47" s="3"/>
      <c r="K47" s="3"/>
      <c r="L47" s="3"/>
      <c r="M47" s="3"/>
      <c r="N47" s="3"/>
      <c r="O47" s="3"/>
      <c r="S47" s="101" t="s">
        <v>21</v>
      </c>
      <c r="T47" s="102"/>
      <c r="U47" s="102"/>
      <c r="V47" s="102"/>
      <c r="W47" s="102"/>
      <c r="X47" s="103"/>
      <c r="Y47" s="117" t="str">
        <f>IF(SUM(Y6:Y46)&gt;0,SUM(Y6:Y46),"")</f>
        <v/>
      </c>
    </row>
    <row r="48" spans="2:27" ht="21" customHeight="1"/>
  </sheetData>
  <mergeCells count="48">
    <mergeCell ref="S47:X47"/>
    <mergeCell ref="S1:Y1"/>
    <mergeCell ref="S2:Y2"/>
    <mergeCell ref="S3:S5"/>
    <mergeCell ref="T3:T5"/>
    <mergeCell ref="U3:U5"/>
    <mergeCell ref="V3:V5"/>
    <mergeCell ref="W3:W5"/>
    <mergeCell ref="X3:X5"/>
    <mergeCell ref="Y3:Y5"/>
    <mergeCell ref="M1:O1"/>
    <mergeCell ref="M2:O3"/>
    <mergeCell ref="M4:M5"/>
    <mergeCell ref="N4:N5"/>
    <mergeCell ref="O4:O5"/>
    <mergeCell ref="M6:O7"/>
    <mergeCell ref="F8:K9"/>
    <mergeCell ref="B10:B12"/>
    <mergeCell ref="C10:F12"/>
    <mergeCell ref="G11:G12"/>
    <mergeCell ref="H11:H12"/>
    <mergeCell ref="I11:I12"/>
    <mergeCell ref="J11:J12"/>
    <mergeCell ref="K11:K12"/>
    <mergeCell ref="L11:L12"/>
    <mergeCell ref="M11:M12"/>
    <mergeCell ref="N11:N12"/>
    <mergeCell ref="O11:O12"/>
    <mergeCell ref="B13:B14"/>
    <mergeCell ref="C13:F14"/>
    <mergeCell ref="G13:O14"/>
    <mergeCell ref="G33:H34"/>
    <mergeCell ref="I33:N34"/>
    <mergeCell ref="B15:B16"/>
    <mergeCell ref="C15:F16"/>
    <mergeCell ref="G15:O16"/>
    <mergeCell ref="B17:B18"/>
    <mergeCell ref="C17:F18"/>
    <mergeCell ref="G17:O18"/>
    <mergeCell ref="B19:B20"/>
    <mergeCell ref="C19:F20"/>
    <mergeCell ref="G19:O20"/>
    <mergeCell ref="B22:O25"/>
    <mergeCell ref="C29:E29"/>
    <mergeCell ref="G35:H36"/>
    <mergeCell ref="I35:N36"/>
    <mergeCell ref="G37:H38"/>
    <mergeCell ref="I37:M38"/>
  </mergeCells>
  <phoneticPr fontId="2"/>
  <printOptions horizontalCentered="1" verticalCentered="1"/>
  <pageMargins left="0.59055118110236227" right="0.59055118110236227" top="0.39370078740157483" bottom="0.39370078740157483" header="0.51181102362204722" footer="0.51181102362204722"/>
  <pageSetup paperSize="8" scale="80"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 郵便（初度）</vt:lpstr>
      <vt:lpstr>入札書 郵便（再度）</vt:lpstr>
      <vt:lpstr>'入札書 郵便（再度）'!Print_Area</vt:lpstr>
      <vt:lpstr>'入札書 郵便（初度）'!Print_Area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馬場 貴士</dc:creator>
  <cp:lastModifiedBy>久保田 逸子</cp:lastModifiedBy>
  <cp:lastPrinted>2026-08-13T06:20:42Z</cp:lastPrinted>
  <dcterms:created xsi:type="dcterms:W3CDTF">2016-11-14T08:50:07Z</dcterms:created>
  <dcterms:modified xsi:type="dcterms:W3CDTF">2026-08-13T06:20:49Z</dcterms:modified>
</cp:coreProperties>
</file>